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<sst xmlns="http://schemas.openxmlformats.org/spreadsheetml/2006/main" count="2910" uniqueCount="645">
  <si>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</si>
  <si>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</si>
  <si>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</si>
  <si>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</si>
  <si>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</si>
  <si>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</si>
  <si>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</si>
  <si>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</si>
  <si>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</si>
  <si>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</si>
  <si>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</si>
  <si>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</si>
  <si>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</si>
  <si>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</si>
  <si>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</si>
  <si>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</si>
  <si>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</si>
  <si>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</si>
  <si>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</si>
  <si>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</si>
  <si>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</si>
  <si>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</si>
  <si>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</si>
  <si>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</si>
  <si>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</si>
  <si>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</si>
  <si>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</si>
  <si>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</si>
  <si>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</si>
  <si>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</si>
  <si>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</si>
  <si>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</si>
  <si>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</si>
  <si>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</si>
  <si>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</si>
  <si>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</si>
  <si>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</si>
  <si>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</si>
  <si>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</si>
  <si>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</si>
  <si>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</si>
  <si>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</si>
  <si>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</si>
  <si>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</si>
  <si>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</si>
  <si>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</si>
  <si>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</si>
  <si>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</si>
  <si>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</si>
  <si>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</si>
  <si>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</si>
  <si>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</si>
  <si>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</si>
  <si>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</si>
  <si>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</si>
  <si>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</si>
  <si>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</si>
  <si>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</si>
  <si>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</si>
  <si>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</si>
  <si>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</si>
  <si>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</si>
  <si>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</si>
  <si>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</si>
  <si>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</si>
  <si>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</si>
  <si>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</si>
  <si>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</si>
  <si>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</si>
  <si>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</si>
  <si>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</si>
  <si>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</si>
  <si>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</si>
  <si>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</si>
  <si>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</si>
  <si>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</si>
  <si>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</si>
  <si>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</si>
  <si>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</si>
  <si>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</si>
  <si>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</si>
  <si>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</si>
  <si>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</si>
  <si>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</si>
  <si>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</si>
  <si>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</si>
  <si>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</si>
  <si>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</si>
  <si>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</si>
  <si>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</si>
  <si>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</si>
  <si>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</si>
  <si>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</si>
  <si>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</si>
  <si>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</si>
  <si>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</si>
  <si>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</si>
  <si>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</si>
  <si>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</si>
  <si>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</si>
  <si>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</si>
  <si>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</si>
  <si>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</si>
  <si>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</si>
  <si>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</si>
  <si>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</si>
  <si>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</si>
  <si>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</si>
  <si>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</si>
  <si>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</si>
  <si>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</si>
  <si>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</si>
  <si>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</si>
  <si>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</si>
  <si>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</si>
  <si>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</si>
  <si>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</si>
  <si>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</si>
  <si>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</si>
  <si>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</si>
  <si>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</si>
  <si>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</si>
  <si>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</si>
  <si>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</si>
  <si>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</si>
  <si>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</si>
  <si>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</si>
  <si>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</si>
  <si>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</si>
  <si>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</si>
  <si>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</si>
  <si>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</si>
  <si>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</si>
  <si>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</si>
  <si>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</si>
  <si>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</si>
  <si>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</si>
  <si>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</si>
  <si>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</si>
  <si>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</si>
  <si>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</si>
  <si>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</si>
  <si>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</si>
  <si>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</si>
  <si>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</si>
  <si>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</si>
  <si>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</si>
  <si>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</si>
  <si>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</si>
  <si>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</si>
  <si>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</si>
  <si>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</si>
  <si>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</si>
  <si>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</si>
  <si>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</si>
  <si>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</si>
  <si>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</si>
  <si>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</si>
  <si>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</si>
  <si>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</si>
  <si>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</si>
  <si>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</si>
  <si>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</si>
  <si>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</si>
  <si>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</si>
  <si>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</si>
  <si>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</si>
  <si>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</si>
  <si>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</si>
  <si>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</si>
  <si>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</si>
  <si>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</si>
  <si>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</si>
  <si>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</si>
  <si>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</si>
  <si>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</si>
  <si>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</si>
  <si>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</si>
  <si>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</si>
  <si>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</si>
  <si>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</si>
  <si>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</si>
  <si>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</si>
  <si>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</si>
  <si>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</si>
  <si>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</si>
  <si>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</si>
  <si>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</si>
  <si>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</si>
  <si>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</si>
  <si>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</si>
  <si>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</si>
  <si>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</si>
  <si>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</si>
  <si>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</si>
  <si>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</si>
  <si>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</si>
  <si>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</si>
  <si>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</si>
  <si>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</si>
  <si>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</si>
  <si>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</si>
  <si>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</si>
  <si>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</si>
  <si>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</si>
  <si>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</si>
  <si>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</si>
  <si>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</si>
  <si>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</si>
  <si>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</si>
  <si>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</si>
  <si>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</si>
  <si>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</si>
  <si>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</si>
  <si>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</si>
  <si>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</si>
  <si>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</si>
  <si>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</si>
  <si>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</si>
  <si>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</si>
  <si>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</si>
  <si>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</si>
  <si>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</si>
  <si>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</si>
  <si>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</si>
  <si>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</si>
  <si>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</si>
  <si>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</si>
  <si>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</si>
  <si>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</si>
  <si>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</si>
  <si>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</si>
  <si>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</si>
  <si>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</si>
  <si>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</si>
  <si>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</si>
  <si>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</si>
  <si>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</si>
  <si>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</si>
  <si>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</si>
  <si>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</si>
  <si>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</si>
  <si>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</si>
  <si>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</si>
  <si>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</si>
  <si>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</si>
  <si>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</si>
  <si>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</si>
  <si>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</si>
  <si>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</si>
  <si>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</si>
  <si>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</si>
  <si>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</si>
  <si>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</si>
  <si>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</si>
  <si>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</si>
  <si>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</si>
  <si>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</si>
  <si>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</si>
  <si>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</si>
  <si>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</si>
  <si>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</si>
  <si>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</si>
  <si>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</si>
  <si>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</si>
  <si>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</si>
  <si>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</si>
  <si>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</si>
  <si>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</si>
  <si>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</si>
  <si>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</si>
  <si>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</si>
  <si>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</si>
  <si>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</si>
  <si>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</si>
  <si>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</si>
  <si>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</si>
  <si>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</si>
  <si>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</si>
  <si>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</si>
  <si>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</si>
  <si>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</si>
  <si>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</si>
  <si>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</si>
  <si>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</si>
  <si>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</si>
  <si>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</si>
  <si>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</si>
  <si>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</si>
  <si>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</si>
  <si>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</si>
  <si>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</si>
  <si>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</si>
  <si>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</si>
  <si>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</si>
  <si>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</si>
  <si>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</si>
  <si>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</si>
  <si>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</si>
  <si>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</si>
  <si>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</si>
  <si>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</si>
  <si>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</si>
  <si>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</si>
  <si>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</si>
  <si>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</si>
  <si>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</si>
  <si>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</si>
  <si>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</si>
  <si>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</si>
  <si>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</si>
  <si>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</si>
  <si>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</si>
  <si>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</si>
  <si>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</si>
  <si>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</si>
  <si>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</si>
  <si>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</si>
  <si>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</si>
  <si>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</si>
  <si>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</si>
  <si>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</si>
  <si>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</si>
  <si>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</si>
  <si>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</si>
  <si>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</si>
  <si>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</si>
  <si>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</si>
  <si>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</si>
  <si>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</si>
  <si>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</si>
  <si>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</si>
  <si>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</si>
  <si>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</si>
  <si>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</si>
  <si>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</si>
  <si>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</si>
  <si>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</si>
  <si>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</si>
  <si>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</si>
  <si>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</si>
  <si>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</si>
  <si>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</si>
  <si>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</si>
  <si>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</si>
  <si>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</si>
  <si>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</si>
  <si>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</si>
  <si>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</si>
  <si>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</si>
  <si>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</si>
  <si>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</si>
  <si>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</si>
  <si>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</si>
  <si>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</si>
  <si>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</si>
  <si>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</si>
  <si>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</si>
  <si>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</si>
  <si>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</si>
  <si>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</si>
  <si>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</si>
  <si>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</si>
  <si>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</si>
  <si>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</si>
  <si>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</si>
  <si>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</si>
  <si>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</si>
  <si>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</si>
  <si>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</si>
  <si>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</si>
  <si>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</si>
  <si>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</si>
  <si>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</si>
  <si>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</si>
  <si>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</si>
  <si>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</si>
  <si>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</si>
  <si>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</si>
  <si>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</si>
  <si>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</si>
  <si>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</si>
  <si>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</si>
  <si>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</si>
  <si>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</si>
  <si>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</si>
  <si>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</si>
  <si>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</si>
  <si>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</si>
  <si>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</si>
  <si>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</si>
  <si>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</si>
  <si>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</si>
  <si>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</si>
  <si>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</si>
  <si>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</si>
  <si>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</si>
  <si>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</si>
  <si>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</si>
  <si>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</si>
  <si>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</si>
  <si>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</si>
  <si>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</si>
  <si>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</si>
  <si>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</si>
  <si>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</si>
  <si>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</si>
  <si>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</si>
  <si>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</si>
  <si>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</si>
  <si>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</si>
  <si>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</si>
  <si>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</si>
  <si>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</si>
  <si>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</si>
  <si>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</si>
  <si>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</si>
  <si>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</si>
  <si>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</si>
  <si>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</si>
  <si>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</si>
  <si>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</si>
  <si>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</si>
  <si>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</si>
  <si>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</si>
  <si>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</si>
  <si>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</si>
  <si>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</si>
  <si>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</si>
  <si>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</si>
  <si>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</si>
  <si>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</si>
  <si>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</si>
  <si>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</si>
  <si>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</si>
  <si>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</si>
  <si>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</si>
  <si>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</si>
  <si>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</si>
  <si>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</si>
  <si>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</si>
  <si>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</si>
  <si>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</si>
  <si>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</si>
  <si>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</si>
  <si>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</si>
  <si>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</si>
  <si>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</si>
  <si>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</si>
  <si>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</si>
  <si>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</si>
  <si>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</si>
  <si>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</si>
  <si>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</si>
  <si>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</si>
  <si>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</si>
  <si>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</si>
  <si>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</si>
  <si>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</si>
  <si>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</si>
  <si>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</si>
  <si>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</si>
  <si>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</si>
  <si>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</si>
  <si>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</si>
  <si>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</si>
  <si>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</si>
  <si>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</si>
  <si>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</si>
  <si>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</si>
  <si>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</si>
  <si>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</si>
  <si>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</si>
  <si>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</si>
  <si>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</si>
  <si>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</si>
  <si>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</si>
  <si>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</si>
  <si>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</si>
  <si>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</si>
  <si>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</si>
  <si>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</si>
  <si>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</si>
  <si>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</si>
  <si>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</si>
  <si>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</si>
  <si>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</si>
  <si>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</si>
  <si>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</si>
  <si>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</si>
  <si>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</si>
  <si>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</si>
  <si>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</si>
  <si>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</si>
  <si>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</si>
  <si>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</si>
  <si>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</si>
  <si>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</si>
  <si>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</si>
  <si>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</si>
  <si>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</si>
  <si>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</si>
  <si>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</si>
  <si>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</si>
  <si>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</si>
  <si>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</si>
  <si>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</si>
  <si>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</si>
  <si>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</si>
  <si>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</si>
  <si>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</si>
  <si>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</si>
  <si>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</si>
  <si>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</si>
  <si>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</si>
  <si>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</si>
  <si>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</si>
  <si>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</si>
  <si>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</si>
  <si>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</si>
  <si>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</si>
  <si>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</si>
  <si>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</si>
  <si>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</si>
  <si>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</si>
  <si>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</si>
  <si>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</si>
  <si>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</si>
  <si>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</si>
  <si>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</si>
  <si>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</si>
  <si>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</si>
  <si>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</si>
  <si>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</si>
  <si>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</si>
  <si>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</si>
  <si>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</si>
  <si>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</si>
  <si>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</si>
  <si>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</si>
  <si>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</si>
  <si>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</si>
  <si>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</si>
  <si>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</si>
  <si>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</si>
  <si>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</si>
  <si>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</si>
  <si>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</si>
  <si>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</si>
  <si>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広島原爆体験者に対する相談支援事業</t>
    <phoneticPr fontId="5"/>
  </si>
  <si>
    <t>厚生労働省</t>
  </si>
  <si>
    <t>健康局</t>
    <rPh sb="0" eb="3">
      <t>ケンコウキョク</t>
    </rPh>
    <phoneticPr fontId="5"/>
  </si>
  <si>
    <t>総務課指導調査室</t>
    <rPh sb="0" eb="3">
      <t>ソウムカ</t>
    </rPh>
    <rPh sb="3" eb="5">
      <t>シドウ</t>
    </rPh>
    <rPh sb="5" eb="8">
      <t>チョウサシツ</t>
    </rPh>
    <phoneticPr fontId="5"/>
  </si>
  <si>
    <t>総務課指導調査室
加賀山　成久</t>
    <rPh sb="9" eb="12">
      <t>カガヤマ</t>
    </rPh>
    <rPh sb="13" eb="14">
      <t>ナリ</t>
    </rPh>
    <rPh sb="14" eb="15">
      <t>ヒサ</t>
    </rPh>
    <phoneticPr fontId="5"/>
  </si>
  <si>
    <t>○</t>
  </si>
  <si>
    <t>-</t>
  </si>
  <si>
    <t>-</t>
    <phoneticPr fontId="5"/>
  </si>
  <si>
    <t>平成30年度広島原爆黒い雨体験者に対する相談支援事業実施要綱</t>
    <phoneticPr fontId="5"/>
  </si>
  <si>
    <t>広島原爆による黒い雨を体験したと訴える方々に対する相談支援事業を実施し、不安軽減を図ることにより、その症状の改善等の向上を図ることを目的とする。</t>
    <phoneticPr fontId="5"/>
  </si>
  <si>
    <t>広島原爆体験者に対する不安軽減事業
対象者：広島原爆により黒い雨を体験したと訴える方
事業：（１）保健所、市町村保健センター等で、保健師等による個別面談を通じた継続的な保健指導と健康教育等を実施
　　　　（２）相談のために必要となる健康診断を受診した際の自己負担や、相談事業に参加した際の交通費の一部を助成
　　　　（３）健康不安を訴える方に対して専門医によるケアの実施</t>
    <phoneticPr fontId="5"/>
  </si>
  <si>
    <t>-</t>
    <phoneticPr fontId="5"/>
  </si>
  <si>
    <t>-</t>
    <phoneticPr fontId="5"/>
  </si>
  <si>
    <t>原爆症調査研究等委託費</t>
    <rPh sb="0" eb="3">
      <t>ゲンバクショウ</t>
    </rPh>
    <rPh sb="3" eb="5">
      <t>チョウサ</t>
    </rPh>
    <rPh sb="5" eb="7">
      <t>ケンキュウ</t>
    </rPh>
    <rPh sb="7" eb="8">
      <t>トウ</t>
    </rPh>
    <rPh sb="8" eb="11">
      <t>イタクヒ</t>
    </rPh>
    <phoneticPr fontId="5"/>
  </si>
  <si>
    <t>広島原爆による黒い雨を体験したと訴える方々に対する不安軽減を図るため、常設相談窓口及び巡回相談会により、その症状の改善等を図ることを目的としており、すべての相談者の不安軽減を目標とする。</t>
    <phoneticPr fontId="5"/>
  </si>
  <si>
    <t>-</t>
    <phoneticPr fontId="5"/>
  </si>
  <si>
    <t>-</t>
    <phoneticPr fontId="5"/>
  </si>
  <si>
    <t>-</t>
    <phoneticPr fontId="5"/>
  </si>
  <si>
    <t>指導調査室調べ</t>
    <rPh sb="0" eb="2">
      <t>シドウ</t>
    </rPh>
    <rPh sb="2" eb="5">
      <t>チョウサシツ</t>
    </rPh>
    <rPh sb="5" eb="6">
      <t>シラ</t>
    </rPh>
    <phoneticPr fontId="5"/>
  </si>
  <si>
    <t>件</t>
    <rPh sb="0" eb="1">
      <t>ケン</t>
    </rPh>
    <phoneticPr fontId="5"/>
  </si>
  <si>
    <t>-</t>
    <phoneticPr fontId="5"/>
  </si>
  <si>
    <t>単位当たりコスト ＝ Ｘ ／ Ｙ
Ｘ：「予算執行額（百万円）」 
Ｙ：「相談会開催件数（回）」</t>
    <phoneticPr fontId="5"/>
  </si>
  <si>
    <t>千円</t>
    <rPh sb="0" eb="2">
      <t>センエン</t>
    </rPh>
    <phoneticPr fontId="5"/>
  </si>
  <si>
    <t>X / Y</t>
  </si>
  <si>
    <t>50/12</t>
  </si>
  <si>
    <t>48/12</t>
    <phoneticPr fontId="5"/>
  </si>
  <si>
    <t>-</t>
    <phoneticPr fontId="5"/>
  </si>
  <si>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</si>
  <si>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</si>
  <si>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</si>
  <si>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</si>
  <si>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</si>
  <si>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広島原爆による黒い雨を体験したと訴える方々に対し、広島市等で、保健師等による個別面談を通じた継続的な保健指導と健康教育等を実施する。また、健康不安を訴える方に対して専門医によるケアを実施することにより、その症状の改善を図る。</t>
    <phoneticPr fontId="5"/>
  </si>
  <si>
    <t>-</t>
    <phoneticPr fontId="5"/>
  </si>
  <si>
    <t>-</t>
    <phoneticPr fontId="5"/>
  </si>
  <si>
    <t>-</t>
    <phoneticPr fontId="5"/>
  </si>
  <si>
    <t>-</t>
    <phoneticPr fontId="5"/>
  </si>
  <si>
    <t>-</t>
    <phoneticPr fontId="5"/>
  </si>
  <si>
    <t>-</t>
    <phoneticPr fontId="5"/>
  </si>
  <si>
    <t>-</t>
    <phoneticPr fontId="5"/>
  </si>
  <si>
    <t>無</t>
  </si>
  <si>
    <t>有</t>
  </si>
  <si>
    <t>本事業は、広島に投下された原子爆弾による黒い雨を体験されたことにより、健康状態に不安を抱いている方々に対する相談支援を実施する事業であり、事業の実施にあたって必要となる対象者の確認などは、黒い雨降雨地域の自治体以外には実施不可能であることから会計法（昭和２２年法律第３５号）第２９条の３第４項、予算決算及び会計令第１０２条の４第３号の規定に基づき、広島県、広島市と随意契約により契約を締結している。</t>
    <phoneticPr fontId="5"/>
  </si>
  <si>
    <t>‐</t>
  </si>
  <si>
    <t>常設窓口の設置、巡回相談会の開催に必要な契約をおこなっており、単位あたりコストは妥当である。</t>
    <phoneticPr fontId="5"/>
  </si>
  <si>
    <t>当該事業を実施する上で必要な経費（相談支援事業費、相談員に対する研修事業費、協議会経費）に限定されている。</t>
  </si>
  <si>
    <t>専門医への相談希望者数が見込みを下回ったため。</t>
    <rPh sb="0" eb="3">
      <t>センモンイ</t>
    </rPh>
    <rPh sb="5" eb="7">
      <t>ソウダン</t>
    </rPh>
    <rPh sb="7" eb="11">
      <t>キボウシャスウ</t>
    </rPh>
    <rPh sb="12" eb="14">
      <t>ミコ</t>
    </rPh>
    <rPh sb="16" eb="18">
      <t>シタマワ</t>
    </rPh>
    <phoneticPr fontId="5"/>
  </si>
  <si>
    <t>見込みどおりに執行できている。</t>
    <rPh sb="0" eb="2">
      <t>ミコ</t>
    </rPh>
    <rPh sb="7" eb="9">
      <t>シッコウ</t>
    </rPh>
    <phoneticPr fontId="5"/>
  </si>
  <si>
    <t>広島原爆による黒い雨を体験したと訴える方々に対する不安軽減を図ることに活用されている。</t>
  </si>
  <si>
    <t>一定の会場で行う巡回相談会の開催だけでなく、地区訪問相談会を開催するなど、高齢化が進む利用者の利便性向上のための改善を図っているところである。31年度予算の要求に当たっても、引き続き事業の充実、効率性の向上をはかり適正な規模の予算確保に努める。</t>
    <phoneticPr fontId="5"/>
  </si>
  <si>
    <t>A.広島市</t>
    <phoneticPr fontId="5"/>
  </si>
  <si>
    <t>B.広島原爆障害対策協議会</t>
    <phoneticPr fontId="5"/>
  </si>
  <si>
    <t>広島市</t>
    <rPh sb="0" eb="3">
      <t>ヒロシマシ</t>
    </rPh>
    <phoneticPr fontId="5"/>
  </si>
  <si>
    <t>広島原爆黒い雨体験者相談支援事業の実施</t>
  </si>
  <si>
    <t>広島県</t>
    <rPh sb="0" eb="3">
      <t>ヒロシマケン</t>
    </rPh>
    <phoneticPr fontId="5"/>
  </si>
  <si>
    <t>委託料</t>
    <rPh sb="0" eb="3">
      <t>イタクリョウ</t>
    </rPh>
    <phoneticPr fontId="5"/>
  </si>
  <si>
    <t>医師派遣調整等業務委託料</t>
    <rPh sb="0" eb="2">
      <t>イシ</t>
    </rPh>
    <rPh sb="2" eb="4">
      <t>ハケン</t>
    </rPh>
    <rPh sb="4" eb="6">
      <t>チョウセイ</t>
    </rPh>
    <rPh sb="6" eb="7">
      <t>トウ</t>
    </rPh>
    <rPh sb="7" eb="9">
      <t>ギョウム</t>
    </rPh>
    <rPh sb="9" eb="12">
      <t>イタクリョウ</t>
    </rPh>
    <phoneticPr fontId="5"/>
  </si>
  <si>
    <t>賃金</t>
    <rPh sb="0" eb="2">
      <t>チンギン</t>
    </rPh>
    <phoneticPr fontId="5"/>
  </si>
  <si>
    <t>臨時職員賃金</t>
    <rPh sb="0" eb="2">
      <t>リンジ</t>
    </rPh>
    <rPh sb="2" eb="4">
      <t>ショクイン</t>
    </rPh>
    <rPh sb="4" eb="6">
      <t>チンギン</t>
    </rPh>
    <phoneticPr fontId="5"/>
  </si>
  <si>
    <t>報酬</t>
    <rPh sb="0" eb="2">
      <t>ホウシュウ</t>
    </rPh>
    <phoneticPr fontId="5"/>
  </si>
  <si>
    <t>保健師報酬</t>
    <rPh sb="0" eb="3">
      <t>ホケンシ</t>
    </rPh>
    <rPh sb="3" eb="5">
      <t>ホウシュウ</t>
    </rPh>
    <phoneticPr fontId="5"/>
  </si>
  <si>
    <t>消耗品費</t>
    <rPh sb="0" eb="3">
      <t>ショウモウヒン</t>
    </rPh>
    <rPh sb="3" eb="4">
      <t>ヒ</t>
    </rPh>
    <phoneticPr fontId="5"/>
  </si>
  <si>
    <t>利用者証印刷等</t>
    <rPh sb="0" eb="3">
      <t>リヨウシャ</t>
    </rPh>
    <rPh sb="3" eb="4">
      <t>ショウ</t>
    </rPh>
    <rPh sb="4" eb="6">
      <t>インサツ</t>
    </rPh>
    <rPh sb="6" eb="7">
      <t>トウ</t>
    </rPh>
    <phoneticPr fontId="5"/>
  </si>
  <si>
    <t>扶助費</t>
    <rPh sb="0" eb="3">
      <t>フジョヒ</t>
    </rPh>
    <phoneticPr fontId="5"/>
  </si>
  <si>
    <t>健康診断費用の助成</t>
    <rPh sb="0" eb="2">
      <t>ケンコウ</t>
    </rPh>
    <rPh sb="2" eb="4">
      <t>シンダン</t>
    </rPh>
    <rPh sb="4" eb="6">
      <t>ヒヨウ</t>
    </rPh>
    <rPh sb="7" eb="9">
      <t>ジョセイ</t>
    </rPh>
    <phoneticPr fontId="5"/>
  </si>
  <si>
    <t>医師、臨床心理士の派遣調整等</t>
    <rPh sb="0" eb="2">
      <t>イシ</t>
    </rPh>
    <rPh sb="3" eb="5">
      <t>リンショウ</t>
    </rPh>
    <rPh sb="5" eb="8">
      <t>シンリシ</t>
    </rPh>
    <rPh sb="9" eb="11">
      <t>ハケン</t>
    </rPh>
    <rPh sb="11" eb="13">
      <t>チョウセイ</t>
    </rPh>
    <rPh sb="13" eb="14">
      <t>トウ</t>
    </rPh>
    <phoneticPr fontId="5"/>
  </si>
  <si>
    <t>広島原爆障害対策協議会</t>
  </si>
  <si>
    <t>医師、臨床心理士の派遣調整等</t>
  </si>
  <si>
    <t>-</t>
    <phoneticPr fontId="5"/>
  </si>
  <si>
    <t>-</t>
    <phoneticPr fontId="5"/>
  </si>
  <si>
    <t>-</t>
    <phoneticPr fontId="5"/>
  </si>
  <si>
    <t>46/15</t>
    <phoneticPr fontId="5"/>
  </si>
  <si>
    <t>広島県市における相談会開催回数</t>
    <phoneticPr fontId="5"/>
  </si>
  <si>
    <t>役務費</t>
    <rPh sb="0" eb="2">
      <t>エキム</t>
    </rPh>
    <rPh sb="2" eb="3">
      <t>ヒ</t>
    </rPh>
    <phoneticPr fontId="5"/>
  </si>
  <si>
    <t>通信運搬費等</t>
    <rPh sb="0" eb="2">
      <t>ツウシン</t>
    </rPh>
    <rPh sb="2" eb="5">
      <t>ウンパンヒ</t>
    </rPh>
    <rPh sb="5" eb="6">
      <t>トウ</t>
    </rPh>
    <phoneticPr fontId="5"/>
  </si>
  <si>
    <t>旅費</t>
    <rPh sb="0" eb="2">
      <t>リョヒ</t>
    </rPh>
    <phoneticPr fontId="5"/>
  </si>
  <si>
    <t>関係者会議出席旅費等</t>
    <rPh sb="0" eb="3">
      <t>カンケイシャ</t>
    </rPh>
    <rPh sb="3" eb="5">
      <t>カイギ</t>
    </rPh>
    <rPh sb="5" eb="7">
      <t>シュッセキ</t>
    </rPh>
    <rPh sb="7" eb="9">
      <t>リョヒ</t>
    </rPh>
    <rPh sb="9" eb="10">
      <t>トウ</t>
    </rPh>
    <phoneticPr fontId="5"/>
  </si>
  <si>
    <t>%</t>
    <phoneticPr fontId="5"/>
  </si>
  <si>
    <t>相談事業利用者の不安軽減率は約80％と一定の成果を上げている。</t>
    <rPh sb="0" eb="2">
      <t>ソウダン</t>
    </rPh>
    <rPh sb="2" eb="4">
      <t>ジギョウ</t>
    </rPh>
    <rPh sb="4" eb="7">
      <t>リヨウシャ</t>
    </rPh>
    <rPh sb="8" eb="10">
      <t>フアン</t>
    </rPh>
    <rPh sb="10" eb="12">
      <t>ケイゲン</t>
    </rPh>
    <rPh sb="12" eb="13">
      <t>リツ</t>
    </rPh>
    <rPh sb="14" eb="15">
      <t>ヤク</t>
    </rPh>
    <rPh sb="19" eb="21">
      <t>イッテイ</t>
    </rPh>
    <rPh sb="22" eb="24">
      <t>セイカ</t>
    </rPh>
    <rPh sb="25" eb="26">
      <t>ア</t>
    </rPh>
    <phoneticPr fontId="5"/>
  </si>
  <si>
    <t>-</t>
    <phoneticPr fontId="5"/>
  </si>
  <si>
    <t>25新-011</t>
    <rPh sb="2" eb="3">
      <t>シン</t>
    </rPh>
    <phoneticPr fontId="5"/>
  </si>
  <si>
    <t>180</t>
    <phoneticPr fontId="5"/>
  </si>
  <si>
    <t>189</t>
    <phoneticPr fontId="5"/>
  </si>
  <si>
    <t>59/15</t>
    <phoneticPr fontId="5"/>
  </si>
  <si>
    <t>相談された方のアンケート調査で、約８割の方が「不安が完全になくなった」又は「不安が多少なくなった」と回答しており、事業実施の効果が出ていると考えられる。また、被爆者数の現象に伴い、予算規模も適切に減少させており、合理的・効率的な執行となっている。</t>
    <rPh sb="79" eb="82">
      <t>ヒバクシャ</t>
    </rPh>
    <rPh sb="82" eb="83">
      <t>スウ</t>
    </rPh>
    <rPh sb="84" eb="86">
      <t>ゲンショウ</t>
    </rPh>
    <rPh sb="87" eb="88">
      <t>トモナ</t>
    </rPh>
    <rPh sb="90" eb="92">
      <t>ヨサン</t>
    </rPh>
    <rPh sb="92" eb="94">
      <t>キボ</t>
    </rPh>
    <rPh sb="95" eb="97">
      <t>テキセツ</t>
    </rPh>
    <rPh sb="98" eb="100">
      <t>ゲンショウ</t>
    </rPh>
    <rPh sb="106" eb="109">
      <t>ゴウリテキ</t>
    </rPh>
    <rPh sb="110" eb="113">
      <t>コウリツテキ</t>
    </rPh>
    <rPh sb="114" eb="116">
      <t>シッコウ</t>
    </rPh>
    <phoneticPr fontId="5"/>
  </si>
  <si>
    <t>広島原爆による黒い雨を体験したと訴える方々の不安を軽減するため、その症状の改善等の向上を図ることを考慮すると、重要性の観点から国費を投入すべき事業である。</t>
    <phoneticPr fontId="5"/>
  </si>
  <si>
    <t>広島原爆による黒い雨を体験したと訴える方々の不安を軽減するため、その症状の改善等の向上を図ることを考慮すると、国が実施すべき事業である。</t>
    <phoneticPr fontId="5"/>
  </si>
  <si>
    <t>広島原爆による黒い雨を体験したと訴える方々の不安を軽減するため、その症状の改善を図ることを目的としており、優先度の高い事業である。</t>
    <phoneticPr fontId="5"/>
  </si>
  <si>
    <t>成果実績は、相談後のアンケートの結果、不安が軽減されたと回答した相談者割合
相談により不安が軽減されたと回答した相談者数／全相談者数×100</t>
    <rPh sb="35" eb="37">
      <t>ワリアイ</t>
    </rPh>
    <rPh sb="39" eb="41">
      <t>ソウダン</t>
    </rPh>
    <rPh sb="44" eb="46">
      <t>フアン</t>
    </rPh>
    <rPh sb="47" eb="49">
      <t>ケイゲン</t>
    </rPh>
    <rPh sb="53" eb="55">
      <t>カイトウ</t>
    </rPh>
    <rPh sb="57" eb="60">
      <t>ソウダンシャ</t>
    </rPh>
    <rPh sb="60" eb="61">
      <t>スウ</t>
    </rPh>
    <rPh sb="62" eb="63">
      <t>ゼン</t>
    </rPh>
    <rPh sb="63" eb="66">
      <t>ソウダンシャ</t>
    </rPh>
    <rPh sb="66" eb="67">
      <t>スウ</t>
    </rPh>
    <phoneticPr fontId="5"/>
  </si>
  <si>
    <t>点検対象外</t>
    <rPh sb="0" eb="5">
      <t>テンケンタイショウガイ</t>
    </rPh>
    <phoneticPr fontId="5"/>
  </si>
  <si>
    <t>広島原爆体験者に対する不安軽減に寄与する事業であることから、引き続き、必要な予算額を確保し、適正な執行に努めること。</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</si>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</sst>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741</xdr:row>
      <xdr:rowOff>0</xdr:rowOff>
    </xdr:from>
    <xdr:to>
      <xdr:col>32</xdr:col>
      <xdr:colOff>137032</xdr:colOff>
      <xdr:row>742</xdr:row>
      <xdr:rowOff>174449</xdr:rowOff>
    </xdr:to>
    <xdr:sp macro="" textlink="">
      <xdr:nvSpPr>
        <xdr:cNvPr id="2" name="正方形/長方形 1"/>
        <xdr:cNvSpPr/>
      </xdr:nvSpPr>
      <xdr:spPr>
        <a:xfrm>
          <a:off x="4490357" y="45175714"/>
          <a:ext cx="2178104" cy="5282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46</a:t>
          </a:r>
          <a:r>
            <a:rPr kumimoji="1" lang="ja-JP" altLang="en-US" sz="1100">
              <a:solidFill>
                <a:schemeClr val="tx1"/>
              </a:solidFill>
              <a:latin typeface="+mj-ea"/>
              <a:ea typeface="+mj-ea"/>
            </a:rPr>
            <a:t>百万円</a:t>
          </a:r>
        </a:p>
      </xdr:txBody>
    </xdr:sp>
    <xdr:clientData/>
  </xdr:twoCellAnchor>
  <xdr:twoCellAnchor>
    <xdr:from>
      <xdr:col>22</xdr:col>
      <xdr:colOff>0</xdr:colOff>
      <xdr:row>743</xdr:row>
      <xdr:rowOff>0</xdr:rowOff>
    </xdr:from>
    <xdr:to>
      <xdr:col>32</xdr:col>
      <xdr:colOff>156482</xdr:colOff>
      <xdr:row>744</xdr:row>
      <xdr:rowOff>292733</xdr:rowOff>
    </xdr:to>
    <xdr:grpSp>
      <xdr:nvGrpSpPr>
        <xdr:cNvPr id="3" name="グループ化 5"/>
        <xdr:cNvGrpSpPr>
          <a:grpSpLocks/>
        </xdr:cNvGrpSpPr>
      </xdr:nvGrpSpPr>
      <xdr:grpSpPr bwMode="auto">
        <a:xfrm>
          <a:off x="4400550" y="44834175"/>
          <a:ext cx="2156732" cy="645158"/>
          <a:chOff x="3776363" y="14769353"/>
          <a:chExt cx="2073106" cy="717176"/>
        </a:xfrm>
      </xdr:grpSpPr>
      <xdr:sp macro="" textlink="">
        <xdr:nvSpPr>
          <xdr:cNvPr id="4" name="右大かっこ 3"/>
          <xdr:cNvSpPr/>
        </xdr:nvSpPr>
        <xdr:spPr>
          <a:xfrm>
            <a:off x="5693527" y="14769353"/>
            <a:ext cx="155942"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左大かっこ 4"/>
          <xdr:cNvSpPr/>
        </xdr:nvSpPr>
        <xdr:spPr>
          <a:xfrm>
            <a:off x="3776363" y="14769353"/>
            <a:ext cx="155942"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22</xdr:col>
      <xdr:colOff>68036</xdr:colOff>
      <xdr:row>743</xdr:row>
      <xdr:rowOff>13607</xdr:rowOff>
    </xdr:from>
    <xdr:to>
      <xdr:col>32</xdr:col>
      <xdr:colOff>76043</xdr:colOff>
      <xdr:row>747</xdr:row>
      <xdr:rowOff>234744</xdr:rowOff>
    </xdr:to>
    <xdr:sp macro="" textlink="">
      <xdr:nvSpPr>
        <xdr:cNvPr id="9" name="テキスト ボックス 8"/>
        <xdr:cNvSpPr txBox="1"/>
      </xdr:nvSpPr>
      <xdr:spPr>
        <a:xfrm>
          <a:off x="4558393" y="45896893"/>
          <a:ext cx="2049079" cy="1636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委託契約に基づき、事業に要する経費を交付。</a:t>
          </a:r>
          <a:endParaRPr kumimoji="1" lang="en-US" altLang="ja-JP" sz="1100"/>
        </a:p>
        <a:p>
          <a:endParaRPr kumimoji="1" lang="ja-JP" altLang="en-US" sz="1100"/>
        </a:p>
      </xdr:txBody>
    </xdr:sp>
    <xdr:clientData/>
  </xdr:twoCellAnchor>
  <xdr:twoCellAnchor>
    <xdr:from>
      <xdr:col>27</xdr:col>
      <xdr:colOff>68035</xdr:colOff>
      <xdr:row>744</xdr:row>
      <xdr:rowOff>258535</xdr:rowOff>
    </xdr:from>
    <xdr:to>
      <xdr:col>27</xdr:col>
      <xdr:colOff>68036</xdr:colOff>
      <xdr:row>746</xdr:row>
      <xdr:rowOff>163286</xdr:rowOff>
    </xdr:to>
    <xdr:cxnSp macro="">
      <xdr:nvCxnSpPr>
        <xdr:cNvPr id="10" name="直線矢印コネクタ 9"/>
        <xdr:cNvCxnSpPr/>
      </xdr:nvCxnSpPr>
      <xdr:spPr bwMode="auto">
        <a:xfrm>
          <a:off x="5578928" y="45842464"/>
          <a:ext cx="1" cy="6123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13606</xdr:colOff>
      <xdr:row>746</xdr:row>
      <xdr:rowOff>231321</xdr:rowOff>
    </xdr:from>
    <xdr:to>
      <xdr:col>33</xdr:col>
      <xdr:colOff>103252</xdr:colOff>
      <xdr:row>747</xdr:row>
      <xdr:rowOff>154476</xdr:rowOff>
    </xdr:to>
    <xdr:sp macro="" textlink="">
      <xdr:nvSpPr>
        <xdr:cNvPr id="11" name="テキスト ボックス 10"/>
        <xdr:cNvSpPr txBox="1"/>
      </xdr:nvSpPr>
      <xdr:spPr>
        <a:xfrm>
          <a:off x="4503963" y="46522821"/>
          <a:ext cx="2334825" cy="276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20</xdr:col>
      <xdr:colOff>136071</xdr:colOff>
      <xdr:row>747</xdr:row>
      <xdr:rowOff>190499</xdr:rowOff>
    </xdr:from>
    <xdr:to>
      <xdr:col>35</xdr:col>
      <xdr:colOff>175345</xdr:colOff>
      <xdr:row>748</xdr:row>
      <xdr:rowOff>329809</xdr:rowOff>
    </xdr:to>
    <xdr:sp macro="" textlink="">
      <xdr:nvSpPr>
        <xdr:cNvPr id="12" name="正方形/長方形 11"/>
        <xdr:cNvSpPr/>
      </xdr:nvSpPr>
      <xdr:spPr>
        <a:xfrm>
          <a:off x="4218214" y="46835785"/>
          <a:ext cx="3100881" cy="4930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A</a:t>
          </a:r>
          <a:r>
            <a:rPr kumimoji="1" lang="ja-JP" altLang="en-US" sz="1100">
              <a:solidFill>
                <a:schemeClr val="tx1"/>
              </a:solidFill>
              <a:latin typeface="+mj-ea"/>
              <a:ea typeface="+mj-ea"/>
            </a:rPr>
            <a:t>　広島市、広島県（２県市）　</a:t>
          </a:r>
          <a:r>
            <a:rPr kumimoji="1" lang="en-US" altLang="ja-JP" sz="1100">
              <a:solidFill>
                <a:schemeClr val="tx1"/>
              </a:solidFill>
              <a:latin typeface="+mj-ea"/>
              <a:ea typeface="+mj-ea"/>
            </a:rPr>
            <a:t>46</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a:p>
          <a:pPr algn="ctr"/>
          <a:endParaRPr kumimoji="1" lang="en-US" altLang="ja-JP" sz="1100">
            <a:solidFill>
              <a:schemeClr val="tx1"/>
            </a:solidFill>
          </a:endParaRPr>
        </a:p>
      </xdr:txBody>
    </xdr:sp>
    <xdr:clientData/>
  </xdr:twoCellAnchor>
  <xdr:twoCellAnchor>
    <xdr:from>
      <xdr:col>20</xdr:col>
      <xdr:colOff>81643</xdr:colOff>
      <xdr:row>749</xdr:row>
      <xdr:rowOff>136071</xdr:rowOff>
    </xdr:from>
    <xdr:to>
      <xdr:col>35</xdr:col>
      <xdr:colOff>151039</xdr:colOff>
      <xdr:row>752</xdr:row>
      <xdr:rowOff>13607</xdr:rowOff>
    </xdr:to>
    <xdr:grpSp>
      <xdr:nvGrpSpPr>
        <xdr:cNvPr id="13" name="グループ化 18"/>
        <xdr:cNvGrpSpPr>
          <a:grpSpLocks/>
        </xdr:cNvGrpSpPr>
      </xdr:nvGrpSpPr>
      <xdr:grpSpPr bwMode="auto">
        <a:xfrm>
          <a:off x="4082143" y="46732371"/>
          <a:ext cx="3069771" cy="921204"/>
          <a:chOff x="3776363" y="14769353"/>
          <a:chExt cx="2073106" cy="717176"/>
        </a:xfrm>
      </xdr:grpSpPr>
      <xdr:sp macro="" textlink="">
        <xdr:nvSpPr>
          <xdr:cNvPr id="14" name="右大かっこ 13"/>
          <xdr:cNvSpPr/>
        </xdr:nvSpPr>
        <xdr:spPr>
          <a:xfrm>
            <a:off x="5693008" y="14769353"/>
            <a:ext cx="15646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 name="左大かっこ 14"/>
          <xdr:cNvSpPr/>
        </xdr:nvSpPr>
        <xdr:spPr>
          <a:xfrm>
            <a:off x="3776363" y="14769353"/>
            <a:ext cx="15646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21</xdr:col>
      <xdr:colOff>13606</xdr:colOff>
      <xdr:row>749</xdr:row>
      <xdr:rowOff>231318</xdr:rowOff>
    </xdr:from>
    <xdr:to>
      <xdr:col>35</xdr:col>
      <xdr:colOff>81587</xdr:colOff>
      <xdr:row>753</xdr:row>
      <xdr:rowOff>258534</xdr:rowOff>
    </xdr:to>
    <xdr:sp macro="" textlink="">
      <xdr:nvSpPr>
        <xdr:cNvPr id="19" name="テキスト ボックス 18"/>
        <xdr:cNvSpPr txBox="1"/>
      </xdr:nvSpPr>
      <xdr:spPr>
        <a:xfrm>
          <a:off x="4299856" y="47584175"/>
          <a:ext cx="2925481" cy="14423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委託契約に基づき、黒い雨による健康不安に対する相談に応じるため、保健師、臨床心理士等による相談を実施する。</a:t>
          </a:r>
        </a:p>
      </xdr:txBody>
    </xdr:sp>
    <xdr:clientData/>
  </xdr:twoCellAnchor>
  <xdr:twoCellAnchor>
    <xdr:from>
      <xdr:col>27</xdr:col>
      <xdr:colOff>190500</xdr:colOff>
      <xdr:row>751</xdr:row>
      <xdr:rowOff>217715</xdr:rowOff>
    </xdr:from>
    <xdr:to>
      <xdr:col>28</xdr:col>
      <xdr:colOff>0</xdr:colOff>
      <xdr:row>754</xdr:row>
      <xdr:rowOff>251330</xdr:rowOff>
    </xdr:to>
    <xdr:cxnSp macro="">
      <xdr:nvCxnSpPr>
        <xdr:cNvPr id="20" name="直線矢印コネクタ 19"/>
        <xdr:cNvCxnSpPr/>
      </xdr:nvCxnSpPr>
      <xdr:spPr bwMode="auto">
        <a:xfrm flipH="1">
          <a:off x="5701393" y="47693036"/>
          <a:ext cx="13607" cy="3874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755</xdr:row>
      <xdr:rowOff>122465</xdr:rowOff>
    </xdr:from>
    <xdr:to>
      <xdr:col>34</xdr:col>
      <xdr:colOff>89646</xdr:colOff>
      <xdr:row>756</xdr:row>
      <xdr:rowOff>45620</xdr:rowOff>
    </xdr:to>
    <xdr:sp macro="" textlink="">
      <xdr:nvSpPr>
        <xdr:cNvPr id="21" name="テキスト ボックス 20"/>
        <xdr:cNvSpPr txBox="1"/>
      </xdr:nvSpPr>
      <xdr:spPr>
        <a:xfrm>
          <a:off x="4694464" y="49598036"/>
          <a:ext cx="2334825" cy="276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21</xdr:col>
      <xdr:colOff>1</xdr:colOff>
      <xdr:row>756</xdr:row>
      <xdr:rowOff>54428</xdr:rowOff>
    </xdr:from>
    <xdr:to>
      <xdr:col>36</xdr:col>
      <xdr:colOff>13608</xdr:colOff>
      <xdr:row>756</xdr:row>
      <xdr:rowOff>665257</xdr:rowOff>
    </xdr:to>
    <xdr:sp macro="" textlink="">
      <xdr:nvSpPr>
        <xdr:cNvPr id="22" name="正方形/長方形 21"/>
        <xdr:cNvSpPr/>
      </xdr:nvSpPr>
      <xdr:spPr>
        <a:xfrm>
          <a:off x="4286251" y="49652464"/>
          <a:ext cx="3075214" cy="6108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j-ea"/>
              <a:ea typeface="+mj-ea"/>
              <a:cs typeface="+mn-cs"/>
            </a:rPr>
            <a:t>Ｂ　広島原爆障害対策協議会</a:t>
          </a:r>
          <a:endParaRPr lang="ja-JP" altLang="ja-JP">
            <a:solidFill>
              <a:sysClr val="windowText" lastClr="000000"/>
            </a:solidFill>
            <a:effectLst/>
            <a:latin typeface="+mj-ea"/>
            <a:ea typeface="+mj-ea"/>
          </a:endParaRPr>
        </a:p>
        <a:p>
          <a:pPr algn="ctr"/>
          <a:r>
            <a:rPr kumimoji="1" lang="en-US" altLang="ja-JP" sz="1100">
              <a:solidFill>
                <a:sysClr val="windowText" lastClr="000000"/>
              </a:solidFill>
              <a:effectLst/>
              <a:latin typeface="+mj-ea"/>
              <a:ea typeface="+mj-ea"/>
              <a:cs typeface="+mn-cs"/>
            </a:rPr>
            <a:t>23</a:t>
          </a:r>
          <a:r>
            <a:rPr kumimoji="1" lang="ja-JP" altLang="ja-JP" sz="1100">
              <a:solidFill>
                <a:sysClr val="windowText" lastClr="000000"/>
              </a:solidFill>
              <a:effectLst/>
              <a:latin typeface="+mj-ea"/>
              <a:ea typeface="+mj-ea"/>
              <a:cs typeface="+mn-cs"/>
            </a:rPr>
            <a:t>百万円</a:t>
          </a:r>
          <a:endParaRPr kumimoji="1" lang="en-US" altLang="ja-JP" sz="1100">
            <a:solidFill>
              <a:sysClr val="windowText" lastClr="000000"/>
            </a:solidFill>
            <a:latin typeface="+mj-ea"/>
            <a:ea typeface="+mj-ea"/>
          </a:endParaRPr>
        </a:p>
      </xdr:txBody>
    </xdr:sp>
    <xdr:clientData/>
  </xdr:twoCellAnchor>
  <xdr:twoCellAnchor>
    <xdr:from>
      <xdr:col>20</xdr:col>
      <xdr:colOff>108857</xdr:colOff>
      <xdr:row>757</xdr:row>
      <xdr:rowOff>149680</xdr:rowOff>
    </xdr:from>
    <xdr:to>
      <xdr:col>35</xdr:col>
      <xdr:colOff>137432</xdr:colOff>
      <xdr:row>757</xdr:row>
      <xdr:rowOff>472169</xdr:rowOff>
    </xdr:to>
    <xdr:grpSp>
      <xdr:nvGrpSpPr>
        <xdr:cNvPr id="23" name="グループ化 18"/>
        <xdr:cNvGrpSpPr>
          <a:grpSpLocks/>
        </xdr:cNvGrpSpPr>
      </xdr:nvGrpSpPr>
      <xdr:grpSpPr bwMode="auto">
        <a:xfrm>
          <a:off x="4109357" y="49174855"/>
          <a:ext cx="3028950" cy="322489"/>
          <a:chOff x="3776363" y="14769353"/>
          <a:chExt cx="2073106" cy="717176"/>
        </a:xfrm>
      </xdr:grpSpPr>
      <xdr:sp macro="" textlink="">
        <xdr:nvSpPr>
          <xdr:cNvPr id="24" name="右大かっこ 23"/>
          <xdr:cNvSpPr/>
        </xdr:nvSpPr>
        <xdr:spPr>
          <a:xfrm>
            <a:off x="5693008" y="14769353"/>
            <a:ext cx="15646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5" name="左大かっこ 24"/>
          <xdr:cNvSpPr/>
        </xdr:nvSpPr>
        <xdr:spPr>
          <a:xfrm>
            <a:off x="3776363" y="14769353"/>
            <a:ext cx="15646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23</xdr:col>
      <xdr:colOff>40822</xdr:colOff>
      <xdr:row>757</xdr:row>
      <xdr:rowOff>163285</xdr:rowOff>
    </xdr:from>
    <xdr:to>
      <xdr:col>37</xdr:col>
      <xdr:colOff>106402</xdr:colOff>
      <xdr:row>757</xdr:row>
      <xdr:rowOff>475173</xdr:rowOff>
    </xdr:to>
    <xdr:sp macro="" textlink="">
      <xdr:nvSpPr>
        <xdr:cNvPr id="26" name="テキスト ボックス 25"/>
        <xdr:cNvSpPr txBox="1"/>
      </xdr:nvSpPr>
      <xdr:spPr>
        <a:xfrm>
          <a:off x="4735286" y="50659392"/>
          <a:ext cx="2923080" cy="311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相談事業に係る医師の派遣等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D17" sqref="AD17:AJ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203</v>
      </c>
      <c r="AT2" s="942"/>
      <c r="AU2" s="942"/>
      <c r="AV2" s="52" t="str">
        <f>IF(AW2="", "", "-")</f>
        <v/>
      </c>
      <c r="AW2" s="913"/>
      <c r="AX2" s="913"/>
    </row>
    <row r="3" spans="1:50" ht="21" customHeight="1" thickBot="1" x14ac:dyDescent="0.2">
      <c r="A3" s="870" t="s">
        <v>534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550</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69</v>
      </c>
      <c r="H5" s="843"/>
      <c r="I5" s="843"/>
      <c r="J5" s="843"/>
      <c r="K5" s="843"/>
      <c r="L5" s="843"/>
      <c r="M5" s="844" t="s">
        <v>66</v>
      </c>
      <c r="N5" s="845"/>
      <c r="O5" s="845"/>
      <c r="P5" s="845"/>
      <c r="Q5" s="845"/>
      <c r="R5" s="846"/>
      <c r="S5" s="847" t="s">
        <v>131</v>
      </c>
      <c r="T5" s="843"/>
      <c r="U5" s="843"/>
      <c r="V5" s="843"/>
      <c r="W5" s="843"/>
      <c r="X5" s="848"/>
      <c r="Y5" s="698" t="s">
        <v>3</v>
      </c>
      <c r="Z5" s="539"/>
      <c r="AA5" s="539"/>
      <c r="AB5" s="539"/>
      <c r="AC5" s="539"/>
      <c r="AD5" s="540"/>
      <c r="AE5" s="699" t="s">
        <v>552</v>
      </c>
      <c r="AF5" s="699"/>
      <c r="AG5" s="699"/>
      <c r="AH5" s="699"/>
      <c r="AI5" s="699"/>
      <c r="AJ5" s="699"/>
      <c r="AK5" s="699"/>
      <c r="AL5" s="699"/>
      <c r="AM5" s="699"/>
      <c r="AN5" s="699"/>
      <c r="AO5" s="699"/>
      <c r="AP5" s="700"/>
      <c r="AQ5" s="701" t="s">
        <v>553</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4" t="s">
        <v>547</v>
      </c>
      <c r="Z7" s="439"/>
      <c r="AA7" s="439"/>
      <c r="AB7" s="439"/>
      <c r="AC7" s="439"/>
      <c r="AD7" s="925"/>
      <c r="AE7" s="914" t="s">
        <v>557</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v>
      </c>
      <c r="H8" s="720"/>
      <c r="I8" s="720"/>
      <c r="J8" s="720"/>
      <c r="K8" s="720"/>
      <c r="L8" s="720"/>
      <c r="M8" s="720"/>
      <c r="N8" s="720"/>
      <c r="O8" s="720"/>
      <c r="P8" s="720"/>
      <c r="Q8" s="720"/>
      <c r="R8" s="720"/>
      <c r="S8" s="720"/>
      <c r="T8" s="720"/>
      <c r="U8" s="720"/>
      <c r="V8" s="720"/>
      <c r="W8" s="720"/>
      <c r="X8" s="944"/>
      <c r="Y8" s="849" t="s">
        <v>390</v>
      </c>
      <c r="Z8" s="850"/>
      <c r="AA8" s="850"/>
      <c r="AB8" s="850"/>
      <c r="AC8" s="850"/>
      <c r="AD8" s="851"/>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2" t="s">
        <v>23</v>
      </c>
      <c r="B9" s="853"/>
      <c r="C9" s="853"/>
      <c r="D9" s="853"/>
      <c r="E9" s="853"/>
      <c r="F9" s="853"/>
      <c r="G9" s="854" t="s">
        <v>558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4" t="s">
        <v>559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3" t="s">
        <v>5</v>
      </c>
      <c r="B11" s="664"/>
      <c r="C11" s="664"/>
      <c r="D11" s="664"/>
      <c r="E11" s="664"/>
      <c r="F11" s="665"/>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5" t="s">
        <v>24</v>
      </c>
      <c r="B12" s="946"/>
      <c r="C12" s="946"/>
      <c r="D12" s="946"/>
      <c r="E12" s="946"/>
      <c r="F12" s="947"/>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3"/>
      <c r="B13" s="614"/>
      <c r="C13" s="614"/>
      <c r="D13" s="614"/>
      <c r="E13" s="614"/>
      <c r="F13" s="615"/>
      <c r="G13" s="723" t="s">
        <v>6</v>
      </c>
      <c r="H13" s="724"/>
      <c r="I13" s="764" t="s">
        <v>7</v>
      </c>
      <c r="J13" s="765"/>
      <c r="K13" s="765"/>
      <c r="L13" s="765"/>
      <c r="M13" s="765"/>
      <c r="N13" s="765"/>
      <c r="O13" s="766"/>
      <c r="P13" s="660">
        <v>63</v>
      </c>
      <c r="Q13" s="661"/>
      <c r="R13" s="661"/>
      <c r="S13" s="661"/>
      <c r="T13" s="661"/>
      <c r="U13" s="661"/>
      <c r="V13" s="662"/>
      <c r="W13" s="660">
        <v>62</v>
      </c>
      <c r="X13" s="661"/>
      <c r="Y13" s="661"/>
      <c r="Z13" s="661"/>
      <c r="AA13" s="661"/>
      <c r="AB13" s="661"/>
      <c r="AC13" s="662"/>
      <c r="AD13" s="660">
        <v>61</v>
      </c>
      <c r="AE13" s="661"/>
      <c r="AF13" s="661"/>
      <c r="AG13" s="661"/>
      <c r="AH13" s="661"/>
      <c r="AI13" s="661"/>
      <c r="AJ13" s="662"/>
      <c r="AK13" s="660">
        <v>59</v>
      </c>
      <c r="AL13" s="661"/>
      <c r="AM13" s="661"/>
      <c r="AN13" s="661"/>
      <c r="AO13" s="661"/>
      <c r="AP13" s="661"/>
      <c r="AQ13" s="662"/>
      <c r="AR13" s="921">
        <v>59</v>
      </c>
      <c r="AS13" s="922"/>
      <c r="AT13" s="922"/>
      <c r="AU13" s="922"/>
      <c r="AV13" s="922"/>
      <c r="AW13" s="922"/>
      <c r="AX13" s="923"/>
    </row>
    <row r="14" spans="1:50" ht="21" customHeight="1" x14ac:dyDescent="0.15">
      <c r="A14" s="613"/>
      <c r="B14" s="614"/>
      <c r="C14" s="614"/>
      <c r="D14" s="614"/>
      <c r="E14" s="614"/>
      <c r="F14" s="615"/>
      <c r="G14" s="725"/>
      <c r="H14" s="726"/>
      <c r="I14" s="711" t="s">
        <v>8</v>
      </c>
      <c r="J14" s="762"/>
      <c r="K14" s="762"/>
      <c r="L14" s="762"/>
      <c r="M14" s="762"/>
      <c r="N14" s="762"/>
      <c r="O14" s="763"/>
      <c r="P14" s="660" t="s">
        <v>555</v>
      </c>
      <c r="Q14" s="661"/>
      <c r="R14" s="661"/>
      <c r="S14" s="661"/>
      <c r="T14" s="661"/>
      <c r="U14" s="661"/>
      <c r="V14" s="662"/>
      <c r="W14" s="660" t="s">
        <v>555</v>
      </c>
      <c r="X14" s="661"/>
      <c r="Y14" s="661"/>
      <c r="Z14" s="661"/>
      <c r="AA14" s="661"/>
      <c r="AB14" s="661"/>
      <c r="AC14" s="662"/>
      <c r="AD14" s="660" t="s">
        <v>555</v>
      </c>
      <c r="AE14" s="661"/>
      <c r="AF14" s="661"/>
      <c r="AG14" s="661"/>
      <c r="AH14" s="661"/>
      <c r="AI14" s="661"/>
      <c r="AJ14" s="662"/>
      <c r="AK14" s="660" t="s">
        <v>560</v>
      </c>
      <c r="AL14" s="661"/>
      <c r="AM14" s="661"/>
      <c r="AN14" s="661"/>
      <c r="AO14" s="661"/>
      <c r="AP14" s="661"/>
      <c r="AQ14" s="662"/>
      <c r="AR14" s="788"/>
      <c r="AS14" s="788"/>
      <c r="AT14" s="788"/>
      <c r="AU14" s="788"/>
      <c r="AV14" s="788"/>
      <c r="AW14" s="788"/>
      <c r="AX14" s="789"/>
    </row>
    <row r="15" spans="1:50" ht="21" customHeight="1" x14ac:dyDescent="0.15">
      <c r="A15" s="613"/>
      <c r="B15" s="614"/>
      <c r="C15" s="614"/>
      <c r="D15" s="614"/>
      <c r="E15" s="614"/>
      <c r="F15" s="615"/>
      <c r="G15" s="725"/>
      <c r="H15" s="726"/>
      <c r="I15" s="711" t="s">
        <v>51</v>
      </c>
      <c r="J15" s="712"/>
      <c r="K15" s="712"/>
      <c r="L15" s="712"/>
      <c r="M15" s="712"/>
      <c r="N15" s="712"/>
      <c r="O15" s="713"/>
      <c r="P15" s="660" t="s">
        <v>555</v>
      </c>
      <c r="Q15" s="661"/>
      <c r="R15" s="661"/>
      <c r="S15" s="661"/>
      <c r="T15" s="661"/>
      <c r="U15" s="661"/>
      <c r="V15" s="662"/>
      <c r="W15" s="660" t="s">
        <v>555</v>
      </c>
      <c r="X15" s="661"/>
      <c r="Y15" s="661"/>
      <c r="Z15" s="661"/>
      <c r="AA15" s="661"/>
      <c r="AB15" s="661"/>
      <c r="AC15" s="662"/>
      <c r="AD15" s="660" t="s">
        <v>555</v>
      </c>
      <c r="AE15" s="661"/>
      <c r="AF15" s="661"/>
      <c r="AG15" s="661"/>
      <c r="AH15" s="661"/>
      <c r="AI15" s="661"/>
      <c r="AJ15" s="662"/>
      <c r="AK15" s="660" t="s">
        <v>560</v>
      </c>
      <c r="AL15" s="661"/>
      <c r="AM15" s="661"/>
      <c r="AN15" s="661"/>
      <c r="AO15" s="661"/>
      <c r="AP15" s="661"/>
      <c r="AQ15" s="662"/>
      <c r="AR15" s="660" t="s">
        <v>644</v>
      </c>
      <c r="AS15" s="661"/>
      <c r="AT15" s="661"/>
      <c r="AU15" s="661"/>
      <c r="AV15" s="661"/>
      <c r="AW15" s="661"/>
      <c r="AX15" s="806"/>
    </row>
    <row r="16" spans="1:50" ht="21" customHeight="1" x14ac:dyDescent="0.15">
      <c r="A16" s="613"/>
      <c r="B16" s="614"/>
      <c r="C16" s="614"/>
      <c r="D16" s="614"/>
      <c r="E16" s="614"/>
      <c r="F16" s="615"/>
      <c r="G16" s="725"/>
      <c r="H16" s="726"/>
      <c r="I16" s="711" t="s">
        <v>52</v>
      </c>
      <c r="J16" s="712"/>
      <c r="K16" s="712"/>
      <c r="L16" s="712"/>
      <c r="M16" s="712"/>
      <c r="N16" s="712"/>
      <c r="O16" s="713"/>
      <c r="P16" s="660" t="s">
        <v>555</v>
      </c>
      <c r="Q16" s="661"/>
      <c r="R16" s="661"/>
      <c r="S16" s="661"/>
      <c r="T16" s="661"/>
      <c r="U16" s="661"/>
      <c r="V16" s="662"/>
      <c r="W16" s="660" t="s">
        <v>555</v>
      </c>
      <c r="X16" s="661"/>
      <c r="Y16" s="661"/>
      <c r="Z16" s="661"/>
      <c r="AA16" s="661"/>
      <c r="AB16" s="661"/>
      <c r="AC16" s="662"/>
      <c r="AD16" s="660" t="s">
        <v>555</v>
      </c>
      <c r="AE16" s="661"/>
      <c r="AF16" s="661"/>
      <c r="AG16" s="661"/>
      <c r="AH16" s="661"/>
      <c r="AI16" s="661"/>
      <c r="AJ16" s="662"/>
      <c r="AK16" s="660" t="s">
        <v>560</v>
      </c>
      <c r="AL16" s="661"/>
      <c r="AM16" s="661"/>
      <c r="AN16" s="661"/>
      <c r="AO16" s="661"/>
      <c r="AP16" s="661"/>
      <c r="AQ16" s="662"/>
      <c r="AR16" s="757"/>
      <c r="AS16" s="758"/>
      <c r="AT16" s="758"/>
      <c r="AU16" s="758"/>
      <c r="AV16" s="758"/>
      <c r="AW16" s="758"/>
      <c r="AX16" s="759"/>
    </row>
    <row r="17" spans="1:50" ht="24.75" customHeight="1" x14ac:dyDescent="0.15">
      <c r="A17" s="613"/>
      <c r="B17" s="614"/>
      <c r="C17" s="614"/>
      <c r="D17" s="614"/>
      <c r="E17" s="614"/>
      <c r="F17" s="615"/>
      <c r="G17" s="725"/>
      <c r="H17" s="726"/>
      <c r="I17" s="711" t="s">
        <v>50</v>
      </c>
      <c r="J17" s="762"/>
      <c r="K17" s="762"/>
      <c r="L17" s="762"/>
      <c r="M17" s="762"/>
      <c r="N17" s="762"/>
      <c r="O17" s="763"/>
      <c r="P17" s="660">
        <v>-1</v>
      </c>
      <c r="Q17" s="661"/>
      <c r="R17" s="661"/>
      <c r="S17" s="661"/>
      <c r="T17" s="661"/>
      <c r="U17" s="661"/>
      <c r="V17" s="662"/>
      <c r="W17" s="660">
        <v>-14</v>
      </c>
      <c r="X17" s="661"/>
      <c r="Y17" s="661"/>
      <c r="Z17" s="661"/>
      <c r="AA17" s="661"/>
      <c r="AB17" s="661"/>
      <c r="AC17" s="662"/>
      <c r="AD17" s="660">
        <v>-1</v>
      </c>
      <c r="AE17" s="661"/>
      <c r="AF17" s="661"/>
      <c r="AG17" s="661"/>
      <c r="AH17" s="661"/>
      <c r="AI17" s="661"/>
      <c r="AJ17" s="662"/>
      <c r="AK17" s="660" t="s">
        <v>561</v>
      </c>
      <c r="AL17" s="661"/>
      <c r="AM17" s="661"/>
      <c r="AN17" s="661"/>
      <c r="AO17" s="661"/>
      <c r="AP17" s="661"/>
      <c r="AQ17" s="662"/>
      <c r="AR17" s="919"/>
      <c r="AS17" s="919"/>
      <c r="AT17" s="919"/>
      <c r="AU17" s="919"/>
      <c r="AV17" s="919"/>
      <c r="AW17" s="919"/>
      <c r="AX17" s="920"/>
    </row>
    <row r="18" spans="1:50" ht="24.75" customHeight="1" x14ac:dyDescent="0.15">
      <c r="A18" s="613"/>
      <c r="B18" s="614"/>
      <c r="C18" s="614"/>
      <c r="D18" s="614"/>
      <c r="E18" s="614"/>
      <c r="F18" s="615"/>
      <c r="G18" s="727"/>
      <c r="H18" s="728"/>
      <c r="I18" s="716" t="s">
        <v>20</v>
      </c>
      <c r="J18" s="717"/>
      <c r="K18" s="717"/>
      <c r="L18" s="717"/>
      <c r="M18" s="717"/>
      <c r="N18" s="717"/>
      <c r="O18" s="718"/>
      <c r="P18" s="881">
        <f>SUM(P13:V17)</f>
        <v>62</v>
      </c>
      <c r="Q18" s="882"/>
      <c r="R18" s="882"/>
      <c r="S18" s="882"/>
      <c r="T18" s="882"/>
      <c r="U18" s="882"/>
      <c r="V18" s="883"/>
      <c r="W18" s="881">
        <f>SUM(W13:AC17)</f>
        <v>48</v>
      </c>
      <c r="X18" s="882"/>
      <c r="Y18" s="882"/>
      <c r="Z18" s="882"/>
      <c r="AA18" s="882"/>
      <c r="AB18" s="882"/>
      <c r="AC18" s="883"/>
      <c r="AD18" s="881">
        <f>SUM(AD13:AJ17)</f>
        <v>60</v>
      </c>
      <c r="AE18" s="882"/>
      <c r="AF18" s="882"/>
      <c r="AG18" s="882"/>
      <c r="AH18" s="882"/>
      <c r="AI18" s="882"/>
      <c r="AJ18" s="883"/>
      <c r="AK18" s="881">
        <f>SUM(AK13:AQ17)</f>
        <v>59</v>
      </c>
      <c r="AL18" s="882"/>
      <c r="AM18" s="882"/>
      <c r="AN18" s="882"/>
      <c r="AO18" s="882"/>
      <c r="AP18" s="882"/>
      <c r="AQ18" s="883"/>
      <c r="AR18" s="881">
        <f>SUM(AR13:AX17)</f>
        <v>59</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60">
        <v>50</v>
      </c>
      <c r="Q19" s="661"/>
      <c r="R19" s="661"/>
      <c r="S19" s="661"/>
      <c r="T19" s="661"/>
      <c r="U19" s="661"/>
      <c r="V19" s="662"/>
      <c r="W19" s="660">
        <v>48</v>
      </c>
      <c r="X19" s="661"/>
      <c r="Y19" s="661"/>
      <c r="Z19" s="661"/>
      <c r="AA19" s="661"/>
      <c r="AB19" s="661"/>
      <c r="AC19" s="662"/>
      <c r="AD19" s="660">
        <v>46</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f>IF(P18=0, "-", SUM(P19)/P18)</f>
        <v>0.80645161290322576</v>
      </c>
      <c r="Q20" s="311"/>
      <c r="R20" s="311"/>
      <c r="S20" s="311"/>
      <c r="T20" s="311"/>
      <c r="U20" s="311"/>
      <c r="V20" s="311"/>
      <c r="W20" s="311">
        <f t="shared" ref="W20" si="0">IF(W18=0, "-", SUM(W19)/W18)</f>
        <v>1</v>
      </c>
      <c r="X20" s="311"/>
      <c r="Y20" s="311"/>
      <c r="Z20" s="311"/>
      <c r="AA20" s="311"/>
      <c r="AB20" s="311"/>
      <c r="AC20" s="311"/>
      <c r="AD20" s="311">
        <f t="shared" ref="AD20" si="1">IF(AD18=0, "-", SUM(AD19)/AD18)</f>
        <v>0.76666666666666672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497</v>
      </c>
      <c r="H21" s="310"/>
      <c r="I21" s="310"/>
      <c r="J21" s="310"/>
      <c r="K21" s="310"/>
      <c r="L21" s="310"/>
      <c r="M21" s="310"/>
      <c r="N21" s="310"/>
      <c r="O21" s="310"/>
      <c r="P21" s="311">
        <f>IF(P19=0, "-", SUM(P19)/SUM(P13,P14))</f>
        <v>0.79365079365079361</v>
      </c>
      <c r="Q21" s="311"/>
      <c r="R21" s="311"/>
      <c r="S21" s="311"/>
      <c r="T21" s="311"/>
      <c r="U21" s="311"/>
      <c r="V21" s="311"/>
      <c r="W21" s="311">
        <f t="shared" ref="W21" si="2">IF(W19=0, "-", SUM(W19)/SUM(W13,W14))</f>
        <v>0.77419354838709675</v>
      </c>
      <c r="X21" s="311"/>
      <c r="Y21" s="311"/>
      <c r="Z21" s="311"/>
      <c r="AA21" s="311"/>
      <c r="AB21" s="311"/>
      <c r="AC21" s="311"/>
      <c r="AD21" s="311">
        <f t="shared" ref="AD21" si="3">IF(AD19=0, "-", SUM(AD19)/SUM(AD13,AD14))</f>
        <v>0.75409836065573765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539</v>
      </c>
      <c r="B22" s="967"/>
      <c r="C22" s="967"/>
      <c r="D22" s="967"/>
      <c r="E22" s="967"/>
      <c r="F22" s="968"/>
      <c r="G22" s="953" t="s">
        <v>474</v>
      </c>
      <c r="H22" s="215"/>
      <c r="I22" s="215"/>
      <c r="J22" s="215"/>
      <c r="K22" s="215"/>
      <c r="L22" s="215"/>
      <c r="M22" s="215"/>
      <c r="N22" s="215"/>
      <c r="O22" s="216"/>
      <c r="P22" s="938" t="s">
        <v>537</v>
      </c>
      <c r="Q22" s="215"/>
      <c r="R22" s="215"/>
      <c r="S22" s="215"/>
      <c r="T22" s="215"/>
      <c r="U22" s="215"/>
      <c r="V22" s="216"/>
      <c r="W22" s="938" t="s">
        <v>538</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562</v>
      </c>
      <c r="H23" s="955"/>
      <c r="I23" s="955"/>
      <c r="J23" s="955"/>
      <c r="K23" s="955"/>
      <c r="L23" s="955"/>
      <c r="M23" s="955"/>
      <c r="N23" s="955"/>
      <c r="O23" s="956"/>
      <c r="P23" s="921">
        <v>59</v>
      </c>
      <c r="Q23" s="922"/>
      <c r="R23" s="922"/>
      <c r="S23" s="922"/>
      <c r="T23" s="922"/>
      <c r="U23" s="922"/>
      <c r="V23" s="939"/>
      <c r="W23" s="921">
        <v>59</v>
      </c>
      <c r="X23" s="922"/>
      <c r="Y23" s="922"/>
      <c r="Z23" s="922"/>
      <c r="AA23" s="922"/>
      <c r="AB23" s="922"/>
      <c r="AC23" s="939"/>
      <c r="AD23" s="976" t="s">
        <v>642</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60"/>
      <c r="Q24" s="661"/>
      <c r="R24" s="661"/>
      <c r="S24" s="661"/>
      <c r="T24" s="661"/>
      <c r="U24" s="661"/>
      <c r="V24" s="662"/>
      <c r="W24" s="660"/>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60"/>
      <c r="Q25" s="661"/>
      <c r="R25" s="661"/>
      <c r="S25" s="661"/>
      <c r="T25" s="661"/>
      <c r="U25" s="661"/>
      <c r="V25" s="662"/>
      <c r="W25" s="660"/>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60"/>
      <c r="Q26" s="661"/>
      <c r="R26" s="661"/>
      <c r="S26" s="661"/>
      <c r="T26" s="661"/>
      <c r="U26" s="661"/>
      <c r="V26" s="662"/>
      <c r="W26" s="660"/>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60"/>
      <c r="Q27" s="661"/>
      <c r="R27" s="661"/>
      <c r="S27" s="661"/>
      <c r="T27" s="661"/>
      <c r="U27" s="661"/>
      <c r="V27" s="662"/>
      <c r="W27" s="660"/>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59</v>
      </c>
      <c r="Q29" s="936"/>
      <c r="R29" s="936"/>
      <c r="S29" s="936"/>
      <c r="T29" s="936"/>
      <c r="U29" s="936"/>
      <c r="V29" s="937"/>
      <c r="W29" s="935">
        <f>AR13</f>
        <v>59</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3" t="s">
        <v>265</v>
      </c>
      <c r="H30" s="774"/>
      <c r="I30" s="774"/>
      <c r="J30" s="774"/>
      <c r="K30" s="774"/>
      <c r="L30" s="774"/>
      <c r="M30" s="774"/>
      <c r="N30" s="774"/>
      <c r="O30" s="775"/>
      <c r="P30" s="860" t="s">
        <v>59</v>
      </c>
      <c r="Q30" s="774"/>
      <c r="R30" s="774"/>
      <c r="S30" s="774"/>
      <c r="T30" s="774"/>
      <c r="U30" s="774"/>
      <c r="V30" s="774"/>
      <c r="W30" s="774"/>
      <c r="X30" s="775"/>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67" t="s">
        <v>355</v>
      </c>
      <c r="AR30" s="768"/>
      <c r="AS30" s="768"/>
      <c r="AT30" s="769"/>
      <c r="AU30" s="774" t="s">
        <v>253</v>
      </c>
      <c r="AV30" s="774"/>
      <c r="AW30" s="774"/>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565</v>
      </c>
      <c r="AR31" s="193"/>
      <c r="AS31" s="126" t="s">
        <v>356</v>
      </c>
      <c r="AT31" s="127"/>
      <c r="AU31" s="192">
        <v>30</v>
      </c>
      <c r="AV31" s="192"/>
      <c r="AW31" s="394" t="s">
        <v>300</v>
      </c>
      <c r="AX31" s="395"/>
    </row>
    <row r="32" spans="1:50" ht="41.25" customHeight="1" x14ac:dyDescent="0.15">
      <c r="A32" s="399"/>
      <c r="B32" s="397"/>
      <c r="C32" s="397"/>
      <c r="D32" s="397"/>
      <c r="E32" s="397"/>
      <c r="F32" s="398"/>
      <c r="G32" s="560" t="s">
        <v>563</v>
      </c>
      <c r="H32" s="561"/>
      <c r="I32" s="561"/>
      <c r="J32" s="561"/>
      <c r="K32" s="561"/>
      <c r="L32" s="561"/>
      <c r="M32" s="561"/>
      <c r="N32" s="561"/>
      <c r="O32" s="562"/>
      <c r="P32" s="98" t="s">
        <v>637</v>
      </c>
      <c r="Q32" s="98"/>
      <c r="R32" s="98"/>
      <c r="S32" s="98"/>
      <c r="T32" s="98"/>
      <c r="U32" s="98"/>
      <c r="V32" s="98"/>
      <c r="W32" s="98"/>
      <c r="X32" s="99"/>
      <c r="Y32" s="467" t="s">
        <v>12</v>
      </c>
      <c r="Z32" s="527"/>
      <c r="AA32" s="528"/>
      <c r="AB32" s="457" t="s">
        <v>626</v>
      </c>
      <c r="AC32" s="457"/>
      <c r="AD32" s="457"/>
      <c r="AE32" s="211">
        <v>67</v>
      </c>
      <c r="AF32" s="212"/>
      <c r="AG32" s="212"/>
      <c r="AH32" s="212"/>
      <c r="AI32" s="211">
        <v>70</v>
      </c>
      <c r="AJ32" s="212"/>
      <c r="AK32" s="212"/>
      <c r="AL32" s="212"/>
      <c r="AM32" s="211">
        <v>83</v>
      </c>
      <c r="AN32" s="212"/>
      <c r="AO32" s="212"/>
      <c r="AP32" s="212"/>
      <c r="AQ32" s="333" t="s">
        <v>565</v>
      </c>
      <c r="AR32" s="200"/>
      <c r="AS32" s="200"/>
      <c r="AT32" s="334"/>
      <c r="AU32" s="212" t="s">
        <v>566</v>
      </c>
      <c r="AV32" s="212"/>
      <c r="AW32" s="212"/>
      <c r="AX32" s="214"/>
    </row>
    <row r="33" spans="1:50" ht="43.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626</v>
      </c>
      <c r="AC33" s="519"/>
      <c r="AD33" s="519"/>
      <c r="AE33" s="211">
        <v>100</v>
      </c>
      <c r="AF33" s="212"/>
      <c r="AG33" s="212"/>
      <c r="AH33" s="212"/>
      <c r="AI33" s="211">
        <v>100</v>
      </c>
      <c r="AJ33" s="212"/>
      <c r="AK33" s="212"/>
      <c r="AL33" s="212"/>
      <c r="AM33" s="211">
        <v>100</v>
      </c>
      <c r="AN33" s="212"/>
      <c r="AO33" s="212"/>
      <c r="AP33" s="212"/>
      <c r="AQ33" s="333" t="s">
        <v>565</v>
      </c>
      <c r="AR33" s="200"/>
      <c r="AS33" s="200"/>
      <c r="AT33" s="334"/>
      <c r="AU33" s="212">
        <v>100</v>
      </c>
      <c r="AV33" s="212"/>
      <c r="AW33" s="212"/>
      <c r="AX33" s="214"/>
    </row>
    <row r="34" spans="1:50" ht="42"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67</v>
      </c>
      <c r="AF34" s="212"/>
      <c r="AG34" s="212"/>
      <c r="AH34" s="212"/>
      <c r="AI34" s="211">
        <v>70</v>
      </c>
      <c r="AJ34" s="212"/>
      <c r="AK34" s="212"/>
      <c r="AL34" s="212"/>
      <c r="AM34" s="211">
        <v>83</v>
      </c>
      <c r="AN34" s="212"/>
      <c r="AO34" s="212"/>
      <c r="AP34" s="212"/>
      <c r="AQ34" s="333" t="s">
        <v>565</v>
      </c>
      <c r="AR34" s="200"/>
      <c r="AS34" s="200"/>
      <c r="AT34" s="334"/>
      <c r="AU34" s="212" t="s">
        <v>566</v>
      </c>
      <c r="AV34" s="212"/>
      <c r="AW34" s="212"/>
      <c r="AX34" s="214"/>
    </row>
    <row r="35" spans="1:50" ht="23.25" customHeight="1" x14ac:dyDescent="0.15">
      <c r="A35" s="219" t="s">
        <v>527</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hidden="1" customHeight="1" x14ac:dyDescent="0.15">
      <c r="A83" s="868"/>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hidden="1" customHeight="1" x14ac:dyDescent="0.15">
      <c r="A84" s="868"/>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621</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12</v>
      </c>
      <c r="AF101" s="212"/>
      <c r="AG101" s="212"/>
      <c r="AH101" s="213"/>
      <c r="AI101" s="211">
        <v>12</v>
      </c>
      <c r="AJ101" s="212"/>
      <c r="AK101" s="212"/>
      <c r="AL101" s="213"/>
      <c r="AM101" s="211">
        <v>15</v>
      </c>
      <c r="AN101" s="212"/>
      <c r="AO101" s="212"/>
      <c r="AP101" s="213"/>
      <c r="AQ101" s="211" t="s">
        <v>619</v>
      </c>
      <c r="AR101" s="212"/>
      <c r="AS101" s="212"/>
      <c r="AT101" s="213"/>
      <c r="AU101" s="211" t="s">
        <v>640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v>12</v>
      </c>
      <c r="AF102" s="414"/>
      <c r="AG102" s="414"/>
      <c r="AH102" s="414"/>
      <c r="AI102" s="414">
        <v>12</v>
      </c>
      <c r="AJ102" s="414"/>
      <c r="AK102" s="414"/>
      <c r="AL102" s="414"/>
      <c r="AM102" s="414">
        <v>15</v>
      </c>
      <c r="AN102" s="414"/>
      <c r="AO102" s="414"/>
      <c r="AP102" s="414"/>
      <c r="AQ102" s="266">
        <v>15</v>
      </c>
      <c r="AR102" s="267"/>
      <c r="AS102" s="267"/>
      <c r="AT102" s="312"/>
      <c r="AU102" s="266">
        <v>15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v>4167</v>
      </c>
      <c r="AF116" s="414"/>
      <c r="AG116" s="414"/>
      <c r="AH116" s="414"/>
      <c r="AI116" s="414">
        <v>4000</v>
      </c>
      <c r="AJ116" s="414"/>
      <c r="AK116" s="414"/>
      <c r="AL116" s="414"/>
      <c r="AM116" s="414">
        <v>3067</v>
      </c>
      <c r="AN116" s="414"/>
      <c r="AO116" s="414"/>
      <c r="AP116" s="414"/>
      <c r="AQ116" s="211">
        <v>3933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572</v>
      </c>
      <c r="AC117" s="469"/>
      <c r="AD117" s="470"/>
      <c r="AE117" s="547" t="s">
        <v>573</v>
      </c>
      <c r="AF117" s="547"/>
      <c r="AG117" s="547"/>
      <c r="AH117" s="547"/>
      <c r="AI117" s="547" t="s">
        <v>574</v>
      </c>
      <c r="AJ117" s="547"/>
      <c r="AK117" s="547"/>
      <c r="AL117" s="547"/>
      <c r="AM117" s="547" t="s">
        <v>620</v>
      </c>
      <c r="AN117" s="547"/>
      <c r="AO117" s="547"/>
      <c r="AP117" s="547"/>
      <c r="AQ117" s="547" t="s">
        <v>632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2"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569</v>
      </c>
      <c r="AR133" s="192"/>
      <c r="AS133" s="126" t="s">
        <v>356</v>
      </c>
      <c r="AT133" s="127"/>
      <c r="AU133" s="193" t="s">
        <v>569</v>
      </c>
      <c r="AV133" s="193"/>
      <c r="AW133" s="126" t="s">
        <v>300</v>
      </c>
      <c r="AX133" s="188"/>
    </row>
    <row r="134" spans="1:50" ht="39.75" customHeight="1" x14ac:dyDescent="0.15">
      <c r="A134" s="182"/>
      <c r="B134" s="179"/>
      <c r="C134" s="173"/>
      <c r="D134" s="179"/>
      <c r="E134" s="173"/>
      <c r="F134" s="174"/>
      <c r="G134" s="97" t="s">
        <v>569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569</v>
      </c>
      <c r="AC134" s="198"/>
      <c r="AD134" s="198"/>
      <c r="AE134" s="199" t="s">
        <v>569</v>
      </c>
      <c r="AF134" s="200"/>
      <c r="AG134" s="200"/>
      <c r="AH134" s="200"/>
      <c r="AI134" s="199" t="s">
        <v>569</v>
      </c>
      <c r="AJ134" s="200"/>
      <c r="AK134" s="200"/>
      <c r="AL134" s="200"/>
      <c r="AM134" s="199" t="s">
        <v>578</v>
      </c>
      <c r="AN134" s="200"/>
      <c r="AO134" s="200"/>
      <c r="AP134" s="200"/>
      <c r="AQ134" s="199" t="s">
        <v>561</v>
      </c>
      <c r="AR134" s="200"/>
      <c r="AS134" s="200"/>
      <c r="AT134" s="200"/>
      <c r="AU134" s="199" t="s">
        <v>579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569</v>
      </c>
      <c r="AC135" s="206"/>
      <c r="AD135" s="206"/>
      <c r="AE135" s="199" t="s">
        <v>561</v>
      </c>
      <c r="AF135" s="200"/>
      <c r="AG135" s="200"/>
      <c r="AH135" s="200"/>
      <c r="AI135" s="199" t="s">
        <v>561</v>
      </c>
      <c r="AJ135" s="200"/>
      <c r="AK135" s="200"/>
      <c r="AL135" s="200"/>
      <c r="AM135" s="199" t="s">
        <v>569</v>
      </c>
      <c r="AN135" s="200"/>
      <c r="AO135" s="200"/>
      <c r="AP135" s="200"/>
      <c r="AQ135" s="199" t="s">
        <v>569</v>
      </c>
      <c r="AR135" s="200"/>
      <c r="AS135" s="200"/>
      <c r="AT135" s="200"/>
      <c r="AU135" s="199" t="s">
        <v>569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569</v>
      </c>
      <c r="H154" s="98"/>
      <c r="I154" s="98"/>
      <c r="J154" s="98"/>
      <c r="K154" s="98"/>
      <c r="L154" s="98"/>
      <c r="M154" s="98"/>
      <c r="N154" s="98"/>
      <c r="O154" s="98"/>
      <c r="P154" s="99"/>
      <c r="Q154" s="118" t="s">
        <v>569</v>
      </c>
      <c r="R154" s="98"/>
      <c r="S154" s="98"/>
      <c r="T154" s="98"/>
      <c r="U154" s="98"/>
      <c r="V154" s="98"/>
      <c r="W154" s="98"/>
      <c r="X154" s="98"/>
      <c r="Y154" s="98"/>
      <c r="Z154" s="98"/>
      <c r="AA154" s="286"/>
      <c r="AB154" s="134" t="s">
        <v>569</v>
      </c>
      <c r="AC154" s="135"/>
      <c r="AD154" s="135"/>
      <c r="AE154" s="140" t="s">
        <v>580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1" t="s">
        <v>384</v>
      </c>
      <c r="H430" s="116"/>
      <c r="I430" s="116"/>
      <c r="J430" s="902" t="s">
        <v>555</v>
      </c>
      <c r="K430" s="903"/>
      <c r="L430" s="903"/>
      <c r="M430" s="903"/>
      <c r="N430" s="903"/>
      <c r="O430" s="903"/>
      <c r="P430" s="903"/>
      <c r="Q430" s="903"/>
      <c r="R430" s="903"/>
      <c r="S430" s="903"/>
      <c r="T430" s="904"/>
      <c r="U430" s="587" t="s">
        <v>582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583</v>
      </c>
      <c r="AF432" s="193"/>
      <c r="AG432" s="126" t="s">
        <v>356</v>
      </c>
      <c r="AH432" s="127"/>
      <c r="AI432" s="149"/>
      <c r="AJ432" s="149"/>
      <c r="AK432" s="149"/>
      <c r="AL432" s="147"/>
      <c r="AM432" s="149"/>
      <c r="AN432" s="149"/>
      <c r="AO432" s="149"/>
      <c r="AP432" s="147"/>
      <c r="AQ432" s="589" t="s">
        <v>585</v>
      </c>
      <c r="AR432" s="193"/>
      <c r="AS432" s="126" t="s">
        <v>356</v>
      </c>
      <c r="AT432" s="127"/>
      <c r="AU432" s="193" t="s">
        <v>556</v>
      </c>
      <c r="AV432" s="193"/>
      <c r="AW432" s="126" t="s">
        <v>300</v>
      </c>
      <c r="AX432" s="188"/>
    </row>
    <row r="433" spans="1:50" ht="23.25" customHeight="1" x14ac:dyDescent="0.15">
      <c r="A433" s="182"/>
      <c r="B433" s="179"/>
      <c r="C433" s="173"/>
      <c r="D433" s="179"/>
      <c r="E433" s="335"/>
      <c r="F433" s="336"/>
      <c r="G433" s="97" t="s">
        <v>564</v>
      </c>
      <c r="H433" s="98"/>
      <c r="I433" s="98"/>
      <c r="J433" s="98"/>
      <c r="K433" s="98"/>
      <c r="L433" s="98"/>
      <c r="M433" s="98"/>
      <c r="N433" s="98"/>
      <c r="O433" s="98"/>
      <c r="P433" s="98"/>
      <c r="Q433" s="98"/>
      <c r="R433" s="98"/>
      <c r="S433" s="98"/>
      <c r="T433" s="98"/>
      <c r="U433" s="98"/>
      <c r="V433" s="98"/>
      <c r="W433" s="98"/>
      <c r="X433" s="99"/>
      <c r="Y433" s="194" t="s">
        <v>12</v>
      </c>
      <c r="Z433" s="195"/>
      <c r="AA433" s="196"/>
      <c r="AB433" s="206" t="s">
        <v>582</v>
      </c>
      <c r="AC433" s="206"/>
      <c r="AD433" s="206"/>
      <c r="AE433" s="333" t="s">
        <v>561</v>
      </c>
      <c r="AF433" s="200"/>
      <c r="AG433" s="200"/>
      <c r="AH433" s="200"/>
      <c r="AI433" s="333" t="s">
        <v>584</v>
      </c>
      <c r="AJ433" s="200"/>
      <c r="AK433" s="200"/>
      <c r="AL433" s="200"/>
      <c r="AM433" s="333" t="s">
        <v>585</v>
      </c>
      <c r="AN433" s="200"/>
      <c r="AO433" s="200"/>
      <c r="AP433" s="334"/>
      <c r="AQ433" s="333" t="s">
        <v>556</v>
      </c>
      <c r="AR433" s="200"/>
      <c r="AS433" s="200"/>
      <c r="AT433" s="334"/>
      <c r="AU433" s="200" t="s">
        <v>556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564</v>
      </c>
      <c r="AC434" s="198"/>
      <c r="AD434" s="198"/>
      <c r="AE434" s="333" t="s">
        <v>569</v>
      </c>
      <c r="AF434" s="200"/>
      <c r="AG434" s="200"/>
      <c r="AH434" s="334"/>
      <c r="AI434" s="333" t="s">
        <v>585</v>
      </c>
      <c r="AJ434" s="200"/>
      <c r="AK434" s="200"/>
      <c r="AL434" s="200"/>
      <c r="AM434" s="333" t="s">
        <v>584</v>
      </c>
      <c r="AN434" s="200"/>
      <c r="AO434" s="200"/>
      <c r="AP434" s="334"/>
      <c r="AQ434" s="333" t="s">
        <v>556</v>
      </c>
      <c r="AR434" s="200"/>
      <c r="AS434" s="200"/>
      <c r="AT434" s="334"/>
      <c r="AU434" s="200" t="s">
        <v>556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584</v>
      </c>
      <c r="AF435" s="200"/>
      <c r="AG435" s="200"/>
      <c r="AH435" s="334"/>
      <c r="AI435" s="333" t="s">
        <v>584</v>
      </c>
      <c r="AJ435" s="200"/>
      <c r="AK435" s="200"/>
      <c r="AL435" s="200"/>
      <c r="AM435" s="333" t="s">
        <v>584</v>
      </c>
      <c r="AN435" s="200"/>
      <c r="AO435" s="200"/>
      <c r="AP435" s="334"/>
      <c r="AQ435" s="333" t="s">
        <v>585</v>
      </c>
      <c r="AR435" s="200"/>
      <c r="AS435" s="200"/>
      <c r="AT435" s="334"/>
      <c r="AU435" s="200" t="s">
        <v>556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556</v>
      </c>
      <c r="AF457" s="193"/>
      <c r="AG457" s="126" t="s">
        <v>356</v>
      </c>
      <c r="AH457" s="127"/>
      <c r="AI457" s="149"/>
      <c r="AJ457" s="149"/>
      <c r="AK457" s="149"/>
      <c r="AL457" s="147"/>
      <c r="AM457" s="149"/>
      <c r="AN457" s="149"/>
      <c r="AO457" s="149"/>
      <c r="AP457" s="147"/>
      <c r="AQ457" s="589" t="s">
        <v>586</v>
      </c>
      <c r="AR457" s="193"/>
      <c r="AS457" s="126" t="s">
        <v>356</v>
      </c>
      <c r="AT457" s="127"/>
      <c r="AU457" s="193" t="s">
        <v>575</v>
      </c>
      <c r="AV457" s="193"/>
      <c r="AW457" s="126" t="s">
        <v>300</v>
      </c>
      <c r="AX457" s="188"/>
    </row>
    <row r="458" spans="1:50" ht="23.25" customHeight="1" x14ac:dyDescent="0.15">
      <c r="A458" s="182"/>
      <c r="B458" s="179"/>
      <c r="C458" s="173"/>
      <c r="D458" s="179"/>
      <c r="E458" s="335"/>
      <c r="F458" s="336"/>
      <c r="G458" s="97" t="s">
        <v>586</v>
      </c>
      <c r="H458" s="98"/>
      <c r="I458" s="98"/>
      <c r="J458" s="98"/>
      <c r="K458" s="98"/>
      <c r="L458" s="98"/>
      <c r="M458" s="98"/>
      <c r="N458" s="98"/>
      <c r="O458" s="98"/>
      <c r="P458" s="98"/>
      <c r="Q458" s="98"/>
      <c r="R458" s="98"/>
      <c r="S458" s="98"/>
      <c r="T458" s="98"/>
      <c r="U458" s="98"/>
      <c r="V458" s="98"/>
      <c r="W458" s="98"/>
      <c r="X458" s="99"/>
      <c r="Y458" s="194" t="s">
        <v>12</v>
      </c>
      <c r="Z458" s="195"/>
      <c r="AA458" s="196"/>
      <c r="AB458" s="206" t="s">
        <v>586</v>
      </c>
      <c r="AC458" s="206"/>
      <c r="AD458" s="206"/>
      <c r="AE458" s="333" t="s">
        <v>561</v>
      </c>
      <c r="AF458" s="200"/>
      <c r="AG458" s="200"/>
      <c r="AH458" s="200"/>
      <c r="AI458" s="333" t="s">
        <v>587</v>
      </c>
      <c r="AJ458" s="200"/>
      <c r="AK458" s="200"/>
      <c r="AL458" s="200"/>
      <c r="AM458" s="333" t="s">
        <v>587</v>
      </c>
      <c r="AN458" s="200"/>
      <c r="AO458" s="200"/>
      <c r="AP458" s="334"/>
      <c r="AQ458" s="333" t="s">
        <v>575</v>
      </c>
      <c r="AR458" s="200"/>
      <c r="AS458" s="200"/>
      <c r="AT458" s="334"/>
      <c r="AU458" s="200" t="s">
        <v>561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556</v>
      </c>
      <c r="AC459" s="198"/>
      <c r="AD459" s="198"/>
      <c r="AE459" s="333" t="s">
        <v>556</v>
      </c>
      <c r="AF459" s="200"/>
      <c r="AG459" s="200"/>
      <c r="AH459" s="334"/>
      <c r="AI459" s="333" t="s">
        <v>575</v>
      </c>
      <c r="AJ459" s="200"/>
      <c r="AK459" s="200"/>
      <c r="AL459" s="200"/>
      <c r="AM459" s="333" t="s">
        <v>561</v>
      </c>
      <c r="AN459" s="200"/>
      <c r="AO459" s="200"/>
      <c r="AP459" s="334"/>
      <c r="AQ459" s="333" t="s">
        <v>561</v>
      </c>
      <c r="AR459" s="200"/>
      <c r="AS459" s="200"/>
      <c r="AT459" s="334"/>
      <c r="AU459" s="200" t="s">
        <v>556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578</v>
      </c>
      <c r="AF460" s="200"/>
      <c r="AG460" s="200"/>
      <c r="AH460" s="334"/>
      <c r="AI460" s="333" t="s">
        <v>556</v>
      </c>
      <c r="AJ460" s="200"/>
      <c r="AK460" s="200"/>
      <c r="AL460" s="200"/>
      <c r="AM460" s="333" t="s">
        <v>578</v>
      </c>
      <c r="AN460" s="200"/>
      <c r="AO460" s="200"/>
      <c r="AP460" s="334"/>
      <c r="AQ460" s="333" t="s">
        <v>556</v>
      </c>
      <c r="AR460" s="200"/>
      <c r="AS460" s="200"/>
      <c r="AT460" s="334"/>
      <c r="AU460" s="200" t="s">
        <v>575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54.75" customHeight="1" x14ac:dyDescent="0.15">
      <c r="A702" s="873" t="s">
        <v>259</v>
      </c>
      <c r="B702" s="874"/>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554</v>
      </c>
      <c r="AE702" s="339"/>
      <c r="AF702" s="339"/>
      <c r="AG702" s="381" t="s">
        <v>634</v>
      </c>
      <c r="AH702" s="382"/>
      <c r="AI702" s="382"/>
      <c r="AJ702" s="382"/>
      <c r="AK702" s="382"/>
      <c r="AL702" s="382"/>
      <c r="AM702" s="382"/>
      <c r="AN702" s="382"/>
      <c r="AO702" s="382"/>
      <c r="AP702" s="382"/>
      <c r="AQ702" s="382"/>
      <c r="AR702" s="382"/>
      <c r="AS702" s="382"/>
      <c r="AT702" s="382"/>
      <c r="AU702" s="382"/>
      <c r="AV702" s="382"/>
      <c r="AW702" s="382"/>
      <c r="AX702" s="383"/>
    </row>
    <row r="703" spans="1:50" ht="62.25" customHeight="1" x14ac:dyDescent="0.15">
      <c r="A703" s="875"/>
      <c r="B703" s="876"/>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554</v>
      </c>
      <c r="AE703" s="322"/>
      <c r="AF703" s="322"/>
      <c r="AG703" s="94" t="s">
        <v>635</v>
      </c>
      <c r="AH703" s="95"/>
      <c r="AI703" s="95"/>
      <c r="AJ703" s="95"/>
      <c r="AK703" s="95"/>
      <c r="AL703" s="95"/>
      <c r="AM703" s="95"/>
      <c r="AN703" s="95"/>
      <c r="AO703" s="95"/>
      <c r="AP703" s="95"/>
      <c r="AQ703" s="95"/>
      <c r="AR703" s="95"/>
      <c r="AS703" s="95"/>
      <c r="AT703" s="95"/>
      <c r="AU703" s="95"/>
      <c r="AV703" s="95"/>
      <c r="AW703" s="95"/>
      <c r="AX703" s="96"/>
    </row>
    <row r="704" spans="1:50" ht="65.25" customHeight="1" x14ac:dyDescent="0.15">
      <c r="A704" s="877"/>
      <c r="B704" s="878"/>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554</v>
      </c>
      <c r="AE704" s="783"/>
      <c r="AF704" s="783"/>
      <c r="AG704" s="160" t="s">
        <v>636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4" t="s">
        <v>554</v>
      </c>
      <c r="AE705" s="715"/>
      <c r="AF705" s="715"/>
      <c r="AG705" s="118" t="s">
        <v>591</v>
      </c>
      <c r="AH705" s="98"/>
      <c r="AI705" s="98"/>
      <c r="AJ705" s="98"/>
      <c r="AK705" s="98"/>
      <c r="AL705" s="98"/>
      <c r="AM705" s="98"/>
      <c r="AN705" s="98"/>
      <c r="AO705" s="98"/>
      <c r="AP705" s="98"/>
      <c r="AQ705" s="98"/>
      <c r="AR705" s="98"/>
      <c r="AS705" s="98"/>
      <c r="AT705" s="98"/>
      <c r="AU705" s="98"/>
      <c r="AV705" s="98"/>
      <c r="AW705" s="98"/>
      <c r="AX705" s="119"/>
    </row>
    <row r="706" spans="1:50" ht="42.75" customHeight="1" x14ac:dyDescent="0.15">
      <c r="A706" s="645"/>
      <c r="B706" s="646"/>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589</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43.5" customHeight="1" x14ac:dyDescent="0.15">
      <c r="A707" s="645"/>
      <c r="B707" s="646"/>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8" t="s">
        <v>590</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592</v>
      </c>
      <c r="AE708" s="604"/>
      <c r="AF708" s="604"/>
      <c r="AG708" s="742" t="s">
        <v>564</v>
      </c>
      <c r="AH708" s="743"/>
      <c r="AI708" s="743"/>
      <c r="AJ708" s="743"/>
      <c r="AK708" s="743"/>
      <c r="AL708" s="743"/>
      <c r="AM708" s="743"/>
      <c r="AN708" s="743"/>
      <c r="AO708" s="743"/>
      <c r="AP708" s="743"/>
      <c r="AQ708" s="743"/>
      <c r="AR708" s="743"/>
      <c r="AS708" s="743"/>
      <c r="AT708" s="743"/>
      <c r="AU708" s="743"/>
      <c r="AV708" s="743"/>
      <c r="AW708" s="743"/>
      <c r="AX708" s="744"/>
    </row>
    <row r="709" spans="1:50" ht="36"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593</v>
      </c>
      <c r="AH709" s="95"/>
      <c r="AI709" s="95"/>
      <c r="AJ709" s="95"/>
      <c r="AK709" s="95"/>
      <c r="AL709" s="95"/>
      <c r="AM709" s="95"/>
      <c r="AN709" s="95"/>
      <c r="AO709" s="95"/>
      <c r="AP709" s="95"/>
      <c r="AQ709" s="95"/>
      <c r="AR709" s="95"/>
      <c r="AS709" s="95"/>
      <c r="AT709" s="95"/>
      <c r="AU709" s="95"/>
      <c r="AV709" s="95"/>
      <c r="AW709" s="95"/>
      <c r="AX709" s="96"/>
    </row>
    <row r="710" spans="1:50" ht="36.7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554</v>
      </c>
      <c r="AE710" s="322"/>
      <c r="AF710" s="322"/>
      <c r="AG710" s="94" t="s">
        <v>594</v>
      </c>
      <c r="AH710" s="95"/>
      <c r="AI710" s="95"/>
      <c r="AJ710" s="95"/>
      <c r="AK710" s="95"/>
      <c r="AL710" s="95"/>
      <c r="AM710" s="95"/>
      <c r="AN710" s="95"/>
      <c r="AO710" s="95"/>
      <c r="AP710" s="95"/>
      <c r="AQ710" s="95"/>
      <c r="AR710" s="95"/>
      <c r="AS710" s="95"/>
      <c r="AT710" s="95"/>
      <c r="AU710" s="95"/>
      <c r="AV710" s="95"/>
      <c r="AW710" s="95"/>
      <c r="AX710" s="96"/>
    </row>
    <row r="711" spans="1:50" ht="36"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2" t="s">
        <v>554</v>
      </c>
      <c r="AE712" s="783"/>
      <c r="AF712" s="783"/>
      <c r="AG712" s="810" t="s">
        <v>595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5"/>
      <c r="B713" s="647"/>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592</v>
      </c>
      <c r="AE713" s="322"/>
      <c r="AF713" s="666"/>
      <c r="AG713" s="94" t="s">
        <v>564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592</v>
      </c>
      <c r="AE714" s="808"/>
      <c r="AF714" s="809"/>
      <c r="AG714" s="736" t="s">
        <v>587</v>
      </c>
      <c r="AH714" s="737"/>
      <c r="AI714" s="737"/>
      <c r="AJ714" s="737"/>
      <c r="AK714" s="737"/>
      <c r="AL714" s="737"/>
      <c r="AM714" s="737"/>
      <c r="AN714" s="737"/>
      <c r="AO714" s="737"/>
      <c r="AP714" s="737"/>
      <c r="AQ714" s="737"/>
      <c r="AR714" s="737"/>
      <c r="AS714" s="737"/>
      <c r="AT714" s="737"/>
      <c r="AU714" s="737"/>
      <c r="AV714" s="737"/>
      <c r="AW714" s="737"/>
      <c r="AX714" s="738"/>
    </row>
    <row r="715" spans="1:50" ht="32.25" customHeight="1" x14ac:dyDescent="0.15">
      <c r="A715" s="643"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554</v>
      </c>
      <c r="AE715" s="604"/>
      <c r="AF715" s="659"/>
      <c r="AG715" s="742" t="s">
        <v>627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5"/>
      <c r="B716" s="647"/>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7" t="s">
        <v>592</v>
      </c>
      <c r="AE716" s="628"/>
      <c r="AF716" s="628"/>
      <c r="AG716" s="94" t="s">
        <v>569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596</v>
      </c>
      <c r="AH717" s="95"/>
      <c r="AI717" s="95"/>
      <c r="AJ717" s="95"/>
      <c r="AK717" s="95"/>
      <c r="AL717" s="95"/>
      <c r="AM717" s="95"/>
      <c r="AN717" s="95"/>
      <c r="AO717" s="95"/>
      <c r="AP717" s="95"/>
      <c r="AQ717" s="95"/>
      <c r="AR717" s="95"/>
      <c r="AS717" s="95"/>
      <c r="AT717" s="95"/>
      <c r="AU717" s="95"/>
      <c r="AV717" s="95"/>
      <c r="AW717" s="95"/>
      <c r="AX717" s="96"/>
    </row>
    <row r="718" spans="1:50" ht="39"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597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592</v>
      </c>
      <c r="AE719" s="604"/>
      <c r="AF719" s="604"/>
      <c r="AG719" s="118" t="s">
        <v>569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2"/>
      <c r="C726" s="815" t="s">
        <v>53</v>
      </c>
      <c r="D726" s="840"/>
      <c r="E726" s="840"/>
      <c r="F726" s="841"/>
      <c r="G726" s="573" t="s">
        <v>633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598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7" t="s">
        <v>638</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639</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40" t="s">
        <v>641</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643</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431</v>
      </c>
      <c r="B737" s="203"/>
      <c r="C737" s="203"/>
      <c r="D737" s="204"/>
      <c r="E737" s="990" t="s">
        <v>628</v>
      </c>
      <c r="F737" s="990"/>
      <c r="G737" s="990"/>
      <c r="H737" s="990"/>
      <c r="I737" s="990"/>
      <c r="J737" s="990"/>
      <c r="K737" s="990"/>
      <c r="L737" s="990"/>
      <c r="M737" s="990"/>
      <c r="N737" s="358" t="s">
        <v>358</v>
      </c>
      <c r="O737" s="358"/>
      <c r="P737" s="358"/>
      <c r="Q737" s="358"/>
      <c r="R737" s="990" t="s">
        <v>628</v>
      </c>
      <c r="S737" s="990"/>
      <c r="T737" s="990"/>
      <c r="U737" s="990"/>
      <c r="V737" s="990"/>
      <c r="W737" s="990"/>
      <c r="X737" s="990"/>
      <c r="Y737" s="990"/>
      <c r="Z737" s="990"/>
      <c r="AA737" s="358" t="s">
        <v>359</v>
      </c>
      <c r="AB737" s="358"/>
      <c r="AC737" s="358"/>
      <c r="AD737" s="358"/>
      <c r="AE737" s="990" t="s">
        <v>628</v>
      </c>
      <c r="AF737" s="990"/>
      <c r="AG737" s="990"/>
      <c r="AH737" s="990"/>
      <c r="AI737" s="990"/>
      <c r="AJ737" s="990"/>
      <c r="AK737" s="990"/>
      <c r="AL737" s="990"/>
      <c r="AM737" s="990"/>
      <c r="AN737" s="358" t="s">
        <v>360</v>
      </c>
      <c r="AO737" s="358"/>
      <c r="AP737" s="358"/>
      <c r="AQ737" s="358"/>
      <c r="AR737" s="991" t="s">
        <v>629</v>
      </c>
      <c r="AS737" s="992"/>
      <c r="AT737" s="992"/>
      <c r="AU737" s="992"/>
      <c r="AV737" s="992"/>
      <c r="AW737" s="992"/>
      <c r="AX737" s="993"/>
      <c r="AY737" s="89"/>
      <c r="AZ737" s="89"/>
    </row>
    <row r="738" spans="1:52" ht="24.75" customHeight="1" x14ac:dyDescent="0.15">
      <c r="A738" s="994" t="s">
        <v>361</v>
      </c>
      <c r="B738" s="203"/>
      <c r="C738" s="203"/>
      <c r="D738" s="204"/>
      <c r="E738" s="990" t="s">
        <v>630</v>
      </c>
      <c r="F738" s="990"/>
      <c r="G738" s="990"/>
      <c r="H738" s="990"/>
      <c r="I738" s="990"/>
      <c r="J738" s="990"/>
      <c r="K738" s="990"/>
      <c r="L738" s="990"/>
      <c r="M738" s="990"/>
      <c r="N738" s="358" t="s">
        <v>362</v>
      </c>
      <c r="O738" s="358"/>
      <c r="P738" s="358"/>
      <c r="Q738" s="358"/>
      <c r="R738" s="990" t="s">
        <v>631</v>
      </c>
      <c r="S738" s="990"/>
      <c r="T738" s="990"/>
      <c r="U738" s="990"/>
      <c r="V738" s="990"/>
      <c r="W738" s="990"/>
      <c r="X738" s="990"/>
      <c r="Y738" s="990"/>
      <c r="Z738" s="990"/>
      <c r="AA738" s="358" t="s">
        <v>482</v>
      </c>
      <c r="AB738" s="358"/>
      <c r="AC738" s="358"/>
      <c r="AD738" s="358"/>
      <c r="AE738" s="990" t="s">
        <v>631</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542</v>
      </c>
      <c r="B739" s="999"/>
      <c r="C739" s="999"/>
      <c r="D739" s="1000"/>
      <c r="E739" s="1001" t="s">
        <v>550</v>
      </c>
      <c r="F739" s="1002"/>
      <c r="G739" s="1002"/>
      <c r="H739" s="91" t="str">
        <f>IF(E739="", "", "(")</f>
        <v>(</v>
      </c>
      <c r="I739" s="985"/>
      <c r="J739" s="985"/>
      <c r="K739" s="91" t="str">
        <f>IF(OR(I739="　", I739=""), "", "-")</f>
        <v/>
      </c>
      <c r="L739" s="986">
        <v>192</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533</v>
      </c>
      <c r="B779" s="630"/>
      <c r="C779" s="630"/>
      <c r="D779" s="630"/>
      <c r="E779" s="630"/>
      <c r="F779" s="631"/>
      <c r="G779" s="594" t="s">
        <v>599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2"/>
      <c r="B780" s="633"/>
      <c r="C780" s="633"/>
      <c r="D780" s="633"/>
      <c r="E780" s="633"/>
      <c r="F780" s="634"/>
      <c r="G780" s="815"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798"/>
      <c r="AC780" s="815"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2"/>
      <c r="B781" s="633"/>
      <c r="C781" s="633"/>
      <c r="D781" s="633"/>
      <c r="E781" s="633"/>
      <c r="F781" s="634"/>
      <c r="G781" s="605" t="s">
        <v>604</v>
      </c>
      <c r="H781" s="606"/>
      <c r="I781" s="606"/>
      <c r="J781" s="606"/>
      <c r="K781" s="607"/>
      <c r="L781" s="667" t="s">
        <v>605</v>
      </c>
      <c r="M781" s="668"/>
      <c r="N781" s="668"/>
      <c r="O781" s="668"/>
      <c r="P781" s="668"/>
      <c r="Q781" s="668"/>
      <c r="R781" s="668"/>
      <c r="S781" s="668"/>
      <c r="T781" s="668"/>
      <c r="U781" s="668"/>
      <c r="V781" s="668"/>
      <c r="W781" s="668"/>
      <c r="X781" s="669"/>
      <c r="Y781" s="384">
        <v>20</v>
      </c>
      <c r="Z781" s="385"/>
      <c r="AA781" s="385"/>
      <c r="AB781" s="805"/>
      <c r="AC781" s="835" t="s">
        <v>624</v>
      </c>
      <c r="AD781" s="836"/>
      <c r="AE781" s="836"/>
      <c r="AF781" s="836"/>
      <c r="AG781" s="837"/>
      <c r="AH781" s="667" t="s">
        <v>614</v>
      </c>
      <c r="AI781" s="668"/>
      <c r="AJ781" s="668"/>
      <c r="AK781" s="668"/>
      <c r="AL781" s="668"/>
      <c r="AM781" s="668"/>
      <c r="AN781" s="668"/>
      <c r="AO781" s="668"/>
      <c r="AP781" s="668"/>
      <c r="AQ781" s="668"/>
      <c r="AR781" s="668"/>
      <c r="AS781" s="668"/>
      <c r="AT781" s="669"/>
      <c r="AU781" s="384">
        <v>23</v>
      </c>
      <c r="AV781" s="385"/>
      <c r="AW781" s="385"/>
      <c r="AX781" s="386"/>
    </row>
    <row r="782" spans="1:50" ht="24.75" customHeight="1" x14ac:dyDescent="0.15">
      <c r="A782" s="632"/>
      <c r="B782" s="633"/>
      <c r="C782" s="633"/>
      <c r="D782" s="633"/>
      <c r="E782" s="633"/>
      <c r="F782" s="634"/>
      <c r="G782" s="605" t="s">
        <v>606</v>
      </c>
      <c r="H782" s="606"/>
      <c r="I782" s="606"/>
      <c r="J782" s="606"/>
      <c r="K782" s="607"/>
      <c r="L782" s="597" t="s">
        <v>607</v>
      </c>
      <c r="M782" s="598"/>
      <c r="N782" s="598"/>
      <c r="O782" s="598"/>
      <c r="P782" s="598"/>
      <c r="Q782" s="598"/>
      <c r="R782" s="598"/>
      <c r="S782" s="598"/>
      <c r="T782" s="598"/>
      <c r="U782" s="598"/>
      <c r="V782" s="598"/>
      <c r="W782" s="598"/>
      <c r="X782" s="599"/>
      <c r="Y782" s="600">
        <v>5</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2"/>
      <c r="B783" s="633"/>
      <c r="C783" s="633"/>
      <c r="D783" s="633"/>
      <c r="E783" s="633"/>
      <c r="F783" s="634"/>
      <c r="G783" s="605" t="s">
        <v>608</v>
      </c>
      <c r="H783" s="606"/>
      <c r="I783" s="606"/>
      <c r="J783" s="606"/>
      <c r="K783" s="607"/>
      <c r="L783" s="597" t="s">
        <v>609</v>
      </c>
      <c r="M783" s="598"/>
      <c r="N783" s="598"/>
      <c r="O783" s="598"/>
      <c r="P783" s="598"/>
      <c r="Q783" s="598"/>
      <c r="R783" s="598"/>
      <c r="S783" s="598"/>
      <c r="T783" s="598"/>
      <c r="U783" s="598"/>
      <c r="V783" s="598"/>
      <c r="W783" s="598"/>
      <c r="X783" s="599"/>
      <c r="Y783" s="600">
        <v>3</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2"/>
      <c r="B784" s="633"/>
      <c r="C784" s="633"/>
      <c r="D784" s="633"/>
      <c r="E784" s="633"/>
      <c r="F784" s="634"/>
      <c r="G784" s="605" t="s">
        <v>610</v>
      </c>
      <c r="H784" s="635"/>
      <c r="I784" s="635"/>
      <c r="J784" s="635"/>
      <c r="K784" s="636"/>
      <c r="L784" s="597" t="s">
        <v>611</v>
      </c>
      <c r="M784" s="625"/>
      <c r="N784" s="625"/>
      <c r="O784" s="625"/>
      <c r="P784" s="625"/>
      <c r="Q784" s="625"/>
      <c r="R784" s="625"/>
      <c r="S784" s="625"/>
      <c r="T784" s="625"/>
      <c r="U784" s="625"/>
      <c r="V784" s="625"/>
      <c r="W784" s="625"/>
      <c r="X784" s="626"/>
      <c r="Y784" s="600">
        <v>3</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2"/>
      <c r="B785" s="633"/>
      <c r="C785" s="633"/>
      <c r="D785" s="633"/>
      <c r="E785" s="633"/>
      <c r="F785" s="634"/>
      <c r="G785" s="605" t="s">
        <v>612</v>
      </c>
      <c r="H785" s="635"/>
      <c r="I785" s="635"/>
      <c r="J785" s="635"/>
      <c r="K785" s="636"/>
      <c r="L785" s="597" t="s">
        <v>613</v>
      </c>
      <c r="M785" s="625"/>
      <c r="N785" s="625"/>
      <c r="O785" s="625"/>
      <c r="P785" s="625"/>
      <c r="Q785" s="625"/>
      <c r="R785" s="625"/>
      <c r="S785" s="625"/>
      <c r="T785" s="625"/>
      <c r="U785" s="625"/>
      <c r="V785" s="625"/>
      <c r="W785" s="625"/>
      <c r="X785" s="626"/>
      <c r="Y785" s="600">
        <v>1</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2"/>
      <c r="B786" s="633"/>
      <c r="C786" s="633"/>
      <c r="D786" s="633"/>
      <c r="E786" s="633"/>
      <c r="F786" s="634"/>
      <c r="G786" s="605" t="s">
        <v>622</v>
      </c>
      <c r="H786" s="635"/>
      <c r="I786" s="635"/>
      <c r="J786" s="635"/>
      <c r="K786" s="636"/>
      <c r="L786" s="597" t="s">
        <v>623</v>
      </c>
      <c r="M786" s="625"/>
      <c r="N786" s="625"/>
      <c r="O786" s="625"/>
      <c r="P786" s="625"/>
      <c r="Q786" s="625"/>
      <c r="R786" s="625"/>
      <c r="S786" s="625"/>
      <c r="T786" s="625"/>
      <c r="U786" s="625"/>
      <c r="V786" s="625"/>
      <c r="W786" s="625"/>
      <c r="X786" s="626"/>
      <c r="Y786" s="600">
        <v>1</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2"/>
      <c r="B787" s="633"/>
      <c r="C787" s="633"/>
      <c r="D787" s="633"/>
      <c r="E787" s="633"/>
      <c r="F787" s="634"/>
      <c r="G787" s="605" t="s">
        <v>624</v>
      </c>
      <c r="H787" s="606"/>
      <c r="I787" s="606"/>
      <c r="J787" s="606"/>
      <c r="K787" s="607"/>
      <c r="L787" s="597" t="s">
        <v>625</v>
      </c>
      <c r="M787" s="598"/>
      <c r="N787" s="598"/>
      <c r="O787" s="598"/>
      <c r="P787" s="598"/>
      <c r="Q787" s="598"/>
      <c r="R787" s="598"/>
      <c r="S787" s="598"/>
      <c r="T787" s="598"/>
      <c r="U787" s="598"/>
      <c r="V787" s="598"/>
      <c r="W787" s="598"/>
      <c r="X787" s="599"/>
      <c r="Y787" s="600">
        <v>1</v>
      </c>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2"/>
      <c r="B788" s="633"/>
      <c r="C788" s="633"/>
      <c r="D788" s="633"/>
      <c r="E788" s="633"/>
      <c r="F788" s="634"/>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2"/>
      <c r="B789" s="633"/>
      <c r="C789" s="633"/>
      <c r="D789" s="633"/>
      <c r="E789" s="633"/>
      <c r="F789" s="634"/>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2"/>
      <c r="B790" s="633"/>
      <c r="C790" s="633"/>
      <c r="D790" s="633"/>
      <c r="E790" s="633"/>
      <c r="F790" s="634"/>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2"/>
      <c r="B791" s="633"/>
      <c r="C791" s="633"/>
      <c r="D791" s="633"/>
      <c r="E791" s="633"/>
      <c r="F791" s="634"/>
      <c r="G791" s="826" t="s">
        <v>20</v>
      </c>
      <c r="H791" s="827"/>
      <c r="I791" s="827"/>
      <c r="J791" s="827"/>
      <c r="K791" s="827"/>
      <c r="L791" s="828"/>
      <c r="M791" s="829"/>
      <c r="N791" s="829"/>
      <c r="O791" s="829"/>
      <c r="P791" s="829"/>
      <c r="Q791" s="829"/>
      <c r="R791" s="829"/>
      <c r="S791" s="829"/>
      <c r="T791" s="829"/>
      <c r="U791" s="829"/>
      <c r="V791" s="829"/>
      <c r="W791" s="829"/>
      <c r="X791" s="830"/>
      <c r="Y791" s="831">
        <f>SUM(Y781:AB790)</f>
        <v>34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23</v>
      </c>
      <c r="AV791" s="832"/>
      <c r="AW791" s="832"/>
      <c r="AX791" s="834"/>
    </row>
    <row r="792" spans="1:50" ht="24.75" hidden="1" customHeight="1" x14ac:dyDescent="0.15">
      <c r="A792" s="632"/>
      <c r="B792" s="633"/>
      <c r="C792" s="633"/>
      <c r="D792" s="633"/>
      <c r="E792" s="633"/>
      <c r="F792" s="634"/>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2"/>
      <c r="B793" s="633"/>
      <c r="C793" s="633"/>
      <c r="D793" s="633"/>
      <c r="E793" s="633"/>
      <c r="F793" s="634"/>
      <c r="G793" s="815"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798"/>
      <c r="AC793" s="815"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2"/>
      <c r="B794" s="633"/>
      <c r="C794" s="633"/>
      <c r="D794" s="633"/>
      <c r="E794" s="633"/>
      <c r="F794" s="634"/>
      <c r="G794" s="835"/>
      <c r="H794" s="836"/>
      <c r="I794" s="836"/>
      <c r="J794" s="836"/>
      <c r="K794" s="837"/>
      <c r="L794" s="667"/>
      <c r="M794" s="668"/>
      <c r="N794" s="668"/>
      <c r="O794" s="668"/>
      <c r="P794" s="668"/>
      <c r="Q794" s="668"/>
      <c r="R794" s="668"/>
      <c r="S794" s="668"/>
      <c r="T794" s="668"/>
      <c r="U794" s="668"/>
      <c r="V794" s="668"/>
      <c r="W794" s="668"/>
      <c r="X794" s="669"/>
      <c r="Y794" s="384"/>
      <c r="Z794" s="385"/>
      <c r="AA794" s="385"/>
      <c r="AB794" s="805"/>
      <c r="AC794" s="835"/>
      <c r="AD794" s="836"/>
      <c r="AE794" s="836"/>
      <c r="AF794" s="836"/>
      <c r="AG794" s="837"/>
      <c r="AH794" s="667"/>
      <c r="AI794" s="668"/>
      <c r="AJ794" s="668"/>
      <c r="AK794" s="668"/>
      <c r="AL794" s="668"/>
      <c r="AM794" s="668"/>
      <c r="AN794" s="668"/>
      <c r="AO794" s="668"/>
      <c r="AP794" s="668"/>
      <c r="AQ794" s="668"/>
      <c r="AR794" s="668"/>
      <c r="AS794" s="668"/>
      <c r="AT794" s="669"/>
      <c r="AU794" s="384"/>
      <c r="AV794" s="385"/>
      <c r="AW794" s="385"/>
      <c r="AX794" s="386"/>
    </row>
    <row r="795" spans="1:50" ht="24.75" hidden="1" customHeight="1" x14ac:dyDescent="0.15">
      <c r="A795" s="632"/>
      <c r="B795" s="633"/>
      <c r="C795" s="633"/>
      <c r="D795" s="633"/>
      <c r="E795" s="633"/>
      <c r="F795" s="634"/>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2"/>
      <c r="B796" s="633"/>
      <c r="C796" s="633"/>
      <c r="D796" s="633"/>
      <c r="E796" s="633"/>
      <c r="F796" s="634"/>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2"/>
      <c r="B797" s="633"/>
      <c r="C797" s="633"/>
      <c r="D797" s="633"/>
      <c r="E797" s="633"/>
      <c r="F797" s="634"/>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2"/>
      <c r="B798" s="633"/>
      <c r="C798" s="633"/>
      <c r="D798" s="633"/>
      <c r="E798" s="633"/>
      <c r="F798" s="634"/>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2"/>
      <c r="B799" s="633"/>
      <c r="C799" s="633"/>
      <c r="D799" s="633"/>
      <c r="E799" s="633"/>
      <c r="F799" s="634"/>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2"/>
      <c r="B800" s="633"/>
      <c r="C800" s="633"/>
      <c r="D800" s="633"/>
      <c r="E800" s="633"/>
      <c r="F800" s="634"/>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2"/>
      <c r="B801" s="633"/>
      <c r="C801" s="633"/>
      <c r="D801" s="633"/>
      <c r="E801" s="633"/>
      <c r="F801" s="634"/>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2"/>
      <c r="B802" s="633"/>
      <c r="C802" s="633"/>
      <c r="D802" s="633"/>
      <c r="E802" s="633"/>
      <c r="F802" s="634"/>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2"/>
      <c r="B803" s="633"/>
      <c r="C803" s="633"/>
      <c r="D803" s="633"/>
      <c r="E803" s="633"/>
      <c r="F803" s="634"/>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2"/>
      <c r="B804" s="633"/>
      <c r="C804" s="633"/>
      <c r="D804" s="633"/>
      <c r="E804" s="633"/>
      <c r="F804" s="634"/>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2"/>
      <c r="B805" s="633"/>
      <c r="C805" s="633"/>
      <c r="D805" s="633"/>
      <c r="E805" s="633"/>
      <c r="F805" s="634"/>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2"/>
      <c r="B806" s="633"/>
      <c r="C806" s="633"/>
      <c r="D806" s="633"/>
      <c r="E806" s="633"/>
      <c r="F806" s="634"/>
      <c r="G806" s="815"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798"/>
      <c r="AC806" s="815"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2"/>
      <c r="B807" s="633"/>
      <c r="C807" s="633"/>
      <c r="D807" s="633"/>
      <c r="E807" s="633"/>
      <c r="F807" s="634"/>
      <c r="G807" s="835"/>
      <c r="H807" s="836"/>
      <c r="I807" s="836"/>
      <c r="J807" s="836"/>
      <c r="K807" s="837"/>
      <c r="L807" s="667"/>
      <c r="M807" s="668"/>
      <c r="N807" s="668"/>
      <c r="O807" s="668"/>
      <c r="P807" s="668"/>
      <c r="Q807" s="668"/>
      <c r="R807" s="668"/>
      <c r="S807" s="668"/>
      <c r="T807" s="668"/>
      <c r="U807" s="668"/>
      <c r="V807" s="668"/>
      <c r="W807" s="668"/>
      <c r="X807" s="669"/>
      <c r="Y807" s="384"/>
      <c r="Z807" s="385"/>
      <c r="AA807" s="385"/>
      <c r="AB807" s="805"/>
      <c r="AC807" s="835"/>
      <c r="AD807" s="836"/>
      <c r="AE807" s="836"/>
      <c r="AF807" s="836"/>
      <c r="AG807" s="837"/>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15">
      <c r="A808" s="632"/>
      <c r="B808" s="633"/>
      <c r="C808" s="633"/>
      <c r="D808" s="633"/>
      <c r="E808" s="633"/>
      <c r="F808" s="634"/>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2"/>
      <c r="B809" s="633"/>
      <c r="C809" s="633"/>
      <c r="D809" s="633"/>
      <c r="E809" s="633"/>
      <c r="F809" s="634"/>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2"/>
      <c r="B810" s="633"/>
      <c r="C810" s="633"/>
      <c r="D810" s="633"/>
      <c r="E810" s="633"/>
      <c r="F810" s="634"/>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2"/>
      <c r="B811" s="633"/>
      <c r="C811" s="633"/>
      <c r="D811" s="633"/>
      <c r="E811" s="633"/>
      <c r="F811" s="634"/>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2"/>
      <c r="B812" s="633"/>
      <c r="C812" s="633"/>
      <c r="D812" s="633"/>
      <c r="E812" s="633"/>
      <c r="F812" s="634"/>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2"/>
      <c r="B813" s="633"/>
      <c r="C813" s="633"/>
      <c r="D813" s="633"/>
      <c r="E813" s="633"/>
      <c r="F813" s="634"/>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2"/>
      <c r="B814" s="633"/>
      <c r="C814" s="633"/>
      <c r="D814" s="633"/>
      <c r="E814" s="633"/>
      <c r="F814" s="634"/>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2"/>
      <c r="B815" s="633"/>
      <c r="C815" s="633"/>
      <c r="D815" s="633"/>
      <c r="E815" s="633"/>
      <c r="F815" s="634"/>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2"/>
      <c r="B816" s="633"/>
      <c r="C816" s="633"/>
      <c r="D816" s="633"/>
      <c r="E816" s="633"/>
      <c r="F816" s="634"/>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2"/>
      <c r="B817" s="633"/>
      <c r="C817" s="633"/>
      <c r="D817" s="633"/>
      <c r="E817" s="633"/>
      <c r="F817" s="634"/>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2"/>
      <c r="B818" s="633"/>
      <c r="C818" s="633"/>
      <c r="D818" s="633"/>
      <c r="E818" s="633"/>
      <c r="F818" s="634"/>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2"/>
      <c r="B819" s="633"/>
      <c r="C819" s="633"/>
      <c r="D819" s="633"/>
      <c r="E819" s="633"/>
      <c r="F819" s="634"/>
      <c r="G819" s="815"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798"/>
      <c r="AC819" s="815"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2"/>
      <c r="B820" s="633"/>
      <c r="C820" s="633"/>
      <c r="D820" s="633"/>
      <c r="E820" s="633"/>
      <c r="F820" s="634"/>
      <c r="G820" s="835"/>
      <c r="H820" s="836"/>
      <c r="I820" s="836"/>
      <c r="J820" s="836"/>
      <c r="K820" s="837"/>
      <c r="L820" s="667"/>
      <c r="M820" s="668"/>
      <c r="N820" s="668"/>
      <c r="O820" s="668"/>
      <c r="P820" s="668"/>
      <c r="Q820" s="668"/>
      <c r="R820" s="668"/>
      <c r="S820" s="668"/>
      <c r="T820" s="668"/>
      <c r="U820" s="668"/>
      <c r="V820" s="668"/>
      <c r="W820" s="668"/>
      <c r="X820" s="669"/>
      <c r="Y820" s="384"/>
      <c r="Z820" s="385"/>
      <c r="AA820" s="385"/>
      <c r="AB820" s="805"/>
      <c r="AC820" s="835"/>
      <c r="AD820" s="836"/>
      <c r="AE820" s="836"/>
      <c r="AF820" s="836"/>
      <c r="AG820" s="837"/>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2"/>
      <c r="B821" s="633"/>
      <c r="C821" s="633"/>
      <c r="D821" s="633"/>
      <c r="E821" s="633"/>
      <c r="F821" s="634"/>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2"/>
      <c r="B822" s="633"/>
      <c r="C822" s="633"/>
      <c r="D822" s="633"/>
      <c r="E822" s="633"/>
      <c r="F822" s="634"/>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2"/>
      <c r="B823" s="633"/>
      <c r="C823" s="633"/>
      <c r="D823" s="633"/>
      <c r="E823" s="633"/>
      <c r="F823" s="634"/>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2"/>
      <c r="B824" s="633"/>
      <c r="C824" s="633"/>
      <c r="D824" s="633"/>
      <c r="E824" s="633"/>
      <c r="F824" s="634"/>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2"/>
      <c r="B825" s="633"/>
      <c r="C825" s="633"/>
      <c r="D825" s="633"/>
      <c r="E825" s="633"/>
      <c r="F825" s="634"/>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2"/>
      <c r="B826" s="633"/>
      <c r="C826" s="633"/>
      <c r="D826" s="633"/>
      <c r="E826" s="633"/>
      <c r="F826" s="634"/>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2"/>
      <c r="B827" s="633"/>
      <c r="C827" s="633"/>
      <c r="D827" s="633"/>
      <c r="E827" s="633"/>
      <c r="F827" s="634"/>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2"/>
      <c r="B828" s="633"/>
      <c r="C828" s="633"/>
      <c r="D828" s="633"/>
      <c r="E828" s="633"/>
      <c r="F828" s="634"/>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2"/>
      <c r="B829" s="633"/>
      <c r="C829" s="633"/>
      <c r="D829" s="633"/>
      <c r="E829" s="633"/>
      <c r="F829" s="634"/>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2"/>
      <c r="B830" s="633"/>
      <c r="C830" s="633"/>
      <c r="D830" s="633"/>
      <c r="E830" s="633"/>
      <c r="F830" s="634"/>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601</v>
      </c>
      <c r="D837" s="340"/>
      <c r="E837" s="340"/>
      <c r="F837" s="340"/>
      <c r="G837" s="340"/>
      <c r="H837" s="340"/>
      <c r="I837" s="340"/>
      <c r="J837" s="341">
        <v>9000020341002</v>
      </c>
      <c r="K837" s="342"/>
      <c r="L837" s="342"/>
      <c r="M837" s="342"/>
      <c r="N837" s="342"/>
      <c r="O837" s="342"/>
      <c r="P837" s="355" t="s">
        <v>602</v>
      </c>
      <c r="Q837" s="343"/>
      <c r="R837" s="343"/>
      <c r="S837" s="343"/>
      <c r="T837" s="343"/>
      <c r="U837" s="343"/>
      <c r="V837" s="343"/>
      <c r="W837" s="343"/>
      <c r="X837" s="343"/>
      <c r="Y837" s="344">
        <v>34</v>
      </c>
      <c r="Z837" s="345"/>
      <c r="AA837" s="345"/>
      <c r="AB837" s="346"/>
      <c r="AC837" s="356" t="s">
        <v>526</v>
      </c>
      <c r="AD837" s="364"/>
      <c r="AE837" s="364"/>
      <c r="AF837" s="364"/>
      <c r="AG837" s="364"/>
      <c r="AH837" s="365" t="s">
        <v>564</v>
      </c>
      <c r="AI837" s="366"/>
      <c r="AJ837" s="366"/>
      <c r="AK837" s="366"/>
      <c r="AL837" s="350">
        <v>100</v>
      </c>
      <c r="AM837" s="351"/>
      <c r="AN837" s="351"/>
      <c r="AO837" s="352"/>
      <c r="AP837" s="353" t="s">
        <v>587</v>
      </c>
      <c r="AQ837" s="353"/>
      <c r="AR837" s="353"/>
      <c r="AS837" s="353"/>
      <c r="AT837" s="353"/>
      <c r="AU837" s="353"/>
      <c r="AV837" s="353"/>
      <c r="AW837" s="353"/>
      <c r="AX837" s="353"/>
    </row>
    <row r="838" spans="1:50" ht="30" customHeight="1" x14ac:dyDescent="0.15">
      <c r="A838" s="372">
        <v>2</v>
      </c>
      <c r="B838" s="372">
        <v>1</v>
      </c>
      <c r="C838" s="354" t="s">
        <v>603</v>
      </c>
      <c r="D838" s="340"/>
      <c r="E838" s="340"/>
      <c r="F838" s="340"/>
      <c r="G838" s="340"/>
      <c r="H838" s="340"/>
      <c r="I838" s="340"/>
      <c r="J838" s="341">
        <v>7000020340006</v>
      </c>
      <c r="K838" s="342"/>
      <c r="L838" s="342"/>
      <c r="M838" s="342"/>
      <c r="N838" s="342"/>
      <c r="O838" s="342"/>
      <c r="P838" s="355" t="s">
        <v>602</v>
      </c>
      <c r="Q838" s="343"/>
      <c r="R838" s="343"/>
      <c r="S838" s="343"/>
      <c r="T838" s="343"/>
      <c r="U838" s="343"/>
      <c r="V838" s="343"/>
      <c r="W838" s="343"/>
      <c r="X838" s="343"/>
      <c r="Y838" s="344">
        <v>12</v>
      </c>
      <c r="Z838" s="345"/>
      <c r="AA838" s="345"/>
      <c r="AB838" s="346"/>
      <c r="AC838" s="356" t="s">
        <v>526</v>
      </c>
      <c r="AD838" s="356"/>
      <c r="AE838" s="356"/>
      <c r="AF838" s="356"/>
      <c r="AG838" s="356"/>
      <c r="AH838" s="365" t="s">
        <v>569</v>
      </c>
      <c r="AI838" s="366"/>
      <c r="AJ838" s="366"/>
      <c r="AK838" s="366"/>
      <c r="AL838" s="350">
        <v>100</v>
      </c>
      <c r="AM838" s="351"/>
      <c r="AN838" s="351"/>
      <c r="AO838" s="352"/>
      <c r="AP838" s="353" t="s">
        <v>564</v>
      </c>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0.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615</v>
      </c>
      <c r="D870" s="340"/>
      <c r="E870" s="340"/>
      <c r="F870" s="340"/>
      <c r="G870" s="340"/>
      <c r="H870" s="340"/>
      <c r="I870" s="340"/>
      <c r="J870" s="341">
        <v>4240005012723</v>
      </c>
      <c r="K870" s="342"/>
      <c r="L870" s="342"/>
      <c r="M870" s="342"/>
      <c r="N870" s="342"/>
      <c r="O870" s="342"/>
      <c r="P870" s="355" t="s">
        <v>616</v>
      </c>
      <c r="Q870" s="343"/>
      <c r="R870" s="343"/>
      <c r="S870" s="343"/>
      <c r="T870" s="343"/>
      <c r="U870" s="343"/>
      <c r="V870" s="343"/>
      <c r="W870" s="343"/>
      <c r="X870" s="343"/>
      <c r="Y870" s="344">
        <v>23</v>
      </c>
      <c r="Z870" s="345"/>
      <c r="AA870" s="345"/>
      <c r="AB870" s="346"/>
      <c r="AC870" s="356" t="s">
        <v>526</v>
      </c>
      <c r="AD870" s="364"/>
      <c r="AE870" s="364"/>
      <c r="AF870" s="364"/>
      <c r="AG870" s="364"/>
      <c r="AH870" s="365" t="s">
        <v>617</v>
      </c>
      <c r="AI870" s="366"/>
      <c r="AJ870" s="366"/>
      <c r="AK870" s="366"/>
      <c r="AL870" s="350">
        <v>100</v>
      </c>
      <c r="AM870" s="351"/>
      <c r="AN870" s="351"/>
      <c r="AO870" s="352"/>
      <c r="AP870" s="353" t="s">
        <v>618</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18"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586</v>
      </c>
      <c r="F1102" s="371"/>
      <c r="G1102" s="371"/>
      <c r="H1102" s="371"/>
      <c r="I1102" s="371"/>
      <c r="J1102" s="341" t="s">
        <v>586</v>
      </c>
      <c r="K1102" s="342"/>
      <c r="L1102" s="342"/>
      <c r="M1102" s="342"/>
      <c r="N1102" s="342"/>
      <c r="O1102" s="342"/>
      <c r="P1102" s="355" t="s">
        <v>566</v>
      </c>
      <c r="Q1102" s="343"/>
      <c r="R1102" s="343"/>
      <c r="S1102" s="343"/>
      <c r="T1102" s="343"/>
      <c r="U1102" s="343"/>
      <c r="V1102" s="343"/>
      <c r="W1102" s="343"/>
      <c r="X1102" s="343"/>
      <c r="Y1102" s="344" t="s">
        <v>578</v>
      </c>
      <c r="Z1102" s="345"/>
      <c r="AA1102" s="345"/>
      <c r="AB1102" s="346"/>
      <c r="AC1102" s="347"/>
      <c r="AD1102" s="347"/>
      <c r="AE1102" s="347"/>
      <c r="AF1102" s="347"/>
      <c r="AG1102" s="347"/>
      <c r="AH1102" s="348" t="s">
        <v>580</v>
      </c>
      <c r="AI1102" s="349"/>
      <c r="AJ1102" s="349"/>
      <c r="AK1102" s="349"/>
      <c r="AL1102" s="350" t="s">
        <v>580</v>
      </c>
      <c r="AM1102" s="351"/>
      <c r="AN1102" s="351"/>
      <c r="AO1102" s="352"/>
      <c r="AP1102" s="353" t="s">
        <v>564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2">
    <cfRule type="expression" dxfId="2793" priority="13881">
      <formula>IF(RIGHT(TEXT(Y782,"0.#"),1)=".",FALSE,TRUE)</formula>
    </cfRule>
    <cfRule type="expression" dxfId="2792" priority="13882">
      <formula>IF(RIGHT(TEXT(Y782,"0.#"),1)=".",TRUE,FALSE)</formula>
    </cfRule>
  </conditionalFormatting>
  <conditionalFormatting sqref="Y791">
    <cfRule type="expression" dxfId="2791" priority="13877">
      <formula>IF(RIGHT(TEXT(Y791,"0.#"),1)=".",FALSE,TRUE)</formula>
    </cfRule>
    <cfRule type="expression" dxfId="2790" priority="13878">
      <formula>IF(RIGHT(TEXT(Y791,"0.#"),1)=".",TRUE,FALSE)</formula>
    </cfRule>
  </conditionalFormatting>
  <conditionalFormatting sqref="Y822:Y829 Y820 Y809:Y816 Y807 Y796:Y803 Y794">
    <cfRule type="expression" dxfId="2789" priority="13659">
      <formula>IF(RIGHT(TEXT(Y794,"0.#"),1)=".",FALSE,TRUE)</formula>
    </cfRule>
    <cfRule type="expression" dxfId="2788" priority="13660">
      <formula>IF(RIGHT(TEXT(Y794,"0.#"),1)=".",TRUE,FALSE)</formula>
    </cfRule>
  </conditionalFormatting>
  <conditionalFormatting sqref="P15:AX15 P13:AX13 P16:AQ17">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83:Y790 Y781">
    <cfRule type="expression" dxfId="2781" priority="13683">
      <formula>IF(RIGHT(TEXT(Y781,"0.#"),1)=".",FALSE,TRUE)</formula>
    </cfRule>
    <cfRule type="expression" dxfId="2780" priority="13684">
      <formula>IF(RIGHT(TEXT(Y781,"0.#"),1)=".",TRUE,FALSE)</formula>
    </cfRule>
  </conditionalFormatting>
  <conditionalFormatting sqref="AU782">
    <cfRule type="expression" dxfId="2779" priority="13681">
      <formula>IF(RIGHT(TEXT(AU782,"0.#"),1)=".",FALSE,TRUE)</formula>
    </cfRule>
    <cfRule type="expression" dxfId="2778" priority="13682">
      <formula>IF(RIGHT(TEXT(AU782,"0.#"),1)=".",TRUE,FALSE)</formula>
    </cfRule>
  </conditionalFormatting>
  <conditionalFormatting sqref="AU791">
    <cfRule type="expression" dxfId="2777" priority="13679">
      <formula>IF(RIGHT(TEXT(AU791,"0.#"),1)=".",FALSE,TRUE)</formula>
    </cfRule>
    <cfRule type="expression" dxfId="2776" priority="13680">
      <formula>IF(RIGHT(TEXT(AU791,"0.#"),1)=".",TRUE,FALSE)</formula>
    </cfRule>
  </conditionalFormatting>
  <conditionalFormatting sqref="AU783:AU790 AU781">
    <cfRule type="expression" dxfId="2775" priority="13677">
      <formula>IF(RIGHT(TEXT(AU781,"0.#"),1)=".",FALSE,TRUE)</formula>
    </cfRule>
    <cfRule type="expression" dxfId="2774" priority="13678">
      <formula>IF(RIGHT(TEXT(AU781,"0.#"),1)=".",TRUE,FALSE)</formula>
    </cfRule>
  </conditionalFormatting>
  <conditionalFormatting sqref="Y821 Y808 Y795">
    <cfRule type="expression" dxfId="2773" priority="13663">
      <formula>IF(RIGHT(TEXT(Y795,"0.#"),1)=".",FALSE,TRUE)</formula>
    </cfRule>
    <cfRule type="expression" dxfId="2772" priority="13664">
      <formula>IF(RIGHT(TEXT(Y795,"0.#"),1)=".",TRUE,FALSE)</formula>
    </cfRule>
  </conditionalFormatting>
  <conditionalFormatting sqref="Y830 Y817 Y804">
    <cfRule type="expression" dxfId="2771" priority="13661">
      <formula>IF(RIGHT(TEXT(Y804,"0.#"),1)=".",FALSE,TRUE)</formula>
    </cfRule>
    <cfRule type="expression" dxfId="2770" priority="13662">
      <formula>IF(RIGHT(TEXT(Y804,"0.#"),1)=".",TRUE,FALSE)</formula>
    </cfRule>
  </conditionalFormatting>
  <conditionalFormatting sqref="AU821 AU808 AU795">
    <cfRule type="expression" dxfId="2769" priority="13657">
      <formula>IF(RIGHT(TEXT(AU795,"0.#"),1)=".",FALSE,TRUE)</formula>
    </cfRule>
    <cfRule type="expression" dxfId="2768" priority="13658">
      <formula>IF(RIGHT(TEXT(AU795,"0.#"),1)=".",TRUE,FALSE)</formula>
    </cfRule>
  </conditionalFormatting>
  <conditionalFormatting sqref="AU830 AU817 AU804">
    <cfRule type="expression" dxfId="2767" priority="13655">
      <formula>IF(RIGHT(TEXT(AU804,"0.#"),1)=".",FALSE,TRUE)</formula>
    </cfRule>
    <cfRule type="expression" dxfId="2766" priority="13656">
      <formula>IF(RIGHT(TEXT(AU804,"0.#"),1)=".",TRUE,FALSE)</formula>
    </cfRule>
  </conditionalFormatting>
  <conditionalFormatting sqref="AU822:AU829 AU820 AU809:AU816 AU807 AU796:AU803 AU794">
    <cfRule type="expression" dxfId="2765" priority="13653">
      <formula>IF(RIGHT(TEXT(AU794,"0.#"),1)=".",FALSE,TRUE)</formula>
    </cfRule>
    <cfRule type="expression" dxfId="2764" priority="13654">
      <formula>IF(RIGHT(TEXT(AU794,"0.#"),1)=".",TRUE,FALSE)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Q116">
    <cfRule type="expression" dxfId="2593" priority="13161">
      <formula>IF(RIGHT(TEXT(AQ116,"0.#"),1)=".",FALSE,TRUE)</formula>
    </cfRule>
    <cfRule type="expression" dxfId="2592" priority="13162">
      <formula>IF(RIGHT(TEXT(AQ116,"0.#"),1)=".",TRUE,FALSE)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M117">
    <cfRule type="expression" dxfId="2589" priority="13155">
      <formula>IF(RIGHT(TEXT(AM117,"0.#"),1)=".",FALSE,TRUE)</formula>
    </cfRule>
    <cfRule type="expression" dxfId="2588" priority="13156">
      <formula>IF(RIGHT(TEXT(AM117,"0.#"),1)=".",TRUE,FALSE)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29"/>
      <c r="AA2" s="830"/>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29"/>
      <c r="AA9" s="830"/>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29"/>
      <c r="AA16" s="830"/>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29"/>
      <c r="AA23" s="830"/>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29"/>
      <c r="AA30" s="830"/>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29"/>
      <c r="AA37" s="830"/>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29"/>
      <c r="AA44" s="830"/>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29"/>
      <c r="AA51" s="830"/>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29"/>
      <c r="AA58" s="830"/>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29"/>
      <c r="AA65" s="830"/>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5" t="s">
        <v>17</v>
      </c>
      <c r="H3" s="671"/>
      <c r="I3" s="671"/>
      <c r="J3" s="671"/>
      <c r="K3" s="671"/>
      <c r="L3" s="670" t="s">
        <v>18</v>
      </c>
      <c r="M3" s="671"/>
      <c r="N3" s="671"/>
      <c r="O3" s="671"/>
      <c r="P3" s="671"/>
      <c r="Q3" s="671"/>
      <c r="R3" s="671"/>
      <c r="S3" s="671"/>
      <c r="T3" s="671"/>
      <c r="U3" s="671"/>
      <c r="V3" s="671"/>
      <c r="W3" s="671"/>
      <c r="X3" s="672"/>
      <c r="Y3" s="656" t="s">
        <v>19</v>
      </c>
      <c r="Z3" s="657"/>
      <c r="AA3" s="657"/>
      <c r="AB3" s="798"/>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835"/>
      <c r="H4" s="836"/>
      <c r="I4" s="836"/>
      <c r="J4" s="836"/>
      <c r="K4" s="837"/>
      <c r="L4" s="667"/>
      <c r="M4" s="668"/>
      <c r="N4" s="668"/>
      <c r="O4" s="668"/>
      <c r="P4" s="668"/>
      <c r="Q4" s="668"/>
      <c r="R4" s="668"/>
      <c r="S4" s="668"/>
      <c r="T4" s="668"/>
      <c r="U4" s="668"/>
      <c r="V4" s="668"/>
      <c r="W4" s="668"/>
      <c r="X4" s="669"/>
      <c r="Y4" s="384"/>
      <c r="Z4" s="385"/>
      <c r="AA4" s="385"/>
      <c r="AB4" s="805"/>
      <c r="AC4" s="835"/>
      <c r="AD4" s="836"/>
      <c r="AE4" s="836"/>
      <c r="AF4" s="836"/>
      <c r="AG4" s="837"/>
      <c r="AH4" s="667"/>
      <c r="AI4" s="668"/>
      <c r="AJ4" s="668"/>
      <c r="AK4" s="668"/>
      <c r="AL4" s="668"/>
      <c r="AM4" s="668"/>
      <c r="AN4" s="668"/>
      <c r="AO4" s="668"/>
      <c r="AP4" s="668"/>
      <c r="AQ4" s="668"/>
      <c r="AR4" s="668"/>
      <c r="AS4" s="668"/>
      <c r="AT4" s="669"/>
      <c r="AU4" s="384"/>
      <c r="AV4" s="385"/>
      <c r="AW4" s="385"/>
      <c r="AX4" s="386"/>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2"/>
      <c r="B15" s="1053"/>
      <c r="C15" s="1053"/>
      <c r="D15" s="1053"/>
      <c r="E15" s="1053"/>
      <c r="F15" s="105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52"/>
      <c r="B16" s="1053"/>
      <c r="C16" s="1053"/>
      <c r="D16" s="1053"/>
      <c r="E16" s="1053"/>
      <c r="F16" s="1054"/>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8"/>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835"/>
      <c r="H17" s="836"/>
      <c r="I17" s="836"/>
      <c r="J17" s="836"/>
      <c r="K17" s="837"/>
      <c r="L17" s="667"/>
      <c r="M17" s="668"/>
      <c r="N17" s="668"/>
      <c r="O17" s="668"/>
      <c r="P17" s="668"/>
      <c r="Q17" s="668"/>
      <c r="R17" s="668"/>
      <c r="S17" s="668"/>
      <c r="T17" s="668"/>
      <c r="U17" s="668"/>
      <c r="V17" s="668"/>
      <c r="W17" s="668"/>
      <c r="X17" s="669"/>
      <c r="Y17" s="384"/>
      <c r="Z17" s="385"/>
      <c r="AA17" s="385"/>
      <c r="AB17" s="805"/>
      <c r="AC17" s="835"/>
      <c r="AD17" s="836"/>
      <c r="AE17" s="836"/>
      <c r="AF17" s="836"/>
      <c r="AG17" s="837"/>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2"/>
      <c r="B28" s="1053"/>
      <c r="C28" s="1053"/>
      <c r="D28" s="1053"/>
      <c r="E28" s="1053"/>
      <c r="F28" s="105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52"/>
      <c r="B29" s="1053"/>
      <c r="C29" s="1053"/>
      <c r="D29" s="1053"/>
      <c r="E29" s="1053"/>
      <c r="F29" s="1054"/>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8"/>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835"/>
      <c r="H30" s="836"/>
      <c r="I30" s="836"/>
      <c r="J30" s="836"/>
      <c r="K30" s="837"/>
      <c r="L30" s="667"/>
      <c r="M30" s="668"/>
      <c r="N30" s="668"/>
      <c r="O30" s="668"/>
      <c r="P30" s="668"/>
      <c r="Q30" s="668"/>
      <c r="R30" s="668"/>
      <c r="S30" s="668"/>
      <c r="T30" s="668"/>
      <c r="U30" s="668"/>
      <c r="V30" s="668"/>
      <c r="W30" s="668"/>
      <c r="X30" s="669"/>
      <c r="Y30" s="384"/>
      <c r="Z30" s="385"/>
      <c r="AA30" s="385"/>
      <c r="AB30" s="805"/>
      <c r="AC30" s="835"/>
      <c r="AD30" s="836"/>
      <c r="AE30" s="836"/>
      <c r="AF30" s="836"/>
      <c r="AG30" s="837"/>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2"/>
      <c r="B41" s="1053"/>
      <c r="C41" s="1053"/>
      <c r="D41" s="1053"/>
      <c r="E41" s="1053"/>
      <c r="F41" s="105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52"/>
      <c r="B42" s="1053"/>
      <c r="C42" s="1053"/>
      <c r="D42" s="1053"/>
      <c r="E42" s="1053"/>
      <c r="F42" s="1054"/>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8"/>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835"/>
      <c r="H43" s="836"/>
      <c r="I43" s="836"/>
      <c r="J43" s="836"/>
      <c r="K43" s="837"/>
      <c r="L43" s="667"/>
      <c r="M43" s="668"/>
      <c r="N43" s="668"/>
      <c r="O43" s="668"/>
      <c r="P43" s="668"/>
      <c r="Q43" s="668"/>
      <c r="R43" s="668"/>
      <c r="S43" s="668"/>
      <c r="T43" s="668"/>
      <c r="U43" s="668"/>
      <c r="V43" s="668"/>
      <c r="W43" s="668"/>
      <c r="X43" s="669"/>
      <c r="Y43" s="384"/>
      <c r="Z43" s="385"/>
      <c r="AA43" s="385"/>
      <c r="AB43" s="805"/>
      <c r="AC43" s="835"/>
      <c r="AD43" s="836"/>
      <c r="AE43" s="836"/>
      <c r="AF43" s="836"/>
      <c r="AG43" s="837"/>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52"/>
      <c r="B56" s="1053"/>
      <c r="C56" s="1053"/>
      <c r="D56" s="1053"/>
      <c r="E56" s="1053"/>
      <c r="F56" s="1054"/>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8"/>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835"/>
      <c r="H57" s="836"/>
      <c r="I57" s="836"/>
      <c r="J57" s="836"/>
      <c r="K57" s="837"/>
      <c r="L57" s="667"/>
      <c r="M57" s="668"/>
      <c r="N57" s="668"/>
      <c r="O57" s="668"/>
      <c r="P57" s="668"/>
      <c r="Q57" s="668"/>
      <c r="R57" s="668"/>
      <c r="S57" s="668"/>
      <c r="T57" s="668"/>
      <c r="U57" s="668"/>
      <c r="V57" s="668"/>
      <c r="W57" s="668"/>
      <c r="X57" s="669"/>
      <c r="Y57" s="384"/>
      <c r="Z57" s="385"/>
      <c r="AA57" s="385"/>
      <c r="AB57" s="805"/>
      <c r="AC57" s="835"/>
      <c r="AD57" s="836"/>
      <c r="AE57" s="836"/>
      <c r="AF57" s="836"/>
      <c r="AG57" s="837"/>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2"/>
      <c r="B68" s="1053"/>
      <c r="C68" s="1053"/>
      <c r="D68" s="1053"/>
      <c r="E68" s="1053"/>
      <c r="F68" s="105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52"/>
      <c r="B69" s="1053"/>
      <c r="C69" s="1053"/>
      <c r="D69" s="1053"/>
      <c r="E69" s="1053"/>
      <c r="F69" s="1054"/>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8"/>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835"/>
      <c r="H70" s="836"/>
      <c r="I70" s="836"/>
      <c r="J70" s="836"/>
      <c r="K70" s="837"/>
      <c r="L70" s="667"/>
      <c r="M70" s="668"/>
      <c r="N70" s="668"/>
      <c r="O70" s="668"/>
      <c r="P70" s="668"/>
      <c r="Q70" s="668"/>
      <c r="R70" s="668"/>
      <c r="S70" s="668"/>
      <c r="T70" s="668"/>
      <c r="U70" s="668"/>
      <c r="V70" s="668"/>
      <c r="W70" s="668"/>
      <c r="X70" s="669"/>
      <c r="Y70" s="384"/>
      <c r="Z70" s="385"/>
      <c r="AA70" s="385"/>
      <c r="AB70" s="805"/>
      <c r="AC70" s="835"/>
      <c r="AD70" s="836"/>
      <c r="AE70" s="836"/>
      <c r="AF70" s="836"/>
      <c r="AG70" s="837"/>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2"/>
      <c r="B81" s="1053"/>
      <c r="C81" s="1053"/>
      <c r="D81" s="1053"/>
      <c r="E81" s="1053"/>
      <c r="F81" s="105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52"/>
      <c r="B82" s="1053"/>
      <c r="C82" s="1053"/>
      <c r="D82" s="1053"/>
      <c r="E82" s="1053"/>
      <c r="F82" s="1054"/>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8"/>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835"/>
      <c r="H83" s="836"/>
      <c r="I83" s="836"/>
      <c r="J83" s="836"/>
      <c r="K83" s="837"/>
      <c r="L83" s="667"/>
      <c r="M83" s="668"/>
      <c r="N83" s="668"/>
      <c r="O83" s="668"/>
      <c r="P83" s="668"/>
      <c r="Q83" s="668"/>
      <c r="R83" s="668"/>
      <c r="S83" s="668"/>
      <c r="T83" s="668"/>
      <c r="U83" s="668"/>
      <c r="V83" s="668"/>
      <c r="W83" s="668"/>
      <c r="X83" s="669"/>
      <c r="Y83" s="384"/>
      <c r="Z83" s="385"/>
      <c r="AA83" s="385"/>
      <c r="AB83" s="805"/>
      <c r="AC83" s="835"/>
      <c r="AD83" s="836"/>
      <c r="AE83" s="836"/>
      <c r="AF83" s="836"/>
      <c r="AG83" s="837"/>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2"/>
      <c r="B94" s="1053"/>
      <c r="C94" s="1053"/>
      <c r="D94" s="1053"/>
      <c r="E94" s="1053"/>
      <c r="F94" s="105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52"/>
      <c r="B95" s="1053"/>
      <c r="C95" s="1053"/>
      <c r="D95" s="1053"/>
      <c r="E95" s="1053"/>
      <c r="F95" s="1054"/>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8"/>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835"/>
      <c r="H96" s="836"/>
      <c r="I96" s="836"/>
      <c r="J96" s="836"/>
      <c r="K96" s="837"/>
      <c r="L96" s="667"/>
      <c r="M96" s="668"/>
      <c r="N96" s="668"/>
      <c r="O96" s="668"/>
      <c r="P96" s="668"/>
      <c r="Q96" s="668"/>
      <c r="R96" s="668"/>
      <c r="S96" s="668"/>
      <c r="T96" s="668"/>
      <c r="U96" s="668"/>
      <c r="V96" s="668"/>
      <c r="W96" s="668"/>
      <c r="X96" s="669"/>
      <c r="Y96" s="384"/>
      <c r="Z96" s="385"/>
      <c r="AA96" s="385"/>
      <c r="AB96" s="805"/>
      <c r="AC96" s="835"/>
      <c r="AD96" s="836"/>
      <c r="AE96" s="836"/>
      <c r="AF96" s="836"/>
      <c r="AG96" s="837"/>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52"/>
      <c r="B109" s="1053"/>
      <c r="C109" s="1053"/>
      <c r="D109" s="1053"/>
      <c r="E109" s="1053"/>
      <c r="F109" s="1054"/>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8"/>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835"/>
      <c r="H110" s="836"/>
      <c r="I110" s="836"/>
      <c r="J110" s="836"/>
      <c r="K110" s="837"/>
      <c r="L110" s="667"/>
      <c r="M110" s="668"/>
      <c r="N110" s="668"/>
      <c r="O110" s="668"/>
      <c r="P110" s="668"/>
      <c r="Q110" s="668"/>
      <c r="R110" s="668"/>
      <c r="S110" s="668"/>
      <c r="T110" s="668"/>
      <c r="U110" s="668"/>
      <c r="V110" s="668"/>
      <c r="W110" s="668"/>
      <c r="X110" s="669"/>
      <c r="Y110" s="384"/>
      <c r="Z110" s="385"/>
      <c r="AA110" s="385"/>
      <c r="AB110" s="805"/>
      <c r="AC110" s="835"/>
      <c r="AD110" s="836"/>
      <c r="AE110" s="836"/>
      <c r="AF110" s="836"/>
      <c r="AG110" s="837"/>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2"/>
      <c r="B121" s="1053"/>
      <c r="C121" s="1053"/>
      <c r="D121" s="1053"/>
      <c r="E121" s="1053"/>
      <c r="F121" s="105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52"/>
      <c r="B122" s="1053"/>
      <c r="C122" s="1053"/>
      <c r="D122" s="1053"/>
      <c r="E122" s="1053"/>
      <c r="F122" s="1054"/>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8"/>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835"/>
      <c r="H123" s="836"/>
      <c r="I123" s="836"/>
      <c r="J123" s="836"/>
      <c r="K123" s="837"/>
      <c r="L123" s="667"/>
      <c r="M123" s="668"/>
      <c r="N123" s="668"/>
      <c r="O123" s="668"/>
      <c r="P123" s="668"/>
      <c r="Q123" s="668"/>
      <c r="R123" s="668"/>
      <c r="S123" s="668"/>
      <c r="T123" s="668"/>
      <c r="U123" s="668"/>
      <c r="V123" s="668"/>
      <c r="W123" s="668"/>
      <c r="X123" s="669"/>
      <c r="Y123" s="384"/>
      <c r="Z123" s="385"/>
      <c r="AA123" s="385"/>
      <c r="AB123" s="805"/>
      <c r="AC123" s="835"/>
      <c r="AD123" s="836"/>
      <c r="AE123" s="836"/>
      <c r="AF123" s="836"/>
      <c r="AG123" s="837"/>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2"/>
      <c r="B134" s="1053"/>
      <c r="C134" s="1053"/>
      <c r="D134" s="1053"/>
      <c r="E134" s="1053"/>
      <c r="F134" s="105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52"/>
      <c r="B135" s="1053"/>
      <c r="C135" s="1053"/>
      <c r="D135" s="1053"/>
      <c r="E135" s="1053"/>
      <c r="F135" s="1054"/>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8"/>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835"/>
      <c r="H136" s="836"/>
      <c r="I136" s="836"/>
      <c r="J136" s="836"/>
      <c r="K136" s="837"/>
      <c r="L136" s="667"/>
      <c r="M136" s="668"/>
      <c r="N136" s="668"/>
      <c r="O136" s="668"/>
      <c r="P136" s="668"/>
      <c r="Q136" s="668"/>
      <c r="R136" s="668"/>
      <c r="S136" s="668"/>
      <c r="T136" s="668"/>
      <c r="U136" s="668"/>
      <c r="V136" s="668"/>
      <c r="W136" s="668"/>
      <c r="X136" s="669"/>
      <c r="Y136" s="384"/>
      <c r="Z136" s="385"/>
      <c r="AA136" s="385"/>
      <c r="AB136" s="805"/>
      <c r="AC136" s="835"/>
      <c r="AD136" s="836"/>
      <c r="AE136" s="836"/>
      <c r="AF136" s="836"/>
      <c r="AG136" s="837"/>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2"/>
      <c r="B147" s="1053"/>
      <c r="C147" s="1053"/>
      <c r="D147" s="1053"/>
      <c r="E147" s="1053"/>
      <c r="F147" s="105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52"/>
      <c r="B148" s="1053"/>
      <c r="C148" s="1053"/>
      <c r="D148" s="1053"/>
      <c r="E148" s="1053"/>
      <c r="F148" s="1054"/>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8"/>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835"/>
      <c r="H149" s="836"/>
      <c r="I149" s="836"/>
      <c r="J149" s="836"/>
      <c r="K149" s="837"/>
      <c r="L149" s="667"/>
      <c r="M149" s="668"/>
      <c r="N149" s="668"/>
      <c r="O149" s="668"/>
      <c r="P149" s="668"/>
      <c r="Q149" s="668"/>
      <c r="R149" s="668"/>
      <c r="S149" s="668"/>
      <c r="T149" s="668"/>
      <c r="U149" s="668"/>
      <c r="V149" s="668"/>
      <c r="W149" s="668"/>
      <c r="X149" s="669"/>
      <c r="Y149" s="384"/>
      <c r="Z149" s="385"/>
      <c r="AA149" s="385"/>
      <c r="AB149" s="805"/>
      <c r="AC149" s="835"/>
      <c r="AD149" s="836"/>
      <c r="AE149" s="836"/>
      <c r="AF149" s="836"/>
      <c r="AG149" s="837"/>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52"/>
      <c r="B162" s="1053"/>
      <c r="C162" s="1053"/>
      <c r="D162" s="1053"/>
      <c r="E162" s="1053"/>
      <c r="F162" s="1054"/>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8"/>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835"/>
      <c r="H163" s="836"/>
      <c r="I163" s="836"/>
      <c r="J163" s="836"/>
      <c r="K163" s="837"/>
      <c r="L163" s="667"/>
      <c r="M163" s="668"/>
      <c r="N163" s="668"/>
      <c r="O163" s="668"/>
      <c r="P163" s="668"/>
      <c r="Q163" s="668"/>
      <c r="R163" s="668"/>
      <c r="S163" s="668"/>
      <c r="T163" s="668"/>
      <c r="U163" s="668"/>
      <c r="V163" s="668"/>
      <c r="W163" s="668"/>
      <c r="X163" s="669"/>
      <c r="Y163" s="384"/>
      <c r="Z163" s="385"/>
      <c r="AA163" s="385"/>
      <c r="AB163" s="805"/>
      <c r="AC163" s="835"/>
      <c r="AD163" s="836"/>
      <c r="AE163" s="836"/>
      <c r="AF163" s="836"/>
      <c r="AG163" s="837"/>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2"/>
      <c r="B174" s="1053"/>
      <c r="C174" s="1053"/>
      <c r="D174" s="1053"/>
      <c r="E174" s="1053"/>
      <c r="F174" s="105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52"/>
      <c r="B175" s="1053"/>
      <c r="C175" s="1053"/>
      <c r="D175" s="1053"/>
      <c r="E175" s="1053"/>
      <c r="F175" s="1054"/>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8"/>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835"/>
      <c r="H176" s="836"/>
      <c r="I176" s="836"/>
      <c r="J176" s="836"/>
      <c r="K176" s="837"/>
      <c r="L176" s="667"/>
      <c r="M176" s="668"/>
      <c r="N176" s="668"/>
      <c r="O176" s="668"/>
      <c r="P176" s="668"/>
      <c r="Q176" s="668"/>
      <c r="R176" s="668"/>
      <c r="S176" s="668"/>
      <c r="T176" s="668"/>
      <c r="U176" s="668"/>
      <c r="V176" s="668"/>
      <c r="W176" s="668"/>
      <c r="X176" s="669"/>
      <c r="Y176" s="384"/>
      <c r="Z176" s="385"/>
      <c r="AA176" s="385"/>
      <c r="AB176" s="805"/>
      <c r="AC176" s="835"/>
      <c r="AD176" s="836"/>
      <c r="AE176" s="836"/>
      <c r="AF176" s="836"/>
      <c r="AG176" s="837"/>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2"/>
      <c r="B187" s="1053"/>
      <c r="C187" s="1053"/>
      <c r="D187" s="1053"/>
      <c r="E187" s="1053"/>
      <c r="F187" s="105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52"/>
      <c r="B188" s="1053"/>
      <c r="C188" s="1053"/>
      <c r="D188" s="1053"/>
      <c r="E188" s="1053"/>
      <c r="F188" s="1054"/>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8"/>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835"/>
      <c r="H189" s="836"/>
      <c r="I189" s="836"/>
      <c r="J189" s="836"/>
      <c r="K189" s="837"/>
      <c r="L189" s="667"/>
      <c r="M189" s="668"/>
      <c r="N189" s="668"/>
      <c r="O189" s="668"/>
      <c r="P189" s="668"/>
      <c r="Q189" s="668"/>
      <c r="R189" s="668"/>
      <c r="S189" s="668"/>
      <c r="T189" s="668"/>
      <c r="U189" s="668"/>
      <c r="V189" s="668"/>
      <c r="W189" s="668"/>
      <c r="X189" s="669"/>
      <c r="Y189" s="384"/>
      <c r="Z189" s="385"/>
      <c r="AA189" s="385"/>
      <c r="AB189" s="805"/>
      <c r="AC189" s="835"/>
      <c r="AD189" s="836"/>
      <c r="AE189" s="836"/>
      <c r="AF189" s="836"/>
      <c r="AG189" s="837"/>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2"/>
      <c r="B200" s="1053"/>
      <c r="C200" s="1053"/>
      <c r="D200" s="1053"/>
      <c r="E200" s="1053"/>
      <c r="F200" s="105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52"/>
      <c r="B201" s="1053"/>
      <c r="C201" s="1053"/>
      <c r="D201" s="1053"/>
      <c r="E201" s="1053"/>
      <c r="F201" s="1054"/>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8"/>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835"/>
      <c r="H202" s="836"/>
      <c r="I202" s="836"/>
      <c r="J202" s="836"/>
      <c r="K202" s="837"/>
      <c r="L202" s="667"/>
      <c r="M202" s="668"/>
      <c r="N202" s="668"/>
      <c r="O202" s="668"/>
      <c r="P202" s="668"/>
      <c r="Q202" s="668"/>
      <c r="R202" s="668"/>
      <c r="S202" s="668"/>
      <c r="T202" s="668"/>
      <c r="U202" s="668"/>
      <c r="V202" s="668"/>
      <c r="W202" s="668"/>
      <c r="X202" s="669"/>
      <c r="Y202" s="384"/>
      <c r="Z202" s="385"/>
      <c r="AA202" s="385"/>
      <c r="AB202" s="805"/>
      <c r="AC202" s="835"/>
      <c r="AD202" s="836"/>
      <c r="AE202" s="836"/>
      <c r="AF202" s="836"/>
      <c r="AG202" s="837"/>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52"/>
      <c r="B215" s="1053"/>
      <c r="C215" s="1053"/>
      <c r="D215" s="1053"/>
      <c r="E215" s="1053"/>
      <c r="F215" s="1054"/>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8"/>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835"/>
      <c r="H216" s="836"/>
      <c r="I216" s="836"/>
      <c r="J216" s="836"/>
      <c r="K216" s="837"/>
      <c r="L216" s="667"/>
      <c r="M216" s="668"/>
      <c r="N216" s="668"/>
      <c r="O216" s="668"/>
      <c r="P216" s="668"/>
      <c r="Q216" s="668"/>
      <c r="R216" s="668"/>
      <c r="S216" s="668"/>
      <c r="T216" s="668"/>
      <c r="U216" s="668"/>
      <c r="V216" s="668"/>
      <c r="W216" s="668"/>
      <c r="X216" s="669"/>
      <c r="Y216" s="384"/>
      <c r="Z216" s="385"/>
      <c r="AA216" s="385"/>
      <c r="AB216" s="805"/>
      <c r="AC216" s="835"/>
      <c r="AD216" s="836"/>
      <c r="AE216" s="836"/>
      <c r="AF216" s="836"/>
      <c r="AG216" s="837"/>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2"/>
      <c r="B227" s="1053"/>
      <c r="C227" s="1053"/>
      <c r="D227" s="1053"/>
      <c r="E227" s="1053"/>
      <c r="F227" s="105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52"/>
      <c r="B228" s="1053"/>
      <c r="C228" s="1053"/>
      <c r="D228" s="1053"/>
      <c r="E228" s="1053"/>
      <c r="F228" s="1054"/>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8"/>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835"/>
      <c r="H229" s="836"/>
      <c r="I229" s="836"/>
      <c r="J229" s="836"/>
      <c r="K229" s="837"/>
      <c r="L229" s="667"/>
      <c r="M229" s="668"/>
      <c r="N229" s="668"/>
      <c r="O229" s="668"/>
      <c r="P229" s="668"/>
      <c r="Q229" s="668"/>
      <c r="R229" s="668"/>
      <c r="S229" s="668"/>
      <c r="T229" s="668"/>
      <c r="U229" s="668"/>
      <c r="V229" s="668"/>
      <c r="W229" s="668"/>
      <c r="X229" s="669"/>
      <c r="Y229" s="384"/>
      <c r="Z229" s="385"/>
      <c r="AA229" s="385"/>
      <c r="AB229" s="805"/>
      <c r="AC229" s="835"/>
      <c r="AD229" s="836"/>
      <c r="AE229" s="836"/>
      <c r="AF229" s="836"/>
      <c r="AG229" s="837"/>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2"/>
      <c r="B240" s="1053"/>
      <c r="C240" s="1053"/>
      <c r="D240" s="1053"/>
      <c r="E240" s="1053"/>
      <c r="F240" s="105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52"/>
      <c r="B241" s="1053"/>
      <c r="C241" s="1053"/>
      <c r="D241" s="1053"/>
      <c r="E241" s="1053"/>
      <c r="F241" s="1054"/>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8"/>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835"/>
      <c r="H242" s="836"/>
      <c r="I242" s="836"/>
      <c r="J242" s="836"/>
      <c r="K242" s="837"/>
      <c r="L242" s="667"/>
      <c r="M242" s="668"/>
      <c r="N242" s="668"/>
      <c r="O242" s="668"/>
      <c r="P242" s="668"/>
      <c r="Q242" s="668"/>
      <c r="R242" s="668"/>
      <c r="S242" s="668"/>
      <c r="T242" s="668"/>
      <c r="U242" s="668"/>
      <c r="V242" s="668"/>
      <c r="W242" s="668"/>
      <c r="X242" s="669"/>
      <c r="Y242" s="384"/>
      <c r="Z242" s="385"/>
      <c r="AA242" s="385"/>
      <c r="AB242" s="805"/>
      <c r="AC242" s="835"/>
      <c r="AD242" s="836"/>
      <c r="AE242" s="836"/>
      <c r="AF242" s="836"/>
      <c r="AG242" s="837"/>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2"/>
      <c r="B253" s="1053"/>
      <c r="C253" s="1053"/>
      <c r="D253" s="1053"/>
      <c r="E253" s="1053"/>
      <c r="F253" s="105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52"/>
      <c r="B254" s="1053"/>
      <c r="C254" s="1053"/>
      <c r="D254" s="1053"/>
      <c r="E254" s="1053"/>
      <c r="F254" s="1054"/>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8"/>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835"/>
      <c r="H255" s="836"/>
      <c r="I255" s="836"/>
      <c r="J255" s="836"/>
      <c r="K255" s="837"/>
      <c r="L255" s="667"/>
      <c r="M255" s="668"/>
      <c r="N255" s="668"/>
      <c r="O255" s="668"/>
      <c r="P255" s="668"/>
      <c r="Q255" s="668"/>
      <c r="R255" s="668"/>
      <c r="S255" s="668"/>
      <c r="T255" s="668"/>
      <c r="U255" s="668"/>
      <c r="V255" s="668"/>
      <c r="W255" s="668"/>
      <c r="X255" s="669"/>
      <c r="Y255" s="384"/>
      <c r="Z255" s="385"/>
      <c r="AA255" s="385"/>
      <c r="AB255" s="805"/>
      <c r="AC255" s="835"/>
      <c r="AD255" s="836"/>
      <c r="AE255" s="836"/>
      <c r="AF255" s="836"/>
      <c r="AG255" s="837"/>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2018-08-13T04:52:31Z</cp:lastPrinted>
  <dcterms:created xsi:type="dcterms:W3CDTF">2012-03-13T00:50:25Z</dcterms:created>
  <dcterms:modified xsi:type="dcterms:W3CDTF">2018-09-03T08:47:13Z</dcterms:modified>
</cp:coreProperties>
</file>