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901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M2" i="4"/>
  <c r="N2" i="4" s="1"/>
  <c r="N3" i="4" s="1"/>
  <c r="N4" i="4" s="1"/>
  <c r="N5" i="4" s="1"/>
  <c r="N6" i="4" s="1"/>
  <c r="N7" i="4" s="1"/>
  <c r="N8" i="4" s="1"/>
  <c r="N9" i="4" s="1"/>
  <c r="N10" i="4" s="1"/>
  <c r="N11" i="4" s="1"/>
  <c r="K13" i="4" s="1"/>
  <c r="AE8" i="3" s="1"/>
  <c r="H2" i="4"/>
  <c r="I2" i="4"/>
  <c r="C2" i="4"/>
  <c r="D2" i="4" s="1"/>
  <c r="D3" i="4" s="1"/>
  <c r="D4" i="4" s="1"/>
  <c r="W28" i="3"/>
  <c r="I3" i="4" l="1"/>
  <c r="S6" i="4"/>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<sst xmlns="http://schemas.openxmlformats.org/spreadsheetml/2006/main" count="2933" uniqueCount="639">
  <si>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</si>
  <si>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</si>
  <si>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</si>
  <si>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</si>
  <si>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</si>
  <si>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</si>
  <si>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</si>
  <si>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</si>
  <si>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</si>
  <si>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</si>
  <si>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</si>
  <si>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</si>
  <si>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</si>
  <si>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</si>
  <si>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</si>
  <si>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</si>
  <si>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</si>
  <si>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</si>
  <si>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</si>
  <si>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</si>
  <si>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</si>
  <si>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</si>
  <si>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</si>
  <si>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</si>
  <si>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</si>
  <si>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</si>
  <si>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</si>
  <si>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</si>
  <si>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</si>
  <si>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</si>
  <si>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</si>
  <si>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</si>
  <si>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</si>
  <si>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</si>
  <si>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</si>
  <si>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</si>
  <si>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</si>
  <si>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</si>
  <si>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</si>
  <si>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</si>
  <si>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</si>
  <si>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</si>
  <si>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</si>
  <si>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</si>
  <si>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</si>
  <si>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</si>
  <si>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</si>
  <si>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</si>
  <si>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</si>
  <si>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</si>
  <si>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</si>
  <si>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</si>
  <si>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</si>
  <si>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</si>
  <si>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</si>
  <si>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</si>
  <si>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</si>
  <si>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</si>
  <si>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</si>
  <si>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</si>
  <si>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</si>
  <si>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</si>
  <si>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</si>
  <si>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</si>
  <si>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</si>
  <si>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</si>
  <si>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</si>
  <si>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</si>
  <si>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</si>
  <si>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</si>
  <si>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</si>
  <si>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</si>
  <si>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</si>
  <si>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</si>
  <si>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</si>
  <si>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</si>
  <si>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</si>
  <si>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</si>
  <si>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</si>
  <si>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</si>
  <si>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</si>
  <si>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</si>
  <si>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</si>
  <si>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</si>
  <si>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</si>
  <si>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</si>
  <si>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</si>
  <si>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</si>
  <si>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</si>
  <si>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</si>
  <si>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</si>
  <si>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</si>
  <si>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</si>
  <si>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</si>
  <si>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</si>
  <si>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</si>
  <si>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</si>
  <si>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</si>
  <si>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</si>
  <si>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</si>
  <si>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</si>
  <si>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</si>
  <si>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</si>
  <si>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</si>
  <si>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</si>
  <si>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</si>
  <si>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</si>
  <si>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</si>
  <si>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</si>
  <si>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</si>
  <si>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</si>
  <si>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</si>
  <si>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</si>
  <si>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</si>
  <si>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</si>
  <si>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</si>
  <si>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</si>
  <si>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</si>
  <si>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</si>
  <si>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</si>
  <si>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</si>
  <si>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</si>
  <si>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</si>
  <si>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</si>
  <si>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</si>
  <si>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</si>
  <si>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</si>
  <si>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</si>
  <si>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</si>
  <si>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</si>
  <si>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</si>
  <si>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</si>
  <si>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</si>
  <si>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</si>
  <si>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</si>
  <si>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</si>
  <si>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</si>
  <si>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</si>
  <si>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</si>
  <si>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</si>
  <si>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</si>
  <si>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</si>
  <si>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</si>
  <si>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</si>
  <si>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</si>
  <si>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</si>
  <si>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</si>
  <si>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</si>
  <si>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</si>
  <si>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</si>
  <si>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</si>
  <si>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</si>
  <si>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</si>
  <si>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</si>
  <si>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</si>
  <si>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</si>
  <si>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</si>
  <si>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</si>
  <si>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</si>
  <si>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</si>
  <si>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</si>
  <si>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</si>
  <si>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</si>
  <si>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</si>
  <si>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</si>
  <si>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</si>
  <si>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</si>
  <si>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</si>
  <si>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</si>
  <si>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</si>
  <si>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</si>
  <si>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</si>
  <si>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</si>
  <si>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</si>
  <si>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</si>
  <si>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</si>
  <si>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</si>
  <si>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</si>
  <si>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</si>
  <si>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</si>
  <si>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</si>
  <si>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</si>
  <si>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</si>
  <si>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</si>
  <si>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</si>
  <si>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</si>
  <si>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</si>
  <si>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</si>
  <si>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</si>
  <si>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</si>
  <si>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</si>
  <si>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</si>
  <si>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</si>
  <si>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</si>
  <si>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</si>
  <si>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</si>
  <si>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</si>
  <si>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</si>
  <si>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</si>
  <si>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</si>
  <si>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</si>
  <si>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</si>
  <si>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</si>
  <si>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</si>
  <si>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</si>
  <si>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</si>
  <si>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</si>
  <si>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</si>
  <si>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</si>
  <si>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</si>
  <si>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</si>
  <si>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</si>
  <si>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</si>
  <si>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</si>
  <si>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</si>
  <si>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</si>
  <si>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</si>
  <si>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</si>
  <si>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</si>
  <si>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</si>
  <si>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</si>
  <si>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</si>
  <si>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</si>
  <si>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</si>
  <si>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</si>
  <si>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</si>
  <si>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</si>
  <si>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</si>
  <si>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</si>
  <si>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</si>
  <si>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</si>
  <si>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</si>
  <si>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</si>
  <si>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</si>
  <si>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</si>
  <si>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</si>
  <si>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</si>
  <si>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</si>
  <si>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</si>
  <si>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</si>
  <si>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</si>
  <si>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</si>
  <si>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</si>
  <si>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</si>
  <si>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</si>
  <si>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</si>
  <si>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</si>
  <si>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</si>
  <si>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</si>
  <si>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</si>
  <si>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</si>
  <si>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</si>
  <si>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</si>
  <si>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</si>
  <si>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</si>
  <si>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</si>
  <si>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</si>
  <si>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</si>
  <si>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</si>
  <si>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</si>
  <si>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</si>
  <si>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</si>
  <si>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</si>
  <si>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</si>
  <si>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</si>
  <si>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</si>
  <si>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</si>
  <si>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</si>
  <si>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</si>
  <si>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</si>
  <si>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</si>
  <si>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</si>
  <si>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</si>
  <si>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</si>
  <si>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</si>
  <si>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</si>
  <si>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</si>
  <si>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</si>
  <si>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</si>
  <si>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</si>
  <si>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</si>
  <si>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</si>
  <si>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</si>
  <si>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</si>
  <si>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</si>
  <si>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</si>
  <si>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</si>
  <si>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</si>
  <si>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</si>
  <si>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</si>
  <si>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</si>
  <si>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</si>
  <si>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</si>
  <si>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</si>
  <si>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</si>
  <si>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</si>
  <si>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</si>
  <si>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</si>
  <si>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</si>
  <si>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</si>
  <si>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</si>
  <si>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</si>
  <si>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</si>
  <si>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</si>
  <si>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</si>
  <si>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</si>
  <si>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</si>
  <si>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</si>
  <si>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</si>
  <si>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</si>
  <si>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</si>
  <si>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</si>
  <si>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</si>
  <si>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</si>
  <si>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</si>
  <si>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</si>
  <si>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</si>
  <si>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</si>
  <si>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</si>
  <si>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</si>
  <si>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</si>
  <si>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</si>
  <si>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</si>
  <si>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</si>
  <si>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</si>
  <si>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</si>
  <si>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</si>
  <si>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</si>
  <si>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</si>
  <si>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</si>
  <si>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</si>
  <si>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</si>
  <si>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</si>
  <si>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</si>
  <si>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</si>
  <si>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</si>
  <si>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</si>
  <si>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</si>
  <si>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</si>
  <si>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</si>
  <si>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</si>
  <si>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</si>
  <si>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</si>
  <si>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</si>
  <si>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</si>
  <si>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</si>
  <si>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</si>
  <si>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</si>
  <si>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</si>
  <si>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</si>
  <si>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</si>
  <si>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</si>
  <si>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</si>
  <si>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</si>
  <si>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</si>
  <si>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</si>
  <si>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</si>
  <si>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</si>
  <si>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</si>
  <si>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</si>
  <si>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</si>
  <si>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</si>
  <si>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</si>
  <si>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</si>
  <si>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</si>
  <si>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</si>
  <si>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</si>
  <si>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</si>
  <si>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</si>
  <si>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</si>
  <si>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</si>
  <si>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</si>
  <si>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</si>
  <si>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</si>
  <si>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</si>
  <si>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</si>
  <si>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</si>
  <si>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</si>
  <si>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</si>
  <si>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</si>
  <si>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</si>
  <si>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</si>
  <si>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</si>
  <si>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</si>
  <si>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</si>
  <si>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</si>
  <si>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</si>
  <si>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</si>
  <si>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</si>
  <si>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</si>
  <si>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</si>
  <si>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</si>
  <si>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</si>
  <si>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</si>
  <si>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</si>
  <si>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</si>
  <si>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</si>
  <si>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</si>
  <si>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</si>
  <si>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</si>
  <si>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</si>
  <si>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</si>
  <si>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</si>
  <si>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</si>
  <si>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</si>
  <si>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</si>
  <si>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</si>
  <si>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</si>
  <si>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</si>
  <si>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</si>
  <si>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</si>
  <si>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</si>
  <si>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</si>
  <si>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</si>
  <si>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</si>
  <si>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</si>
  <si>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</si>
  <si>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</si>
  <si>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</si>
  <si>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</si>
  <si>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</si>
  <si>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</si>
  <si>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</si>
  <si>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</si>
  <si>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</si>
  <si>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</si>
  <si>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</si>
  <si>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</si>
  <si>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</si>
  <si>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</si>
  <si>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</si>
  <si>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</si>
  <si>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</si>
  <si>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</si>
  <si>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</si>
  <si>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</si>
  <si>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</si>
  <si>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</si>
  <si>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</si>
  <si>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</si>
  <si>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</si>
  <si>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</si>
  <si>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</si>
  <si>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</si>
  <si>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</si>
  <si>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</si>
  <si>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</si>
  <si>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</si>
  <si>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</si>
  <si>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</si>
  <si>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</si>
  <si>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</si>
  <si>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</si>
  <si>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</si>
  <si>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</si>
  <si>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</si>
  <si>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</si>
  <si>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</si>
  <si>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</si>
  <si>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</si>
  <si>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</si>
  <si>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</si>
  <si>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</si>
  <si>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</si>
  <si>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</si>
  <si>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</si>
  <si>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</si>
  <si>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</si>
  <si>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</si>
  <si>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</si>
  <si>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</si>
  <si>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</si>
  <si>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</si>
  <si>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</si>
  <si>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</si>
  <si>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</si>
  <si>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</si>
  <si>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</si>
  <si>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</si>
  <si>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</si>
  <si>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</si>
  <si>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</si>
  <si>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</si>
  <si>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</si>
  <si>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</si>
  <si>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</si>
  <si>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</si>
  <si>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</si>
  <si>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</si>
  <si>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</si>
  <si>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</si>
  <si>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</si>
  <si>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</si>
  <si>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</si>
  <si>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</si>
  <si>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</si>
  <si>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</si>
  <si>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</si>
  <si>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</si>
  <si>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</si>
  <si>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</si>
  <si>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</si>
  <si>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</si>
  <si>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</si>
  <si>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</si>
  <si>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</si>
  <si>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</si>
  <si>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</si>
  <si>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</si>
  <si>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</si>
  <si>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</si>
  <si>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</si>
  <si>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</si>
  <si>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</si>
  <si>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</si>
  <si>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</si>
  <si>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</si>
  <si>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</si>
  <si>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</si>
  <si>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</si>
  <si>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</si>
  <si>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</si>
  <si>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</si>
  <si>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</si>
  <si>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</si>
  <si>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</si>
  <si>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</si>
  <si>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</si>
  <si>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</si>
  <si>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</si>
  <si>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</si>
  <si>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</si>
  <si>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</si>
  <si>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</si>
  <si>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</si>
  <si>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</si>
  <si>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</si>
  <si>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</si>
  <si>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</si>
  <si>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</si>
  <si>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</si>
  <si>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</si>
  <si>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</si>
  <si>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</si>
  <si>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</si>
  <si>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</si>
  <si>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</si>
  <si>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</si>
  <si>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国立研究開発法人国立精神・神経医療研究センター設備整備費補助金</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</si>
  <si>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</si>
  <si>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</si>
  <si>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</si>
  <si>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</si>
  <si>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</si>
  <si>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</si>
  <si>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平成28年11月8日厚生労働省発医政1108第4号「平成28年度国立研究開発法人国立精神・神経医療研究センター設備整備費の国庫補助について」</t>
    <phoneticPr fontId="5"/>
  </si>
  <si>
    <t>国立研究開発法人国立精神・神経医療研究センターについて、国際水準の質の高い治験・臨床研究が確実に実施される仕組みを構築するため治験・臨床研究体制を整備する。</t>
    <phoneticPr fontId="5"/>
  </si>
  <si>
    <t>－</t>
    <phoneticPr fontId="5"/>
  </si>
  <si>
    <t>-</t>
    <phoneticPr fontId="5"/>
  </si>
  <si>
    <t>治験・臨床研究体制整備の完了数</t>
  </si>
  <si>
    <t>国立精神・神経医療研究センターに対する調査</t>
    <rPh sb="2" eb="4">
      <t>セイシン</t>
    </rPh>
    <rPh sb="5" eb="7">
      <t>シンケイ</t>
    </rPh>
    <rPh sb="7" eb="9">
      <t>イリョウ</t>
    </rPh>
    <rPh sb="9" eb="11">
      <t>ケンキュウ</t>
    </rPh>
    <phoneticPr fontId="5"/>
  </si>
  <si>
    <t>数</t>
    <rPh sb="0" eb="1">
      <t>カズ</t>
    </rPh>
    <phoneticPr fontId="5"/>
  </si>
  <si>
    <t>-</t>
  </si>
  <si>
    <t>-</t>
    <phoneticPr fontId="5"/>
  </si>
  <si>
    <t>-</t>
    <phoneticPr fontId="5"/>
  </si>
  <si>
    <t>-</t>
    <phoneticPr fontId="5"/>
  </si>
  <si>
    <t>-</t>
    <phoneticPr fontId="5"/>
  </si>
  <si>
    <t>-</t>
    <phoneticPr fontId="5"/>
  </si>
  <si>
    <t>治験・臨床研究体制ための体制を整備　　</t>
  </si>
  <si>
    <t>件</t>
    <rPh sb="0" eb="1">
      <t>ケン</t>
    </rPh>
    <phoneticPr fontId="5"/>
  </si>
  <si>
    <t>百万円</t>
    <rPh sb="0" eb="1">
      <t>ヒャク</t>
    </rPh>
    <rPh sb="1" eb="3">
      <t>マンエン</t>
    </rPh>
    <phoneticPr fontId="5"/>
  </si>
  <si>
    <t>　　Ｘ/Ｙ</t>
  </si>
  <si>
    <t>188/1</t>
    <phoneticPr fontId="5"/>
  </si>
  <si>
    <t>-</t>
    <phoneticPr fontId="5"/>
  </si>
  <si>
    <t>-</t>
    <phoneticPr fontId="5"/>
  </si>
  <si>
    <t>64/1</t>
    <phoneticPr fontId="5"/>
  </si>
  <si>
    <t>-</t>
    <phoneticPr fontId="5"/>
  </si>
  <si>
    <t>研究を支援する体制を整備すること</t>
    <rPh sb="0" eb="2">
      <t>ケンキュウ</t>
    </rPh>
    <rPh sb="3" eb="5">
      <t>シエン</t>
    </rPh>
    <rPh sb="7" eb="9">
      <t>タイセイ</t>
    </rPh>
    <rPh sb="10" eb="12">
      <t>セイビ</t>
    </rPh>
    <phoneticPr fontId="5"/>
  </si>
  <si>
    <t>厚生労働科学研究費事業の適正かつ効果的な実施及び医薬品等の研究開発の促進並びに保健衛生分野の調査研究の充実を図ること</t>
    <rPh sb="0" eb="2">
      <t>コウセイ</t>
    </rPh>
    <rPh sb="2" eb="4">
      <t>ロウドウ</t>
    </rPh>
    <rPh sb="4" eb="6">
      <t>カガク</t>
    </rPh>
    <rPh sb="6" eb="9">
      <t>ケンキュウヒ</t>
    </rPh>
    <rPh sb="9" eb="11">
      <t>ジギョウ</t>
    </rPh>
    <rPh sb="12" eb="14">
      <t>テキセイ</t>
    </rPh>
    <rPh sb="16" eb="19">
      <t>コウカテキ</t>
    </rPh>
    <rPh sb="20" eb="22">
      <t>ジッシ</t>
    </rPh>
    <rPh sb="22" eb="23">
      <t>オヨ</t>
    </rPh>
    <rPh sb="24" eb="27">
      <t>イヤクヒン</t>
    </rPh>
    <rPh sb="27" eb="28">
      <t>トウ</t>
    </rPh>
    <rPh sb="29" eb="31">
      <t>ケンキュウ</t>
    </rPh>
    <rPh sb="31" eb="33">
      <t>カイハツ</t>
    </rPh>
    <rPh sb="34" eb="36">
      <t>ソクシン</t>
    </rPh>
    <rPh sb="36" eb="37">
      <t>ナラ</t>
    </rPh>
    <rPh sb="39" eb="41">
      <t>ホケン</t>
    </rPh>
    <rPh sb="41" eb="43">
      <t>エイセイ</t>
    </rPh>
    <rPh sb="43" eb="45">
      <t>ブンヤ</t>
    </rPh>
    <rPh sb="46" eb="48">
      <t>チョウサ</t>
    </rPh>
    <rPh sb="48" eb="50">
      <t>ケンキュウ</t>
    </rPh>
    <rPh sb="51" eb="53">
      <t>ジュウジツ</t>
    </rPh>
    <rPh sb="54" eb="55">
      <t>ハカ</t>
    </rPh>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</si>
  <si>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</si>
  <si>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</si>
  <si>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</si>
  <si>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</si>
  <si>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5"/>
  </si>
  <si>
    <t>人</t>
    <rPh sb="0" eb="1">
      <t>ジン</t>
    </rPh>
    <phoneticPr fontId="5"/>
  </si>
  <si>
    <t>-</t>
    <phoneticPr fontId="5"/>
  </si>
  <si>
    <t>-</t>
    <phoneticPr fontId="5"/>
  </si>
  <si>
    <t>-</t>
    <phoneticPr fontId="5"/>
  </si>
  <si>
    <t>-</t>
    <phoneticPr fontId="5"/>
  </si>
  <si>
    <t>-</t>
    <phoneticPr fontId="5"/>
  </si>
  <si>
    <t>-</t>
    <phoneticPr fontId="5"/>
  </si>
  <si>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</si>
  <si>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</si>
  <si>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</si>
  <si>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</si>
  <si>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</si>
  <si>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</si>
  <si>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</si>
  <si>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</si>
  <si>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整備された設備については、当センターの事業目的に沿って、活用されている。</t>
    <rPh sb="5" eb="7">
      <t>セツビ</t>
    </rPh>
    <phoneticPr fontId="5"/>
  </si>
  <si>
    <t>国立研究開発法人国立精神・神経医療研究センター運営費</t>
  </si>
  <si>
    <t>国立研究開発法人国立精神・神経医療研究センター施設整備費</t>
  </si>
  <si>
    <t>「事業番号105：国立研究開発法人国立精神・神経医療研究センター運営費」　　運営費交付金は研究・臨床基盤経費等の費用であり、建物等の整備費用である施設整備費とは重複しない。
「事業番号109：国立研究開発法人国立精神・神経医療研究センター施設整備費」・・・施設整備費は建物等の整備を行うための費用であり、研究・臨床基盤経費等の費用である運営費交付金とは重複しない。</t>
    <phoneticPr fontId="5"/>
  </si>
  <si>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</si>
  <si>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</si>
  <si>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95</t>
    <phoneticPr fontId="5"/>
  </si>
  <si>
    <t>100</t>
    <phoneticPr fontId="5"/>
  </si>
  <si>
    <t>96</t>
    <phoneticPr fontId="5"/>
  </si>
  <si>
    <t>補助金</t>
    <rPh sb="0" eb="3">
      <t>ホジョキン</t>
    </rPh>
    <phoneticPr fontId="5"/>
  </si>
  <si>
    <t>設備整備費</t>
    <rPh sb="0" eb="2">
      <t>セツビ</t>
    </rPh>
    <rPh sb="2" eb="5">
      <t>セイビヒ</t>
    </rPh>
    <phoneticPr fontId="5"/>
  </si>
  <si>
    <t>補助金等交付</t>
  </si>
  <si>
    <t>国立精神・神経医療
研究センター</t>
    <phoneticPr fontId="5"/>
  </si>
  <si>
    <t>-</t>
    <phoneticPr fontId="5"/>
  </si>
  <si>
    <t>シーメンスヘルスケア（株）</t>
    <rPh sb="11" eb="12">
      <t>カブ</t>
    </rPh>
    <phoneticPr fontId="5"/>
  </si>
  <si>
    <t>-</t>
    <phoneticPr fontId="5"/>
  </si>
  <si>
    <t>日本光電東京（株）</t>
    <rPh sb="0" eb="2">
      <t>ニホン</t>
    </rPh>
    <rPh sb="2" eb="4">
      <t>コウデン</t>
    </rPh>
    <rPh sb="4" eb="6">
      <t>トウキョウ</t>
    </rPh>
    <rPh sb="7" eb="8">
      <t>カブ</t>
    </rPh>
    <phoneticPr fontId="5"/>
  </si>
  <si>
    <t>-</t>
    <phoneticPr fontId="5"/>
  </si>
  <si>
    <t>C.日本光電東京（株）</t>
    <phoneticPr fontId="5"/>
  </si>
  <si>
    <t>研究機器備品</t>
    <rPh sb="0" eb="2">
      <t>ケンキュウ</t>
    </rPh>
    <rPh sb="2" eb="4">
      <t>キキ</t>
    </rPh>
    <rPh sb="4" eb="6">
      <t>ビヒン</t>
    </rPh>
    <phoneticPr fontId="5"/>
  </si>
  <si>
    <t>研究事業にかかる機器備品</t>
    <rPh sb="0" eb="2">
      <t>ケンキュウ</t>
    </rPh>
    <rPh sb="2" eb="4">
      <t>ジギョウ</t>
    </rPh>
    <rPh sb="8" eb="10">
      <t>キキ</t>
    </rPh>
    <rPh sb="10" eb="12">
      <t>ビヒン</t>
    </rPh>
    <phoneticPr fontId="5"/>
  </si>
  <si>
    <t>B.シーメンスヘルスケア（株）</t>
    <phoneticPr fontId="5"/>
  </si>
  <si>
    <t>A.国立研究開発法人国立精神・神経医療研究センター</t>
    <phoneticPr fontId="5"/>
  </si>
  <si>
    <t>研究機器の整備</t>
    <rPh sb="0" eb="2">
      <t>ケンキュウ</t>
    </rPh>
    <rPh sb="2" eb="4">
      <t>キキ</t>
    </rPh>
    <rPh sb="5" eb="7">
      <t>セイビ</t>
    </rPh>
    <phoneticPr fontId="5"/>
  </si>
  <si>
    <t>研究機器購入</t>
    <rPh sb="0" eb="2">
      <t>ケンキュウ</t>
    </rPh>
    <rPh sb="2" eb="4">
      <t>キキ</t>
    </rPh>
    <rPh sb="4" eb="6">
      <t>コウニュウ</t>
    </rPh>
    <phoneticPr fontId="5"/>
  </si>
  <si>
    <t>事業の目的を達成するための必要な費用を計上しており、妥当である。</t>
    <phoneticPr fontId="5"/>
  </si>
  <si>
    <t>事業計画を確認し、真に必要なものに限定した整備を行っている。</t>
    <phoneticPr fontId="5"/>
  </si>
  <si>
    <t>無</t>
  </si>
  <si>
    <t>国立研究開発法人国立精神・神経医療研究センターの設備の整備のために要する経費を補助することにより、高度専門医療に関する研究等を行う独立行政法人に関する法律（平成２０年法律第９３号）第１５条の業務の円滑な実施及び同業務の推進に資すること。</t>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</si>
  <si>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rPh sb="159" eb="160">
      <t>ハカ</t>
    </rPh>
    <rPh sb="191" eb="193">
      <t>コウフ</t>
    </rPh>
    <phoneticPr fontId="5"/>
  </si>
  <si>
    <t>治験・臨床研究体制整備を完了する</t>
    <phoneticPr fontId="5"/>
  </si>
  <si>
    <t>単位当たりコスト＝X／Y
X：当該年度執行額
Y：整備件数</t>
    <rPh sb="0" eb="2">
      <t>タンイ</t>
    </rPh>
    <rPh sb="2" eb="3">
      <t>ア</t>
    </rPh>
    <rPh sb="16" eb="18">
      <t>トウガイ</t>
    </rPh>
    <rPh sb="18" eb="20">
      <t>ネンド</t>
    </rPh>
    <rPh sb="20" eb="22">
      <t>シッコウ</t>
    </rPh>
    <rPh sb="22" eb="23">
      <t>ガク</t>
    </rPh>
    <rPh sb="26" eb="28">
      <t>セイビ</t>
    </rPh>
    <rPh sb="28" eb="30">
      <t>ケンスウ</t>
    </rPh>
    <phoneticPr fontId="5"/>
  </si>
  <si>
    <t>点検対象外</t>
    <rPh sb="0" eb="2">
      <t>テンケン</t>
    </rPh>
    <rPh sb="2" eb="5">
      <t>タイショウガイ</t>
    </rPh>
    <phoneticPr fontId="5"/>
  </si>
  <si>
    <t>終了予定</t>
  </si>
  <si>
    <t>事業は当初の予定通りの成果を達成したため、平成29年度をもって終了すること。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5"/>
  </si>
  <si>
    <t>-</t>
    <phoneticPr fontId="5"/>
  </si>
  <si>
    <t>-</t>
    <phoneticPr fontId="5"/>
  </si>
  <si>
    <t>-</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</si>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</sst>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156871</xdr:colOff>
      <xdr:row>1098</xdr:row>
      <xdr:rowOff>89648</xdr:rowOff>
    </xdr:from>
    <xdr:to>
      <xdr:col>49</xdr:col>
      <xdr:colOff>406903</xdr:colOff>
      <xdr:row>1098</xdr:row>
      <xdr:rowOff>683561</xdr:rowOff>
    </xdr:to>
    <xdr:sp macro="" textlink="">
      <xdr:nvSpPr>
        <xdr:cNvPr id="10" name="テキスト ボックス 9"/>
        <xdr:cNvSpPr txBox="1"/>
      </xdr:nvSpPr>
      <xdr:spPr>
        <a:xfrm rot="10800000" flipV="1">
          <a:off x="156871" y="78878207"/>
          <a:ext cx="10133620"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国立研究開発法人国立精神・神経医療研究センター契約事務取扱細則第４２条に基づいて公表しない。</a:t>
          </a:r>
        </a:p>
      </xdr:txBody>
    </xdr:sp>
    <xdr:clientData/>
  </xdr:twoCellAnchor>
  <xdr:twoCellAnchor editAs="oneCell">
    <xdr:from>
      <xdr:col>17</xdr:col>
      <xdr:colOff>0</xdr:colOff>
      <xdr:row>741</xdr:row>
      <xdr:rowOff>0</xdr:rowOff>
    </xdr:from>
    <xdr:to>
      <xdr:col>35</xdr:col>
      <xdr:colOff>153894</xdr:colOff>
      <xdr:row>743</xdr:row>
      <xdr:rowOff>194234</xdr:rowOff>
    </xdr:to>
    <xdr:sp macro="" textlink="">
      <xdr:nvSpPr>
        <xdr:cNvPr id="11" name="正方形/長方形 10"/>
        <xdr:cNvSpPr/>
      </xdr:nvSpPr>
      <xdr:spPr>
        <a:xfrm>
          <a:off x="3429000" y="46863000"/>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６４百万円</a:t>
          </a:r>
        </a:p>
      </xdr:txBody>
    </xdr:sp>
    <xdr:clientData/>
  </xdr:twoCellAnchor>
  <xdr:twoCellAnchor editAs="oneCell">
    <xdr:from>
      <xdr:col>25</xdr:col>
      <xdr:colOff>179294</xdr:colOff>
      <xdr:row>744</xdr:row>
      <xdr:rowOff>44823</xdr:rowOff>
    </xdr:from>
    <xdr:to>
      <xdr:col>26</xdr:col>
      <xdr:colOff>0</xdr:colOff>
      <xdr:row>745</xdr:row>
      <xdr:rowOff>302557</xdr:rowOff>
    </xdr:to>
    <xdr:cxnSp macro="">
      <xdr:nvCxnSpPr>
        <xdr:cNvPr id="12" name="直線矢印コネクタ 11"/>
        <xdr:cNvCxnSpPr/>
      </xdr:nvCxnSpPr>
      <xdr:spPr>
        <a:xfrm>
          <a:off x="5221941" y="4794997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156881</xdr:colOff>
      <xdr:row>746</xdr:row>
      <xdr:rowOff>44823</xdr:rowOff>
    </xdr:from>
    <xdr:ext cx="2297206" cy="325730"/>
    <xdr:sp macro="" textlink="">
      <xdr:nvSpPr>
        <xdr:cNvPr id="13" name="テキスト ボックス 12"/>
        <xdr:cNvSpPr txBox="1"/>
      </xdr:nvSpPr>
      <xdr:spPr>
        <a:xfrm>
          <a:off x="4392705" y="48644735"/>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78442</xdr:colOff>
      <xdr:row>747</xdr:row>
      <xdr:rowOff>44823</xdr:rowOff>
    </xdr:from>
    <xdr:to>
      <xdr:col>36</xdr:col>
      <xdr:colOff>68730</xdr:colOff>
      <xdr:row>749</xdr:row>
      <xdr:rowOff>188257</xdr:rowOff>
    </xdr:to>
    <xdr:sp macro="" textlink="">
      <xdr:nvSpPr>
        <xdr:cNvPr id="14" name="正方形/長方形 13"/>
        <xdr:cNvSpPr/>
      </xdr:nvSpPr>
      <xdr:spPr>
        <a:xfrm>
          <a:off x="3507442" y="48992117"/>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６４百万円</a:t>
          </a:r>
        </a:p>
      </xdr:txBody>
    </xdr:sp>
    <xdr:clientData/>
  </xdr:twoCellAnchor>
  <xdr:twoCellAnchor>
    <xdr:from>
      <xdr:col>21</xdr:col>
      <xdr:colOff>-1</xdr:colOff>
      <xdr:row>750</xdr:row>
      <xdr:rowOff>0</xdr:rowOff>
    </xdr:from>
    <xdr:to>
      <xdr:col>34</xdr:col>
      <xdr:colOff>123264</xdr:colOff>
      <xdr:row>751</xdr:row>
      <xdr:rowOff>186017</xdr:rowOff>
    </xdr:to>
    <xdr:sp macro="" textlink="">
      <xdr:nvSpPr>
        <xdr:cNvPr id="16" name="テキスト ボックス 15"/>
        <xdr:cNvSpPr txBox="1"/>
      </xdr:nvSpPr>
      <xdr:spPr>
        <a:xfrm>
          <a:off x="4235823" y="49989441"/>
          <a:ext cx="2745441"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施工する設備の整備費</a:t>
          </a:r>
        </a:p>
      </xdr:txBody>
    </xdr:sp>
    <xdr:clientData/>
  </xdr:twoCellAnchor>
  <xdr:twoCellAnchor>
    <xdr:from>
      <xdr:col>18</xdr:col>
      <xdr:colOff>134470</xdr:colOff>
      <xdr:row>750</xdr:row>
      <xdr:rowOff>11206</xdr:rowOff>
    </xdr:from>
    <xdr:to>
      <xdr:col>35</xdr:col>
      <xdr:colOff>147170</xdr:colOff>
      <xdr:row>751</xdr:row>
      <xdr:rowOff>336923</xdr:rowOff>
    </xdr:to>
    <xdr:sp macro="" textlink="">
      <xdr:nvSpPr>
        <xdr:cNvPr id="17" name="大かっこ 16"/>
        <xdr:cNvSpPr/>
      </xdr:nvSpPr>
      <xdr:spPr>
        <a:xfrm>
          <a:off x="3765176" y="50000647"/>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25</xdr:col>
      <xdr:colOff>168089</xdr:colOff>
      <xdr:row>755</xdr:row>
      <xdr:rowOff>324968</xdr:rowOff>
    </xdr:from>
    <xdr:to>
      <xdr:col>29</xdr:col>
      <xdr:colOff>33617</xdr:colOff>
      <xdr:row>755</xdr:row>
      <xdr:rowOff>336176</xdr:rowOff>
    </xdr:to>
    <xdr:cxnSp macro="">
      <xdr:nvCxnSpPr>
        <xdr:cNvPr id="18" name="直線矢印コネクタ 17"/>
        <xdr:cNvCxnSpPr/>
      </xdr:nvCxnSpPr>
      <xdr:spPr>
        <a:xfrm flipV="1">
          <a:off x="5210736" y="52051321"/>
          <a:ext cx="672352" cy="112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168090</xdr:colOff>
      <xdr:row>754</xdr:row>
      <xdr:rowOff>168088</xdr:rowOff>
    </xdr:from>
    <xdr:to>
      <xdr:col>49</xdr:col>
      <xdr:colOff>158378</xdr:colOff>
      <xdr:row>756</xdr:row>
      <xdr:rowOff>448234</xdr:rowOff>
    </xdr:to>
    <xdr:sp macro="" textlink="">
      <xdr:nvSpPr>
        <xdr:cNvPr id="20" name="正方形/長方形 19"/>
        <xdr:cNvSpPr/>
      </xdr:nvSpPr>
      <xdr:spPr>
        <a:xfrm>
          <a:off x="6219266" y="51547059"/>
          <a:ext cx="3822700" cy="97491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l"/>
          <a:r>
            <a:rPr kumimoji="1" lang="ja-JP" altLang="en-US" sz="1400">
              <a:solidFill>
                <a:sysClr val="windowText" lastClr="000000"/>
              </a:solidFill>
            </a:rPr>
            <a:t>　Ｂ．シーメンスヘルスケア（株）</a:t>
          </a:r>
          <a:endParaRPr kumimoji="1" lang="en-US" altLang="ja-JP" sz="1400">
            <a:solidFill>
              <a:sysClr val="windowText" lastClr="000000"/>
            </a:solidFill>
          </a:endParaRPr>
        </a:p>
        <a:p>
          <a:pPr algn="l"/>
          <a:r>
            <a:rPr kumimoji="1" lang="ja-JP" altLang="en-US" sz="1400">
              <a:solidFill>
                <a:sysClr val="windowText" lastClr="000000"/>
              </a:solidFill>
            </a:rPr>
            <a:t>　５３百万円</a:t>
          </a:r>
          <a:endParaRPr kumimoji="1" lang="en-US" altLang="ja-JP" sz="1400">
            <a:solidFill>
              <a:sysClr val="windowText" lastClr="000000"/>
            </a:solidFill>
          </a:endParaRPr>
        </a:p>
      </xdr:txBody>
    </xdr:sp>
    <xdr:clientData/>
  </xdr:twoCellAnchor>
  <xdr:twoCellAnchor>
    <xdr:from>
      <xdr:col>25</xdr:col>
      <xdr:colOff>168088</xdr:colOff>
      <xdr:row>752</xdr:row>
      <xdr:rowOff>78440</xdr:rowOff>
    </xdr:from>
    <xdr:to>
      <xdr:col>25</xdr:col>
      <xdr:colOff>180788</xdr:colOff>
      <xdr:row>758</xdr:row>
      <xdr:rowOff>252505</xdr:rowOff>
    </xdr:to>
    <xdr:cxnSp macro="">
      <xdr:nvCxnSpPr>
        <xdr:cNvPr id="21" name="直線コネクタ 20"/>
        <xdr:cNvCxnSpPr/>
      </xdr:nvCxnSpPr>
      <xdr:spPr>
        <a:xfrm flipH="1">
          <a:off x="5210735" y="50762646"/>
          <a:ext cx="12700" cy="290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25</xdr:col>
      <xdr:colOff>168088</xdr:colOff>
      <xdr:row>758</xdr:row>
      <xdr:rowOff>257735</xdr:rowOff>
    </xdr:from>
    <xdr:to>
      <xdr:col>29</xdr:col>
      <xdr:colOff>33616</xdr:colOff>
      <xdr:row>758</xdr:row>
      <xdr:rowOff>268943</xdr:rowOff>
    </xdr:to>
    <xdr:cxnSp macro="">
      <xdr:nvCxnSpPr>
        <xdr:cNvPr id="24" name="直線矢印コネクタ 23"/>
        <xdr:cNvCxnSpPr/>
      </xdr:nvCxnSpPr>
      <xdr:spPr>
        <a:xfrm flipV="1">
          <a:off x="5210735" y="53676176"/>
          <a:ext cx="672352" cy="112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123265</xdr:colOff>
      <xdr:row>756</xdr:row>
      <xdr:rowOff>493060</xdr:rowOff>
    </xdr:from>
    <xdr:to>
      <xdr:col>49</xdr:col>
      <xdr:colOff>67235</xdr:colOff>
      <xdr:row>757</xdr:row>
      <xdr:rowOff>145677</xdr:rowOff>
    </xdr:to>
    <xdr:sp macro="" textlink="">
      <xdr:nvSpPr>
        <xdr:cNvPr id="25" name="テキスト ボックス 24"/>
        <xdr:cNvSpPr txBox="1"/>
      </xdr:nvSpPr>
      <xdr:spPr>
        <a:xfrm>
          <a:off x="8191500" y="51580678"/>
          <a:ext cx="1759323"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（研究機器の整備）</a:t>
          </a:r>
        </a:p>
      </xdr:txBody>
    </xdr:sp>
    <xdr:clientData/>
  </xdr:twoCellAnchor>
  <xdr:twoCellAnchor editAs="oneCell">
    <xdr:from>
      <xdr:col>30</xdr:col>
      <xdr:colOff>179294</xdr:colOff>
      <xdr:row>757</xdr:row>
      <xdr:rowOff>661147</xdr:rowOff>
    </xdr:from>
    <xdr:to>
      <xdr:col>49</xdr:col>
      <xdr:colOff>169582</xdr:colOff>
      <xdr:row>759</xdr:row>
      <xdr:rowOff>224120</xdr:rowOff>
    </xdr:to>
    <xdr:sp macro="" textlink="">
      <xdr:nvSpPr>
        <xdr:cNvPr id="26" name="正方形/長方形 25"/>
        <xdr:cNvSpPr/>
      </xdr:nvSpPr>
      <xdr:spPr>
        <a:xfrm>
          <a:off x="6230470" y="53407235"/>
          <a:ext cx="3822700" cy="90767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l"/>
          <a:r>
            <a:rPr kumimoji="1" lang="ja-JP" altLang="en-US" sz="1400">
              <a:solidFill>
                <a:sysClr val="windowText" lastClr="000000"/>
              </a:solidFill>
            </a:rPr>
            <a:t>　Ｃ．日本光電東京（株）</a:t>
          </a:r>
          <a:endParaRPr kumimoji="1" lang="en-US" altLang="ja-JP" sz="1400">
            <a:solidFill>
              <a:sysClr val="windowText" lastClr="000000"/>
            </a:solidFill>
          </a:endParaRPr>
        </a:p>
        <a:p>
          <a:pPr algn="l"/>
          <a:r>
            <a:rPr kumimoji="1" lang="ja-JP" altLang="en-US" sz="1400">
              <a:solidFill>
                <a:sysClr val="windowText" lastClr="000000"/>
              </a:solidFill>
            </a:rPr>
            <a:t>　１１百万円</a:t>
          </a:r>
          <a:endParaRPr kumimoji="1" lang="en-US" altLang="ja-JP" sz="1400">
            <a:solidFill>
              <a:sysClr val="windowText" lastClr="000000"/>
            </a:solidFill>
          </a:endParaRPr>
        </a:p>
      </xdr:txBody>
    </xdr:sp>
    <xdr:clientData/>
  </xdr:twoCellAnchor>
  <xdr:twoCellAnchor>
    <xdr:from>
      <xdr:col>40</xdr:col>
      <xdr:colOff>156883</xdr:colOff>
      <xdr:row>759</xdr:row>
      <xdr:rowOff>347383</xdr:rowOff>
    </xdr:from>
    <xdr:to>
      <xdr:col>49</xdr:col>
      <xdr:colOff>44824</xdr:colOff>
      <xdr:row>761</xdr:row>
      <xdr:rowOff>78441</xdr:rowOff>
    </xdr:to>
    <xdr:sp macro="" textlink="">
      <xdr:nvSpPr>
        <xdr:cNvPr id="27" name="テキスト ボックス 26"/>
        <xdr:cNvSpPr txBox="1"/>
      </xdr:nvSpPr>
      <xdr:spPr>
        <a:xfrm>
          <a:off x="8225118" y="53452059"/>
          <a:ext cx="1703294"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（研究機器の整備）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D933" sqref="BD9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112</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69</v>
      </c>
      <c r="H5" s="842"/>
      <c r="I5" s="842"/>
      <c r="J5" s="842"/>
      <c r="K5" s="842"/>
      <c r="L5" s="842"/>
      <c r="M5" s="843" t="s">
        <v>66</v>
      </c>
      <c r="N5" s="844"/>
      <c r="O5" s="844"/>
      <c r="P5" s="844"/>
      <c r="Q5" s="844"/>
      <c r="R5" s="845"/>
      <c r="S5" s="846" t="s">
        <v>77</v>
      </c>
      <c r="T5" s="842"/>
      <c r="U5" s="842"/>
      <c r="V5" s="842"/>
      <c r="W5" s="842"/>
      <c r="X5" s="847"/>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28.5"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3" t="s">
        <v>546</v>
      </c>
      <c r="Z7" s="439"/>
      <c r="AA7" s="439"/>
      <c r="AB7" s="439"/>
      <c r="AC7" s="439"/>
      <c r="AD7" s="924"/>
      <c r="AE7" s="913" t="s">
        <v>555</v>
      </c>
      <c r="AF7" s="914"/>
      <c r="AG7" s="914"/>
      <c r="AH7" s="914"/>
      <c r="AI7" s="914"/>
      <c r="AJ7" s="914"/>
      <c r="AK7" s="914"/>
      <c r="AL7" s="914"/>
      <c r="AM7" s="914"/>
      <c r="AN7" s="914"/>
      <c r="AO7" s="914"/>
      <c r="AP7" s="914"/>
      <c r="AQ7" s="914"/>
      <c r="AR7" s="914"/>
      <c r="AS7" s="914"/>
      <c r="AT7" s="914"/>
      <c r="AU7" s="914"/>
      <c r="AV7" s="914"/>
      <c r="AW7" s="914"/>
      <c r="AX7" s="915"/>
    </row>
    <row r="8" spans="1:50" ht="33" customHeight="1" x14ac:dyDescent="0.15">
      <c r="A8" s="491" t="s">
        <v>389</v>
      </c>
      <c r="B8" s="492"/>
      <c r="C8" s="492"/>
      <c r="D8" s="492"/>
      <c r="E8" s="492"/>
      <c r="F8" s="493"/>
      <c r="G8" s="942" t="str">
        <f>入力規則等!A26</f>
        <v>科学技術・イノベーション</v>
      </c>
      <c r="H8" s="721"/>
      <c r="I8" s="721"/>
      <c r="J8" s="721"/>
      <c r="K8" s="721"/>
      <c r="L8" s="721"/>
      <c r="M8" s="721"/>
      <c r="N8" s="721"/>
      <c r="O8" s="721"/>
      <c r="P8" s="721"/>
      <c r="Q8" s="721"/>
      <c r="R8" s="721"/>
      <c r="S8" s="721"/>
      <c r="T8" s="721"/>
      <c r="U8" s="721"/>
      <c r="V8" s="721"/>
      <c r="W8" s="721"/>
      <c r="X8" s="943"/>
      <c r="Y8" s="848" t="s">
        <v>390</v>
      </c>
      <c r="Z8" s="849"/>
      <c r="AA8" s="849"/>
      <c r="AB8" s="849"/>
      <c r="AC8" s="849"/>
      <c r="AD8" s="85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2.5" customHeight="1" x14ac:dyDescent="0.15">
      <c r="A9" s="851" t="s">
        <v>23</v>
      </c>
      <c r="B9" s="852"/>
      <c r="C9" s="852"/>
      <c r="D9" s="852"/>
      <c r="E9" s="852"/>
      <c r="F9" s="852"/>
      <c r="G9" s="853" t="s">
        <v>627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47.25" customHeight="1" x14ac:dyDescent="0.15">
      <c r="A10" s="661" t="s">
        <v>30</v>
      </c>
      <c r="B10" s="662"/>
      <c r="C10" s="662"/>
      <c r="D10" s="662"/>
      <c r="E10" s="662"/>
      <c r="F10" s="662"/>
      <c r="G10" s="755" t="s">
        <v>556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1.5"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465</v>
      </c>
      <c r="Q13" s="659"/>
      <c r="R13" s="659"/>
      <c r="S13" s="659"/>
      <c r="T13" s="659"/>
      <c r="U13" s="659"/>
      <c r="V13" s="660"/>
      <c r="W13" s="658" t="s">
        <v>465</v>
      </c>
      <c r="X13" s="659"/>
      <c r="Y13" s="659"/>
      <c r="Z13" s="659"/>
      <c r="AA13" s="659"/>
      <c r="AB13" s="659"/>
      <c r="AC13" s="660"/>
      <c r="AD13" s="658" t="s">
        <v>465</v>
      </c>
      <c r="AE13" s="659"/>
      <c r="AF13" s="659"/>
      <c r="AG13" s="659"/>
      <c r="AH13" s="659"/>
      <c r="AI13" s="659"/>
      <c r="AJ13" s="660"/>
      <c r="AK13" s="658" t="s">
        <v>465</v>
      </c>
      <c r="AL13" s="659"/>
      <c r="AM13" s="659"/>
      <c r="AN13" s="659"/>
      <c r="AO13" s="659"/>
      <c r="AP13" s="659"/>
      <c r="AQ13" s="660"/>
      <c r="AR13" s="920" t="s">
        <v>634</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465</v>
      </c>
      <c r="Q14" s="659"/>
      <c r="R14" s="659"/>
      <c r="S14" s="659"/>
      <c r="T14" s="659"/>
      <c r="U14" s="659"/>
      <c r="V14" s="660"/>
      <c r="W14" s="658">
        <v>65</v>
      </c>
      <c r="X14" s="659"/>
      <c r="Y14" s="659"/>
      <c r="Z14" s="659"/>
      <c r="AA14" s="659"/>
      <c r="AB14" s="659"/>
      <c r="AC14" s="660"/>
      <c r="AD14" s="658" t="s">
        <v>465</v>
      </c>
      <c r="AE14" s="659"/>
      <c r="AF14" s="659"/>
      <c r="AG14" s="659"/>
      <c r="AH14" s="659"/>
      <c r="AI14" s="659"/>
      <c r="AJ14" s="660"/>
      <c r="AK14" s="658" t="s">
        <v>465</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v>188</v>
      </c>
      <c r="Q15" s="659"/>
      <c r="R15" s="659"/>
      <c r="S15" s="659"/>
      <c r="T15" s="659"/>
      <c r="U15" s="659"/>
      <c r="V15" s="660"/>
      <c r="W15" s="658" t="s">
        <v>465</v>
      </c>
      <c r="X15" s="659"/>
      <c r="Y15" s="659"/>
      <c r="Z15" s="659"/>
      <c r="AA15" s="659"/>
      <c r="AB15" s="659"/>
      <c r="AC15" s="660"/>
      <c r="AD15" s="658">
        <v>65</v>
      </c>
      <c r="AE15" s="659"/>
      <c r="AF15" s="659"/>
      <c r="AG15" s="659"/>
      <c r="AH15" s="659"/>
      <c r="AI15" s="659"/>
      <c r="AJ15" s="660"/>
      <c r="AK15" s="658" t="s">
        <v>465</v>
      </c>
      <c r="AL15" s="659"/>
      <c r="AM15" s="659"/>
      <c r="AN15" s="659"/>
      <c r="AO15" s="659"/>
      <c r="AP15" s="659"/>
      <c r="AQ15" s="660"/>
      <c r="AR15" s="658" t="s">
        <v>635</v>
      </c>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465</v>
      </c>
      <c r="Q16" s="659"/>
      <c r="R16" s="659"/>
      <c r="S16" s="659"/>
      <c r="T16" s="659"/>
      <c r="U16" s="659"/>
      <c r="V16" s="660"/>
      <c r="W16" s="658">
        <v>-65</v>
      </c>
      <c r="X16" s="659"/>
      <c r="Y16" s="659"/>
      <c r="Z16" s="659"/>
      <c r="AA16" s="659"/>
      <c r="AB16" s="659"/>
      <c r="AC16" s="660"/>
      <c r="AD16" s="658" t="s">
        <v>465</v>
      </c>
      <c r="AE16" s="659"/>
      <c r="AF16" s="659"/>
      <c r="AG16" s="659"/>
      <c r="AH16" s="659"/>
      <c r="AI16" s="659"/>
      <c r="AJ16" s="660"/>
      <c r="AK16" s="658" t="s">
        <v>465</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465</v>
      </c>
      <c r="Q17" s="659"/>
      <c r="R17" s="659"/>
      <c r="S17" s="659"/>
      <c r="T17" s="659"/>
      <c r="U17" s="659"/>
      <c r="V17" s="660"/>
      <c r="W17" s="658" t="s">
        <v>465</v>
      </c>
      <c r="X17" s="659"/>
      <c r="Y17" s="659"/>
      <c r="Z17" s="659"/>
      <c r="AA17" s="659"/>
      <c r="AB17" s="659"/>
      <c r="AC17" s="660"/>
      <c r="AD17" s="658" t="s">
        <v>465</v>
      </c>
      <c r="AE17" s="659"/>
      <c r="AF17" s="659"/>
      <c r="AG17" s="659"/>
      <c r="AH17" s="659"/>
      <c r="AI17" s="659"/>
      <c r="AJ17" s="660"/>
      <c r="AK17" s="658" t="s">
        <v>465</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80">
        <f>SUM(P13:V17)</f>
        <v>188</v>
      </c>
      <c r="Q18" s="881"/>
      <c r="R18" s="881"/>
      <c r="S18" s="881"/>
      <c r="T18" s="881"/>
      <c r="U18" s="881"/>
      <c r="V18" s="882"/>
      <c r="W18" s="880">
        <f>SUM(W13:AC17)</f>
        <v>0</v>
      </c>
      <c r="X18" s="881"/>
      <c r="Y18" s="881"/>
      <c r="Z18" s="881"/>
      <c r="AA18" s="881"/>
      <c r="AB18" s="881"/>
      <c r="AC18" s="882"/>
      <c r="AD18" s="880">
        <f>SUM(AD13:AJ17)</f>
        <v>65</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188</v>
      </c>
      <c r="Q19" s="659"/>
      <c r="R19" s="659"/>
      <c r="S19" s="659"/>
      <c r="T19" s="659"/>
      <c r="U19" s="659"/>
      <c r="V19" s="660"/>
      <c r="W19" s="658" t="s">
        <v>465</v>
      </c>
      <c r="X19" s="659"/>
      <c r="Y19" s="659"/>
      <c r="Z19" s="659"/>
      <c r="AA19" s="659"/>
      <c r="AB19" s="659"/>
      <c r="AC19" s="660"/>
      <c r="AD19" s="658">
        <v>64</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78" t="s">
        <v>10</v>
      </c>
      <c r="H20" s="879"/>
      <c r="I20" s="879"/>
      <c r="J20" s="879"/>
      <c r="K20" s="879"/>
      <c r="L20" s="879"/>
      <c r="M20" s="879"/>
      <c r="N20" s="879"/>
      <c r="O20" s="879"/>
      <c r="P20" s="311">
        <f>IF(P18=0, "-", SUM(P19)/P18)</f>
        <v>1</v>
      </c>
      <c r="Q20" s="311"/>
      <c r="R20" s="311"/>
      <c r="S20" s="311"/>
      <c r="T20" s="311"/>
      <c r="U20" s="311"/>
      <c r="V20" s="311"/>
      <c r="W20" s="311" t="str">
        <f t="shared" ref="W20" si="0">IF(W18=0, "-", SUM(W19)/W18)</f>
        <v>-</v>
      </c>
      <c r="X20" s="311"/>
      <c r="Y20" s="311"/>
      <c r="Z20" s="311"/>
      <c r="AA20" s="311"/>
      <c r="AB20" s="311"/>
      <c r="AC20" s="311"/>
      <c r="AD20" s="311">
        <f t="shared" ref="AD20" si="1">IF(AD18=0, "-", SUM(AD19)/AD18)</f>
        <v>0.98461538461538467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496</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473</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hidden="1" customHeight="1" x14ac:dyDescent="0.15">
      <c r="A23" s="968"/>
      <c r="B23" s="969"/>
      <c r="C23" s="969"/>
      <c r="D23" s="969"/>
      <c r="E23" s="969"/>
      <c r="F23" s="970"/>
      <c r="G23" s="953"/>
      <c r="H23" s="954"/>
      <c r="I23" s="954"/>
      <c r="J23" s="954"/>
      <c r="K23" s="954"/>
      <c r="L23" s="954"/>
      <c r="M23" s="954"/>
      <c r="N23" s="954"/>
      <c r="O23" s="955"/>
      <c r="P23" s="920"/>
      <c r="Q23" s="921"/>
      <c r="R23" s="921"/>
      <c r="S23" s="921"/>
      <c r="T23" s="921"/>
      <c r="U23" s="921"/>
      <c r="V23" s="938"/>
      <c r="W23" s="920"/>
      <c r="X23" s="921"/>
      <c r="Y23" s="921"/>
      <c r="Z23" s="921"/>
      <c r="AA23" s="921"/>
      <c r="AB23" s="921"/>
      <c r="AC23" s="938"/>
      <c r="AD23" s="975" t="s">
        <v>637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557</v>
      </c>
      <c r="H27" s="957"/>
      <c r="I27" s="957"/>
      <c r="J27" s="957"/>
      <c r="K27" s="957"/>
      <c r="L27" s="957"/>
      <c r="M27" s="957"/>
      <c r="N27" s="957"/>
      <c r="O27" s="958"/>
      <c r="P27" s="658" t="s">
        <v>558</v>
      </c>
      <c r="Q27" s="659"/>
      <c r="R27" s="659"/>
      <c r="S27" s="659"/>
      <c r="T27" s="659"/>
      <c r="U27" s="659"/>
      <c r="V27" s="660"/>
      <c r="W27" s="658" t="s">
        <v>636</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t="e">
        <f>P29-SUM(P23:P27)</f>
        <v>#VALUE!</v>
      </c>
      <c r="Q28" s="881"/>
      <c r="R28" s="881"/>
      <c r="S28" s="881"/>
      <c r="T28" s="881"/>
      <c r="U28" s="881"/>
      <c r="V28" s="882"/>
      <c r="W28" s="880" t="e">
        <f>W29-SUM(W23:W27)</f>
        <v>#VALUE!</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t="str">
        <f>AK13</f>
        <v>-</v>
      </c>
      <c r="Q29" s="935"/>
      <c r="R29" s="935"/>
      <c r="S29" s="935"/>
      <c r="T29" s="935"/>
      <c r="U29" s="935"/>
      <c r="V29" s="936"/>
      <c r="W29" s="934" t="str">
        <f>AR13</f>
        <v>-</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4" t="s">
        <v>265</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8" t="s">
        <v>355</v>
      </c>
      <c r="AR30" s="769"/>
      <c r="AS30" s="769"/>
      <c r="AT30" s="770"/>
      <c r="AU30" s="775" t="s">
        <v>253</v>
      </c>
      <c r="AV30" s="775"/>
      <c r="AW30" s="775"/>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1" t="s">
        <v>565</v>
      </c>
      <c r="AR31" s="193"/>
      <c r="AS31" s="126" t="s">
        <v>356</v>
      </c>
      <c r="AT31" s="127"/>
      <c r="AU31" s="192" t="s">
        <v>564</v>
      </c>
      <c r="AV31" s="192"/>
      <c r="AW31" s="394" t="s">
        <v>300</v>
      </c>
      <c r="AX31" s="395"/>
    </row>
    <row r="32" spans="1:50" ht="23.25" customHeight="1" x14ac:dyDescent="0.15">
      <c r="A32" s="399"/>
      <c r="B32" s="397"/>
      <c r="C32" s="397"/>
      <c r="D32" s="397"/>
      <c r="E32" s="397"/>
      <c r="F32" s="398"/>
      <c r="G32" s="560" t="s">
        <v>629</v>
      </c>
      <c r="H32" s="561"/>
      <c r="I32" s="561"/>
      <c r="J32" s="561"/>
      <c r="K32" s="561"/>
      <c r="L32" s="561"/>
      <c r="M32" s="561"/>
      <c r="N32" s="561"/>
      <c r="O32" s="562"/>
      <c r="P32" s="98" t="s">
        <v>559</v>
      </c>
      <c r="Q32" s="98"/>
      <c r="R32" s="98"/>
      <c r="S32" s="98"/>
      <c r="T32" s="98"/>
      <c r="U32" s="98"/>
      <c r="V32" s="98"/>
      <c r="W32" s="98"/>
      <c r="X32" s="99"/>
      <c r="Y32" s="467" t="s">
        <v>12</v>
      </c>
      <c r="Z32" s="527"/>
      <c r="AA32" s="528"/>
      <c r="AB32" s="457" t="s">
        <v>561</v>
      </c>
      <c r="AC32" s="457"/>
      <c r="AD32" s="457"/>
      <c r="AE32" s="211">
        <v>1</v>
      </c>
      <c r="AF32" s="212"/>
      <c r="AG32" s="212"/>
      <c r="AH32" s="212"/>
      <c r="AI32" s="211" t="s">
        <v>563</v>
      </c>
      <c r="AJ32" s="212"/>
      <c r="AK32" s="212"/>
      <c r="AL32" s="212"/>
      <c r="AM32" s="211">
        <v>1</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1</v>
      </c>
      <c r="AF33" s="212"/>
      <c r="AG33" s="212"/>
      <c r="AH33" s="212"/>
      <c r="AI33" s="211" t="s">
        <v>564</v>
      </c>
      <c r="AJ33" s="212"/>
      <c r="AK33" s="212"/>
      <c r="AL33" s="212"/>
      <c r="AM33" s="211">
        <v>1</v>
      </c>
      <c r="AN33" s="212"/>
      <c r="AO33" s="212"/>
      <c r="AP33" s="212"/>
      <c r="AQ33" s="333" t="s">
        <v>564</v>
      </c>
      <c r="AR33" s="200"/>
      <c r="AS33" s="200"/>
      <c r="AT33" s="334"/>
      <c r="AU33" s="212" t="s">
        <v>567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t="s">
        <v>564</v>
      </c>
      <c r="AJ34" s="212"/>
      <c r="AK34" s="212"/>
      <c r="AL34" s="212"/>
      <c r="AM34" s="211">
        <v>100</v>
      </c>
      <c r="AN34" s="212"/>
      <c r="AO34" s="212"/>
      <c r="AP34" s="212"/>
      <c r="AQ34" s="333" t="s">
        <v>566</v>
      </c>
      <c r="AR34" s="200"/>
      <c r="AS34" s="200"/>
      <c r="AT34" s="334"/>
      <c r="AU34" s="212" t="s">
        <v>565</v>
      </c>
      <c r="AV34" s="212"/>
      <c r="AW34" s="212"/>
      <c r="AX34" s="214"/>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490</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1"/>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490</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5" t="s">
        <v>14</v>
      </c>
      <c r="AC55" s="595"/>
      <c r="AD55" s="59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8"/>
      <c r="I78" s="589"/>
      <c r="J78" s="589"/>
      <c r="K78" s="589"/>
      <c r="L78" s="589"/>
      <c r="M78" s="589"/>
      <c r="N78" s="589"/>
      <c r="O78" s="590"/>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15">
      <c r="A80" s="866"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5" t="s">
        <v>14</v>
      </c>
      <c r="AC89" s="595"/>
      <c r="AD89" s="595"/>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5" t="s">
        <v>14</v>
      </c>
      <c r="AC94" s="595"/>
      <c r="AD94" s="595"/>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8"/>
      <c r="AC98" s="579"/>
      <c r="AD98" s="580"/>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81"/>
      <c r="H99" s="208"/>
      <c r="I99" s="208"/>
      <c r="J99" s="208"/>
      <c r="K99" s="208"/>
      <c r="L99" s="208"/>
      <c r="M99" s="208"/>
      <c r="N99" s="208"/>
      <c r="O99" s="582"/>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1</v>
      </c>
      <c r="AF101" s="212"/>
      <c r="AG101" s="212"/>
      <c r="AH101" s="213"/>
      <c r="AI101" s="211" t="s">
        <v>573</v>
      </c>
      <c r="AJ101" s="212"/>
      <c r="AK101" s="212"/>
      <c r="AL101" s="213"/>
      <c r="AM101" s="211">
        <v>1</v>
      </c>
      <c r="AN101" s="212"/>
      <c r="AO101" s="212"/>
      <c r="AP101" s="213"/>
      <c r="AQ101" s="211" t="s">
        <v>574</v>
      </c>
      <c r="AR101" s="212"/>
      <c r="AS101" s="212"/>
      <c r="AT101" s="213"/>
      <c r="AU101" s="211" t="s">
        <v>565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1</v>
      </c>
      <c r="AF102" s="414"/>
      <c r="AG102" s="414"/>
      <c r="AH102" s="414"/>
      <c r="AI102" s="414" t="s">
        <v>573</v>
      </c>
      <c r="AJ102" s="414"/>
      <c r="AK102" s="414"/>
      <c r="AL102" s="414"/>
      <c r="AM102" s="414">
        <v>1</v>
      </c>
      <c r="AN102" s="414"/>
      <c r="AO102" s="414"/>
      <c r="AP102" s="414"/>
      <c r="AQ102" s="266" t="s">
        <v>573</v>
      </c>
      <c r="AR102" s="267"/>
      <c r="AS102" s="267"/>
      <c r="AT102" s="312"/>
      <c r="AU102" s="266" t="s">
        <v>573</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2" t="s">
        <v>540</v>
      </c>
      <c r="AR115" s="593"/>
      <c r="AS115" s="593"/>
      <c r="AT115" s="593"/>
      <c r="AU115" s="593"/>
      <c r="AV115" s="593"/>
      <c r="AW115" s="593"/>
      <c r="AX115" s="594"/>
    </row>
    <row r="116" spans="1:50" ht="23.25" customHeight="1" x14ac:dyDescent="0.15">
      <c r="A116" s="435"/>
      <c r="B116" s="436"/>
      <c r="C116" s="436"/>
      <c r="D116" s="436"/>
      <c r="E116" s="436"/>
      <c r="F116" s="437"/>
      <c r="G116" s="389" t="s">
        <v>630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188</v>
      </c>
      <c r="AF116" s="414"/>
      <c r="AG116" s="414"/>
      <c r="AH116" s="414"/>
      <c r="AI116" s="414" t="s">
        <v>573</v>
      </c>
      <c r="AJ116" s="414"/>
      <c r="AK116" s="414"/>
      <c r="AL116" s="414"/>
      <c r="AM116" s="414">
        <v>64</v>
      </c>
      <c r="AN116" s="414"/>
      <c r="AO116" s="414"/>
      <c r="AP116" s="414"/>
      <c r="AQ116" s="211" t="s">
        <v>576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572</v>
      </c>
      <c r="AF117" s="547"/>
      <c r="AG117" s="547"/>
      <c r="AH117" s="547"/>
      <c r="AI117" s="547" t="s">
        <v>574</v>
      </c>
      <c r="AJ117" s="547"/>
      <c r="AK117" s="547"/>
      <c r="AL117" s="547"/>
      <c r="AM117" s="547" t="s">
        <v>575</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2" t="s">
        <v>540</v>
      </c>
      <c r="AR118" s="593"/>
      <c r="AS118" s="593"/>
      <c r="AT118" s="593"/>
      <c r="AU118" s="593"/>
      <c r="AV118" s="593"/>
      <c r="AW118" s="593"/>
      <c r="AX118" s="594"/>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2" t="s">
        <v>540</v>
      </c>
      <c r="AR121" s="593"/>
      <c r="AS121" s="593"/>
      <c r="AT121" s="593"/>
      <c r="AU121" s="593"/>
      <c r="AV121" s="593"/>
      <c r="AW121" s="593"/>
      <c r="AX121" s="594"/>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2" t="s">
        <v>540</v>
      </c>
      <c r="AR124" s="593"/>
      <c r="AS124" s="593"/>
      <c r="AT124" s="593"/>
      <c r="AU124" s="593"/>
      <c r="AV124" s="593"/>
      <c r="AW124" s="593"/>
      <c r="AX124" s="594"/>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471</v>
      </c>
      <c r="AN127" s="412"/>
      <c r="AO127" s="412"/>
      <c r="AP127" s="413"/>
      <c r="AQ127" s="592" t="s">
        <v>540</v>
      </c>
      <c r="AR127" s="593"/>
      <c r="AS127" s="593"/>
      <c r="AT127" s="593"/>
      <c r="AU127" s="593"/>
      <c r="AV127" s="593"/>
      <c r="AW127" s="593"/>
      <c r="AX127" s="594"/>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585</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v>69</v>
      </c>
      <c r="AF134" s="200"/>
      <c r="AG134" s="200"/>
      <c r="AH134" s="200"/>
      <c r="AI134" s="199">
        <v>72</v>
      </c>
      <c r="AJ134" s="200"/>
      <c r="AK134" s="200"/>
      <c r="AL134" s="200"/>
      <c r="AM134" s="199">
        <v>71</v>
      </c>
      <c r="AN134" s="200"/>
      <c r="AO134" s="200"/>
      <c r="AP134" s="200"/>
      <c r="AQ134" s="199" t="s">
        <v>585</v>
      </c>
      <c r="AR134" s="200"/>
      <c r="AS134" s="200"/>
      <c r="AT134" s="200"/>
      <c r="AU134" s="199" t="s">
        <v>588</v>
      </c>
      <c r="AV134" s="200"/>
      <c r="AW134" s="200"/>
      <c r="AX134" s="201"/>
    </row>
    <row r="135" spans="1:50" ht="31.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v>238</v>
      </c>
      <c r="AF135" s="200"/>
      <c r="AG135" s="200"/>
      <c r="AH135" s="200"/>
      <c r="AI135" s="199">
        <v>69</v>
      </c>
      <c r="AJ135" s="200"/>
      <c r="AK135" s="200"/>
      <c r="AL135" s="200"/>
      <c r="AM135" s="199">
        <v>75</v>
      </c>
      <c r="AN135" s="200"/>
      <c r="AO135" s="200"/>
      <c r="AP135" s="200"/>
      <c r="AQ135" s="199" t="s">
        <v>586</v>
      </c>
      <c r="AR135" s="200"/>
      <c r="AS135" s="200"/>
      <c r="AT135" s="200"/>
      <c r="AU135" s="199">
        <v>86</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587</v>
      </c>
      <c r="AR137" s="192"/>
      <c r="AS137" s="126" t="s">
        <v>356</v>
      </c>
      <c r="AT137" s="127"/>
      <c r="AU137" s="193">
        <v>33</v>
      </c>
      <c r="AV137" s="193"/>
      <c r="AW137" s="126" t="s">
        <v>300</v>
      </c>
      <c r="AX137" s="188"/>
    </row>
    <row r="138" spans="1:50" ht="31.9"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583</v>
      </c>
      <c r="AC138" s="198"/>
      <c r="AD138" s="198"/>
      <c r="AE138" s="199">
        <v>583</v>
      </c>
      <c r="AF138" s="200"/>
      <c r="AG138" s="200"/>
      <c r="AH138" s="200"/>
      <c r="AI138" s="199">
        <v>618</v>
      </c>
      <c r="AJ138" s="200"/>
      <c r="AK138" s="200"/>
      <c r="AL138" s="200"/>
      <c r="AM138" s="199">
        <v>620</v>
      </c>
      <c r="AN138" s="200"/>
      <c r="AO138" s="200"/>
      <c r="AP138" s="200"/>
      <c r="AQ138" s="199" t="s">
        <v>585</v>
      </c>
      <c r="AR138" s="200"/>
      <c r="AS138" s="200"/>
      <c r="AT138" s="200"/>
      <c r="AU138" s="199" t="s">
        <v>587</v>
      </c>
      <c r="AV138" s="200"/>
      <c r="AW138" s="200"/>
      <c r="AX138" s="201"/>
    </row>
    <row r="139" spans="1:50" ht="31.9"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583</v>
      </c>
      <c r="AC139" s="206"/>
      <c r="AD139" s="206"/>
      <c r="AE139" s="199">
        <v>566</v>
      </c>
      <c r="AF139" s="200"/>
      <c r="AG139" s="200"/>
      <c r="AH139" s="200"/>
      <c r="AI139" s="199">
        <v>583</v>
      </c>
      <c r="AJ139" s="200"/>
      <c r="AK139" s="200"/>
      <c r="AL139" s="200"/>
      <c r="AM139" s="199">
        <v>630</v>
      </c>
      <c r="AN139" s="200"/>
      <c r="AO139" s="200"/>
      <c r="AP139" s="200"/>
      <c r="AQ139" s="199" t="s">
        <v>585</v>
      </c>
      <c r="AR139" s="200"/>
      <c r="AS139" s="200"/>
      <c r="AT139" s="200"/>
      <c r="AU139" s="199">
        <v>680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576</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581</v>
      </c>
      <c r="H142" s="98"/>
      <c r="I142" s="98"/>
      <c r="J142" s="98"/>
      <c r="K142" s="98"/>
      <c r="L142" s="98"/>
      <c r="M142" s="98"/>
      <c r="N142" s="98"/>
      <c r="O142" s="98"/>
      <c r="P142" s="98"/>
      <c r="Q142" s="98"/>
      <c r="R142" s="98"/>
      <c r="S142" s="98"/>
      <c r="T142" s="98"/>
      <c r="U142" s="98"/>
      <c r="V142" s="98"/>
      <c r="W142" s="98"/>
      <c r="X142" s="99"/>
      <c r="Y142" s="194" t="s">
        <v>379</v>
      </c>
      <c r="Z142" s="195"/>
      <c r="AA142" s="196"/>
      <c r="AB142" s="197" t="s">
        <v>584</v>
      </c>
      <c r="AC142" s="198"/>
      <c r="AD142" s="198"/>
      <c r="AE142" s="199">
        <v>4353</v>
      </c>
      <c r="AF142" s="200"/>
      <c r="AG142" s="200"/>
      <c r="AH142" s="200"/>
      <c r="AI142" s="199">
        <v>4595</v>
      </c>
      <c r="AJ142" s="200"/>
      <c r="AK142" s="200"/>
      <c r="AL142" s="200"/>
      <c r="AM142" s="199">
        <v>2577</v>
      </c>
      <c r="AN142" s="200"/>
      <c r="AO142" s="200"/>
      <c r="AP142" s="200"/>
      <c r="AQ142" s="199" t="s">
        <v>585</v>
      </c>
      <c r="AR142" s="200"/>
      <c r="AS142" s="200"/>
      <c r="AT142" s="200"/>
      <c r="AU142" s="199" t="s">
        <v>585</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584</v>
      </c>
      <c r="AC143" s="206"/>
      <c r="AD143" s="206"/>
      <c r="AE143" s="199">
        <v>2061</v>
      </c>
      <c r="AF143" s="200"/>
      <c r="AG143" s="200"/>
      <c r="AH143" s="200"/>
      <c r="AI143" s="199">
        <v>4353</v>
      </c>
      <c r="AJ143" s="200"/>
      <c r="AK143" s="200"/>
      <c r="AL143" s="200"/>
      <c r="AM143" s="199">
        <v>4733</v>
      </c>
      <c r="AN143" s="200"/>
      <c r="AO143" s="200"/>
      <c r="AP143" s="200"/>
      <c r="AQ143" s="199" t="s">
        <v>585</v>
      </c>
      <c r="AR143" s="200"/>
      <c r="AS143" s="200"/>
      <c r="AT143" s="200"/>
      <c r="AU143" s="199">
        <v>5284</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587</v>
      </c>
      <c r="AR145" s="192"/>
      <c r="AS145" s="126" t="s">
        <v>356</v>
      </c>
      <c r="AT145" s="127"/>
      <c r="AU145" s="193">
        <v>33</v>
      </c>
      <c r="AV145" s="193"/>
      <c r="AW145" s="126" t="s">
        <v>300</v>
      </c>
      <c r="AX145" s="188"/>
    </row>
    <row r="146" spans="1:50" ht="39.75" customHeight="1" x14ac:dyDescent="0.15">
      <c r="A146" s="182"/>
      <c r="B146" s="179"/>
      <c r="C146" s="173"/>
      <c r="D146" s="179"/>
      <c r="E146" s="173"/>
      <c r="F146" s="174"/>
      <c r="G146" s="97" t="s">
        <v>582</v>
      </c>
      <c r="H146" s="98"/>
      <c r="I146" s="98"/>
      <c r="J146" s="98"/>
      <c r="K146" s="98"/>
      <c r="L146" s="98"/>
      <c r="M146" s="98"/>
      <c r="N146" s="98"/>
      <c r="O146" s="98"/>
      <c r="P146" s="98"/>
      <c r="Q146" s="98"/>
      <c r="R146" s="98"/>
      <c r="S146" s="98"/>
      <c r="T146" s="98"/>
      <c r="U146" s="98"/>
      <c r="V146" s="98"/>
      <c r="W146" s="98"/>
      <c r="X146" s="99"/>
      <c r="Y146" s="194" t="s">
        <v>379</v>
      </c>
      <c r="Z146" s="195"/>
      <c r="AA146" s="196"/>
      <c r="AB146" s="197" t="s">
        <v>583</v>
      </c>
      <c r="AC146" s="198"/>
      <c r="AD146" s="198"/>
      <c r="AE146" s="199">
        <v>5226482</v>
      </c>
      <c r="AF146" s="200"/>
      <c r="AG146" s="200"/>
      <c r="AH146" s="200"/>
      <c r="AI146" s="199">
        <v>4791923</v>
      </c>
      <c r="AJ146" s="200"/>
      <c r="AK146" s="200"/>
      <c r="AL146" s="200"/>
      <c r="AM146" s="199">
        <v>4603910</v>
      </c>
      <c r="AN146" s="200"/>
      <c r="AO146" s="200"/>
      <c r="AP146" s="200"/>
      <c r="AQ146" s="199" t="s">
        <v>585</v>
      </c>
      <c r="AR146" s="200"/>
      <c r="AS146" s="200"/>
      <c r="AT146" s="200"/>
      <c r="AU146" s="199" t="s">
        <v>587</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583</v>
      </c>
      <c r="AC147" s="206"/>
      <c r="AD147" s="206"/>
      <c r="AE147" s="199">
        <v>2841566</v>
      </c>
      <c r="AF147" s="200"/>
      <c r="AG147" s="200"/>
      <c r="AH147" s="200"/>
      <c r="AI147" s="199">
        <v>5226482</v>
      </c>
      <c r="AJ147" s="200"/>
      <c r="AK147" s="200"/>
      <c r="AL147" s="200"/>
      <c r="AM147" s="199">
        <v>4983600</v>
      </c>
      <c r="AN147" s="200"/>
      <c r="AO147" s="200"/>
      <c r="AP147" s="200"/>
      <c r="AQ147" s="199" t="s">
        <v>587</v>
      </c>
      <c r="AR147" s="200"/>
      <c r="AS147" s="200"/>
      <c r="AT147" s="200"/>
      <c r="AU147" s="199">
        <v>5750308</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587</v>
      </c>
      <c r="H154" s="98"/>
      <c r="I154" s="98"/>
      <c r="J154" s="98"/>
      <c r="K154" s="98"/>
      <c r="L154" s="98"/>
      <c r="M154" s="98"/>
      <c r="N154" s="98"/>
      <c r="O154" s="98"/>
      <c r="P154" s="99"/>
      <c r="Q154" s="118" t="s">
        <v>589</v>
      </c>
      <c r="R154" s="98"/>
      <c r="S154" s="98"/>
      <c r="T154" s="98"/>
      <c r="U154" s="98"/>
      <c r="V154" s="98"/>
      <c r="W154" s="98"/>
      <c r="X154" s="98"/>
      <c r="Y154" s="98"/>
      <c r="Z154" s="98"/>
      <c r="AA154" s="286"/>
      <c r="AB154" s="134" t="s">
        <v>589</v>
      </c>
      <c r="AC154" s="135"/>
      <c r="AD154" s="135"/>
      <c r="AE154" s="140" t="s">
        <v>589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1" customHeight="1" x14ac:dyDescent="0.15">
      <c r="A188" s="182"/>
      <c r="B188" s="179"/>
      <c r="C188" s="173"/>
      <c r="D188" s="179"/>
      <c r="E188" s="118" t="s">
        <v>628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576</v>
      </c>
      <c r="K430" s="902"/>
      <c r="L430" s="902"/>
      <c r="M430" s="902"/>
      <c r="N430" s="902"/>
      <c r="O430" s="902"/>
      <c r="P430" s="902"/>
      <c r="Q430" s="902"/>
      <c r="R430" s="902"/>
      <c r="S430" s="902"/>
      <c r="T430" s="903"/>
      <c r="U430" s="589" t="s">
        <v>565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586</v>
      </c>
      <c r="AF432" s="193"/>
      <c r="AG432" s="126" t="s">
        <v>356</v>
      </c>
      <c r="AH432" s="127"/>
      <c r="AI432" s="149"/>
      <c r="AJ432" s="149"/>
      <c r="AK432" s="149"/>
      <c r="AL432" s="147"/>
      <c r="AM432" s="149"/>
      <c r="AN432" s="149"/>
      <c r="AO432" s="149"/>
      <c r="AP432" s="147"/>
      <c r="AQ432" s="591" t="s">
        <v>586</v>
      </c>
      <c r="AR432" s="193"/>
      <c r="AS432" s="126" t="s">
        <v>356</v>
      </c>
      <c r="AT432" s="127"/>
      <c r="AU432" s="193" t="s">
        <v>576</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564</v>
      </c>
      <c r="AF433" s="200"/>
      <c r="AG433" s="200"/>
      <c r="AH433" s="200"/>
      <c r="AI433" s="333" t="s">
        <v>576</v>
      </c>
      <c r="AJ433" s="200"/>
      <c r="AK433" s="200"/>
      <c r="AL433" s="200"/>
      <c r="AM433" s="333" t="s">
        <v>586</v>
      </c>
      <c r="AN433" s="200"/>
      <c r="AO433" s="200"/>
      <c r="AP433" s="334"/>
      <c r="AQ433" s="333" t="s">
        <v>586</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586</v>
      </c>
      <c r="AC434" s="198"/>
      <c r="AD434" s="198"/>
      <c r="AE434" s="333" t="s">
        <v>564</v>
      </c>
      <c r="AF434" s="200"/>
      <c r="AG434" s="200"/>
      <c r="AH434" s="334"/>
      <c r="AI434" s="333" t="s">
        <v>567</v>
      </c>
      <c r="AJ434" s="200"/>
      <c r="AK434" s="200"/>
      <c r="AL434" s="200"/>
      <c r="AM434" s="333" t="s">
        <v>586</v>
      </c>
      <c r="AN434" s="200"/>
      <c r="AO434" s="200"/>
      <c r="AP434" s="334"/>
      <c r="AQ434" s="333" t="s">
        <v>573</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3" t="s">
        <v>564</v>
      </c>
      <c r="AF435" s="200"/>
      <c r="AG435" s="200"/>
      <c r="AH435" s="334"/>
      <c r="AI435" s="333" t="s">
        <v>564</v>
      </c>
      <c r="AJ435" s="200"/>
      <c r="AK435" s="200"/>
      <c r="AL435" s="200"/>
      <c r="AM435" s="333" t="s">
        <v>564</v>
      </c>
      <c r="AN435" s="200"/>
      <c r="AO435" s="200"/>
      <c r="AP435" s="334"/>
      <c r="AQ435" s="333" t="s">
        <v>586</v>
      </c>
      <c r="AR435" s="200"/>
      <c r="AS435" s="200"/>
      <c r="AT435" s="334"/>
      <c r="AU435" s="200" t="s">
        <v>586</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565</v>
      </c>
      <c r="AF437" s="193"/>
      <c r="AG437" s="126" t="s">
        <v>356</v>
      </c>
      <c r="AH437" s="127"/>
      <c r="AI437" s="149"/>
      <c r="AJ437" s="149"/>
      <c r="AK437" s="149"/>
      <c r="AL437" s="147"/>
      <c r="AM437" s="149"/>
      <c r="AN437" s="149"/>
      <c r="AO437" s="149"/>
      <c r="AP437" s="147"/>
      <c r="AQ437" s="591" t="s">
        <v>576</v>
      </c>
      <c r="AR437" s="193"/>
      <c r="AS437" s="126" t="s">
        <v>356</v>
      </c>
      <c r="AT437" s="127"/>
      <c r="AU437" s="193" t="s">
        <v>576</v>
      </c>
      <c r="AV437" s="193"/>
      <c r="AW437" s="126" t="s">
        <v>300</v>
      </c>
      <c r="AX437" s="188"/>
    </row>
    <row r="438" spans="1:50" ht="23.25" customHeight="1" x14ac:dyDescent="0.15">
      <c r="A438" s="182"/>
      <c r="B438" s="179"/>
      <c r="C438" s="173"/>
      <c r="D438" s="179"/>
      <c r="E438" s="335"/>
      <c r="F438" s="336"/>
      <c r="G438" s="97" t="s">
        <v>564</v>
      </c>
      <c r="H438" s="98"/>
      <c r="I438" s="98"/>
      <c r="J438" s="98"/>
      <c r="K438" s="98"/>
      <c r="L438" s="98"/>
      <c r="M438" s="98"/>
      <c r="N438" s="98"/>
      <c r="O438" s="98"/>
      <c r="P438" s="98"/>
      <c r="Q438" s="98"/>
      <c r="R438" s="98"/>
      <c r="S438" s="98"/>
      <c r="T438" s="98"/>
      <c r="U438" s="98"/>
      <c r="V438" s="98"/>
      <c r="W438" s="98"/>
      <c r="X438" s="99"/>
      <c r="Y438" s="194" t="s">
        <v>12</v>
      </c>
      <c r="Z438" s="195"/>
      <c r="AA438" s="196"/>
      <c r="AB438" s="206" t="s">
        <v>586</v>
      </c>
      <c r="AC438" s="206"/>
      <c r="AD438" s="206"/>
      <c r="AE438" s="333" t="s">
        <v>586</v>
      </c>
      <c r="AF438" s="200"/>
      <c r="AG438" s="200"/>
      <c r="AH438" s="200"/>
      <c r="AI438" s="333" t="s">
        <v>586</v>
      </c>
      <c r="AJ438" s="200"/>
      <c r="AK438" s="200"/>
      <c r="AL438" s="200"/>
      <c r="AM438" s="333" t="s">
        <v>586</v>
      </c>
      <c r="AN438" s="200"/>
      <c r="AO438" s="200"/>
      <c r="AP438" s="334"/>
      <c r="AQ438" s="333" t="s">
        <v>586</v>
      </c>
      <c r="AR438" s="200"/>
      <c r="AS438" s="200"/>
      <c r="AT438" s="334"/>
      <c r="AU438" s="200" t="s">
        <v>573</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564</v>
      </c>
      <c r="AC439" s="198"/>
      <c r="AD439" s="198"/>
      <c r="AE439" s="333" t="s">
        <v>564</v>
      </c>
      <c r="AF439" s="200"/>
      <c r="AG439" s="200"/>
      <c r="AH439" s="334"/>
      <c r="AI439" s="333" t="s">
        <v>586</v>
      </c>
      <c r="AJ439" s="200"/>
      <c r="AK439" s="200"/>
      <c r="AL439" s="200"/>
      <c r="AM439" s="333" t="s">
        <v>573</v>
      </c>
      <c r="AN439" s="200"/>
      <c r="AO439" s="200"/>
      <c r="AP439" s="334"/>
      <c r="AQ439" s="333" t="s">
        <v>573</v>
      </c>
      <c r="AR439" s="200"/>
      <c r="AS439" s="200"/>
      <c r="AT439" s="334"/>
      <c r="AU439" s="200" t="s">
        <v>573</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3" t="s">
        <v>565</v>
      </c>
      <c r="AF440" s="200"/>
      <c r="AG440" s="200"/>
      <c r="AH440" s="334"/>
      <c r="AI440" s="333" t="s">
        <v>588</v>
      </c>
      <c r="AJ440" s="200"/>
      <c r="AK440" s="200"/>
      <c r="AL440" s="200"/>
      <c r="AM440" s="333" t="s">
        <v>564</v>
      </c>
      <c r="AN440" s="200"/>
      <c r="AO440" s="200"/>
      <c r="AP440" s="334"/>
      <c r="AQ440" s="333" t="s">
        <v>573</v>
      </c>
      <c r="AR440" s="200"/>
      <c r="AS440" s="200"/>
      <c r="AT440" s="334"/>
      <c r="AU440" s="200" t="s">
        <v>586</v>
      </c>
      <c r="AV440" s="200"/>
      <c r="AW440" s="200"/>
      <c r="AX440" s="201"/>
    </row>
    <row r="441" spans="1:50" ht="21.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1"/>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8.75" customHeight="1" x14ac:dyDescent="0.15">
      <c r="A536" s="182"/>
      <c r="B536" s="179"/>
      <c r="C536" s="173"/>
      <c r="D536" s="179"/>
      <c r="E536" s="118" t="s">
        <v>585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8.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07" customHeight="1" x14ac:dyDescent="0.15">
      <c r="A702" s="872" t="s">
        <v>259</v>
      </c>
      <c r="B702" s="873"/>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553</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553</v>
      </c>
      <c r="AE704" s="784"/>
      <c r="AF704" s="784"/>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5" t="s">
        <v>553</v>
      </c>
      <c r="AE705" s="716"/>
      <c r="AF705" s="716"/>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6"/>
      <c r="D706" s="797"/>
      <c r="E706" s="731" t="s">
        <v>527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626</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8"/>
      <c r="D707" s="799"/>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626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591</v>
      </c>
      <c r="AE708" s="606"/>
      <c r="AF708" s="606"/>
      <c r="AG708" s="743" t="s">
        <v>562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624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591</v>
      </c>
      <c r="AE710" s="322"/>
      <c r="AF710" s="322"/>
      <c r="AG710" s="94" t="s">
        <v>562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553</v>
      </c>
      <c r="AE711" s="322"/>
      <c r="AF711" s="322"/>
      <c r="AG711" s="94" t="s">
        <v>625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3" t="s">
        <v>591</v>
      </c>
      <c r="AE712" s="784"/>
      <c r="AF712" s="784"/>
      <c r="AG712" s="812" t="s">
        <v>597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591</v>
      </c>
      <c r="AE713" s="322"/>
      <c r="AF713" s="664"/>
      <c r="AG713" s="94" t="s">
        <v>562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591</v>
      </c>
      <c r="AE714" s="810"/>
      <c r="AF714" s="811"/>
      <c r="AG714" s="737" t="s">
        <v>598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553</v>
      </c>
      <c r="AE715" s="606"/>
      <c r="AF715" s="657"/>
      <c r="AG715" s="743" t="s">
        <v>595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591</v>
      </c>
      <c r="AE716" s="628"/>
      <c r="AF716" s="628"/>
      <c r="AG716" s="94" t="s">
        <v>562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553</v>
      </c>
      <c r="AE719" s="606"/>
      <c r="AF719" s="606"/>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549</v>
      </c>
      <c r="D721" s="290"/>
      <c r="E721" s="290"/>
      <c r="F721" s="291"/>
      <c r="G721" s="280"/>
      <c r="H721" s="281"/>
      <c r="I721" s="83" t="str">
        <f>IF(OR(G721="　", G721=""), "", "-")</f>
        <v/>
      </c>
      <c r="J721" s="284">
        <v>105</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t="s">
        <v>549</v>
      </c>
      <c r="D722" s="290"/>
      <c r="E722" s="290"/>
      <c r="F722" s="291"/>
      <c r="G722" s="280"/>
      <c r="H722" s="281"/>
      <c r="I722" s="83" t="str">
        <f t="shared" ref="I722:I725" si="4">IF(OR(G722="　", G722=""), "", "-")</f>
        <v/>
      </c>
      <c r="J722" s="284">
        <v>109</v>
      </c>
      <c r="K722" s="284"/>
      <c r="L722" s="83" t="str">
        <f t="shared" ref="L722:L725" si="5">IF(M722="","","-")</f>
        <v/>
      </c>
      <c r="M722" s="84"/>
      <c r="N722" s="297" t="s">
        <v>601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4"/>
      <c r="C726" s="817" t="s">
        <v>53</v>
      </c>
      <c r="D726" s="839"/>
      <c r="E726" s="839"/>
      <c r="F726" s="840"/>
      <c r="G726" s="574" t="s">
        <v>603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5"/>
      <c r="B727" s="806"/>
      <c r="C727" s="749" t="s">
        <v>57</v>
      </c>
      <c r="D727" s="750"/>
      <c r="E727" s="750"/>
      <c r="F727" s="751"/>
      <c r="G727" s="571" t="s">
        <v>604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8.6" customHeight="1" thickBot="1" x14ac:dyDescent="0.2">
      <c r="A729" s="635" t="s">
        <v>631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1" t="s">
        <v>632</v>
      </c>
      <c r="B731" s="802"/>
      <c r="C731" s="802"/>
      <c r="D731" s="802"/>
      <c r="E731" s="803"/>
      <c r="F731" s="730" t="s">
        <v>633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528</v>
      </c>
      <c r="B733" s="675"/>
      <c r="C733" s="675"/>
      <c r="D733" s="675"/>
      <c r="E733" s="676"/>
      <c r="F733" s="638" t="s">
        <v>638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597</v>
      </c>
      <c r="F737" s="989"/>
      <c r="G737" s="989"/>
      <c r="H737" s="989"/>
      <c r="I737" s="989"/>
      <c r="J737" s="989"/>
      <c r="K737" s="989"/>
      <c r="L737" s="989"/>
      <c r="M737" s="989"/>
      <c r="N737" s="358" t="s">
        <v>358</v>
      </c>
      <c r="O737" s="358"/>
      <c r="P737" s="358"/>
      <c r="Q737" s="358"/>
      <c r="R737" s="989" t="s">
        <v>597</v>
      </c>
      <c r="S737" s="989"/>
      <c r="T737" s="989"/>
      <c r="U737" s="989"/>
      <c r="V737" s="989"/>
      <c r="W737" s="989"/>
      <c r="X737" s="989"/>
      <c r="Y737" s="989"/>
      <c r="Z737" s="989"/>
      <c r="AA737" s="358" t="s">
        <v>359</v>
      </c>
      <c r="AB737" s="358"/>
      <c r="AC737" s="358"/>
      <c r="AD737" s="358"/>
      <c r="AE737" s="989" t="s">
        <v>597</v>
      </c>
      <c r="AF737" s="989"/>
      <c r="AG737" s="989"/>
      <c r="AH737" s="989"/>
      <c r="AI737" s="989"/>
      <c r="AJ737" s="989"/>
      <c r="AK737" s="989"/>
      <c r="AL737" s="989"/>
      <c r="AM737" s="989"/>
      <c r="AN737" s="358" t="s">
        <v>360</v>
      </c>
      <c r="AO737" s="358"/>
      <c r="AP737" s="358"/>
      <c r="AQ737" s="358"/>
      <c r="AR737" s="990" t="s">
        <v>597</v>
      </c>
      <c r="AS737" s="991"/>
      <c r="AT737" s="991"/>
      <c r="AU737" s="991"/>
      <c r="AV737" s="991"/>
      <c r="AW737" s="991"/>
      <c r="AX737" s="992"/>
      <c r="AY737" s="89"/>
      <c r="AZ737" s="89"/>
    </row>
    <row r="738" spans="1:52" ht="24.75" customHeight="1" x14ac:dyDescent="0.15">
      <c r="A738" s="993" t="s">
        <v>361</v>
      </c>
      <c r="B738" s="203"/>
      <c r="C738" s="203"/>
      <c r="D738" s="204"/>
      <c r="E738" s="989" t="s">
        <v>605</v>
      </c>
      <c r="F738" s="989"/>
      <c r="G738" s="989"/>
      <c r="H738" s="989"/>
      <c r="I738" s="989"/>
      <c r="J738" s="989"/>
      <c r="K738" s="989"/>
      <c r="L738" s="989"/>
      <c r="M738" s="989"/>
      <c r="N738" s="358" t="s">
        <v>362</v>
      </c>
      <c r="O738" s="358"/>
      <c r="P738" s="358"/>
      <c r="Q738" s="358"/>
      <c r="R738" s="989" t="s">
        <v>606</v>
      </c>
      <c r="S738" s="989"/>
      <c r="T738" s="989"/>
      <c r="U738" s="989"/>
      <c r="V738" s="989"/>
      <c r="W738" s="989"/>
      <c r="X738" s="989"/>
      <c r="Y738" s="989"/>
      <c r="Z738" s="989"/>
      <c r="AA738" s="358" t="s">
        <v>481</v>
      </c>
      <c r="AB738" s="358"/>
      <c r="AC738" s="358"/>
      <c r="AD738" s="358"/>
      <c r="AE738" s="989" t="s">
        <v>607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549</v>
      </c>
      <c r="F739" s="1001"/>
      <c r="G739" s="1001"/>
      <c r="H739" s="91" t="str">
        <f>IF(E739="", "", "(")</f>
        <v>(</v>
      </c>
      <c r="I739" s="984"/>
      <c r="J739" s="984"/>
      <c r="K739" s="91" t="str">
        <f>IF(OR(I739="　", I739=""), "", "-")</f>
        <v/>
      </c>
      <c r="L739" s="985">
        <v>100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9.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532</v>
      </c>
      <c r="B779" s="630"/>
      <c r="C779" s="630"/>
      <c r="D779" s="630"/>
      <c r="E779" s="630"/>
      <c r="F779" s="631"/>
      <c r="G779" s="596" t="s">
        <v>621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4" t="s">
        <v>620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608</v>
      </c>
      <c r="H781" s="672"/>
      <c r="I781" s="672"/>
      <c r="J781" s="672"/>
      <c r="K781" s="673"/>
      <c r="L781" s="665" t="s">
        <v>609</v>
      </c>
      <c r="M781" s="666"/>
      <c r="N781" s="666"/>
      <c r="O781" s="666"/>
      <c r="P781" s="666"/>
      <c r="Q781" s="666"/>
      <c r="R781" s="666"/>
      <c r="S781" s="666"/>
      <c r="T781" s="666"/>
      <c r="U781" s="666"/>
      <c r="V781" s="666"/>
      <c r="W781" s="666"/>
      <c r="X781" s="667"/>
      <c r="Y781" s="384">
        <v>64</v>
      </c>
      <c r="Z781" s="385"/>
      <c r="AA781" s="385"/>
      <c r="AB781" s="807"/>
      <c r="AC781" s="671" t="s">
        <v>618</v>
      </c>
      <c r="AD781" s="672"/>
      <c r="AE781" s="672"/>
      <c r="AF781" s="672"/>
      <c r="AG781" s="673"/>
      <c r="AH781" s="665" t="s">
        <v>619</v>
      </c>
      <c r="AI781" s="666"/>
      <c r="AJ781" s="666"/>
      <c r="AK781" s="666"/>
      <c r="AL781" s="666"/>
      <c r="AM781" s="666"/>
      <c r="AN781" s="666"/>
      <c r="AO781" s="666"/>
      <c r="AP781" s="666"/>
      <c r="AQ781" s="666"/>
      <c r="AR781" s="666"/>
      <c r="AS781" s="666"/>
      <c r="AT781" s="667"/>
      <c r="AU781" s="384">
        <v>53</v>
      </c>
      <c r="AV781" s="385"/>
      <c r="AW781" s="385"/>
      <c r="AX781" s="386"/>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64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53</v>
      </c>
      <c r="AV791" s="834"/>
      <c r="AW791" s="834"/>
      <c r="AX791" s="836"/>
    </row>
    <row r="792" spans="1:50" ht="24.75" customHeight="1" x14ac:dyDescent="0.15">
      <c r="A792" s="632"/>
      <c r="B792" s="633"/>
      <c r="C792" s="633"/>
      <c r="D792" s="633"/>
      <c r="E792" s="633"/>
      <c r="F792" s="634"/>
      <c r="G792" s="794" t="s">
        <v>617</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794"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618</v>
      </c>
      <c r="H794" s="672"/>
      <c r="I794" s="672"/>
      <c r="J794" s="672"/>
      <c r="K794" s="673"/>
      <c r="L794" s="665" t="s">
        <v>619</v>
      </c>
      <c r="M794" s="666"/>
      <c r="N794" s="666"/>
      <c r="O794" s="666"/>
      <c r="P794" s="666"/>
      <c r="Q794" s="666"/>
      <c r="R794" s="666"/>
      <c r="S794" s="666"/>
      <c r="T794" s="666"/>
      <c r="U794" s="666"/>
      <c r="V794" s="666"/>
      <c r="W794" s="666"/>
      <c r="X794" s="667"/>
      <c r="Y794" s="384">
        <v>11</v>
      </c>
      <c r="Z794" s="385"/>
      <c r="AA794" s="385"/>
      <c r="AB794" s="807"/>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11</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794"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794"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07"/>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794"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794"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07"/>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v>6012705001563</v>
      </c>
      <c r="K837" s="342"/>
      <c r="L837" s="342"/>
      <c r="M837" s="342"/>
      <c r="N837" s="342"/>
      <c r="O837" s="342"/>
      <c r="P837" s="355" t="s">
        <v>622</v>
      </c>
      <c r="Q837" s="343"/>
      <c r="R837" s="343"/>
      <c r="S837" s="343"/>
      <c r="T837" s="343"/>
      <c r="U837" s="343"/>
      <c r="V837" s="343"/>
      <c r="W837" s="343"/>
      <c r="X837" s="343"/>
      <c r="Y837" s="344">
        <v>64</v>
      </c>
      <c r="Z837" s="345"/>
      <c r="AA837" s="345"/>
      <c r="AB837" s="346"/>
      <c r="AC837" s="356" t="s">
        <v>610</v>
      </c>
      <c r="AD837" s="364"/>
      <c r="AE837" s="364"/>
      <c r="AF837" s="364"/>
      <c r="AG837" s="364"/>
      <c r="AH837" s="365" t="s">
        <v>612</v>
      </c>
      <c r="AI837" s="366"/>
      <c r="AJ837" s="366"/>
      <c r="AK837" s="366"/>
      <c r="AL837" s="350" t="s">
        <v>612</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613</v>
      </c>
      <c r="D870" s="340"/>
      <c r="E870" s="340"/>
      <c r="F870" s="340"/>
      <c r="G870" s="340"/>
      <c r="H870" s="340"/>
      <c r="I870" s="340"/>
      <c r="J870" s="341">
        <v>3010701004312</v>
      </c>
      <c r="K870" s="342"/>
      <c r="L870" s="342"/>
      <c r="M870" s="342"/>
      <c r="N870" s="342"/>
      <c r="O870" s="342"/>
      <c r="P870" s="355" t="s">
        <v>623</v>
      </c>
      <c r="Q870" s="343"/>
      <c r="R870" s="343"/>
      <c r="S870" s="343"/>
      <c r="T870" s="343"/>
      <c r="U870" s="343"/>
      <c r="V870" s="343"/>
      <c r="W870" s="343"/>
      <c r="X870" s="343"/>
      <c r="Y870" s="344">
        <v>53</v>
      </c>
      <c r="Z870" s="345"/>
      <c r="AA870" s="345"/>
      <c r="AB870" s="346"/>
      <c r="AC870" s="356" t="s">
        <v>518</v>
      </c>
      <c r="AD870" s="364"/>
      <c r="AE870" s="364"/>
      <c r="AF870" s="364"/>
      <c r="AG870" s="364"/>
      <c r="AH870" s="365">
        <v>2</v>
      </c>
      <c r="AI870" s="366"/>
      <c r="AJ870" s="366"/>
      <c r="AK870" s="366"/>
      <c r="AL870" s="350" t="s">
        <v>614</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615</v>
      </c>
      <c r="D903" s="340"/>
      <c r="E903" s="340"/>
      <c r="F903" s="340"/>
      <c r="G903" s="340"/>
      <c r="H903" s="340"/>
      <c r="I903" s="340"/>
      <c r="J903" s="341">
        <v>6010001005818</v>
      </c>
      <c r="K903" s="342"/>
      <c r="L903" s="342"/>
      <c r="M903" s="342"/>
      <c r="N903" s="342"/>
      <c r="O903" s="342"/>
      <c r="P903" s="355" t="s">
        <v>623</v>
      </c>
      <c r="Q903" s="343"/>
      <c r="R903" s="343"/>
      <c r="S903" s="343"/>
      <c r="T903" s="343"/>
      <c r="U903" s="343"/>
      <c r="V903" s="343"/>
      <c r="W903" s="343"/>
      <c r="X903" s="343"/>
      <c r="Y903" s="344">
        <v>11</v>
      </c>
      <c r="Z903" s="345"/>
      <c r="AA903" s="345"/>
      <c r="AB903" s="346"/>
      <c r="AC903" s="356" t="s">
        <v>518</v>
      </c>
      <c r="AD903" s="364"/>
      <c r="AE903" s="364"/>
      <c r="AF903" s="364"/>
      <c r="AG903" s="364"/>
      <c r="AH903" s="365">
        <v>2</v>
      </c>
      <c r="AI903" s="366"/>
      <c r="AJ903" s="366"/>
      <c r="AK903" s="366"/>
      <c r="AL903" s="350" t="s">
        <v>616</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83.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597</v>
      </c>
      <c r="F1102" s="371"/>
      <c r="G1102" s="371"/>
      <c r="H1102" s="371"/>
      <c r="I1102" s="371"/>
      <c r="J1102" s="341" t="s">
        <v>597</v>
      </c>
      <c r="K1102" s="342"/>
      <c r="L1102" s="342"/>
      <c r="M1102" s="342"/>
      <c r="N1102" s="342"/>
      <c r="O1102" s="342"/>
      <c r="P1102" s="355" t="s">
        <v>597</v>
      </c>
      <c r="Q1102" s="343"/>
      <c r="R1102" s="343"/>
      <c r="S1102" s="343"/>
      <c r="T1102" s="343"/>
      <c r="U1102" s="343"/>
      <c r="V1102" s="343"/>
      <c r="W1102" s="343"/>
      <c r="X1102" s="343"/>
      <c r="Y1102" s="344" t="s">
        <v>597</v>
      </c>
      <c r="Z1102" s="345"/>
      <c r="AA1102" s="345"/>
      <c r="AB1102" s="346"/>
      <c r="AC1102" s="347"/>
      <c r="AD1102" s="347"/>
      <c r="AE1102" s="347"/>
      <c r="AF1102" s="347"/>
      <c r="AG1102" s="347"/>
      <c r="AH1102" s="348" t="s">
        <v>576</v>
      </c>
      <c r="AI1102" s="349"/>
      <c r="AJ1102" s="349"/>
      <c r="AK1102" s="349"/>
      <c r="AL1102" s="350" t="s">
        <v>597</v>
      </c>
      <c r="AM1102" s="351"/>
      <c r="AN1102" s="351"/>
      <c r="AO1102" s="352"/>
      <c r="AP1102" s="353" t="s">
        <v>576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AR15:AX15 AR13:AX13">
    <cfRule type="expression" dxfId="2801" priority="13717">
      <formula>IF(RIGHT(TEXT(AR13,"0.#"),1)=".",FALSE,TRUE)</formula>
    </cfRule>
    <cfRule type="expression" dxfId="2800" priority="13718">
      <formula>IF(RIGHT(TEXT(AR13,"0.#"),1)=".",TRUE,FALSE)</formula>
    </cfRule>
  </conditionalFormatting>
  <conditionalFormatting sqref="AD19:AJ19">
    <cfRule type="expression" dxfId="2799" priority="13715">
      <formula>IF(RIGHT(TEXT(AD19,"0.#"),1)=".",FALSE,TRUE)</formula>
    </cfRule>
    <cfRule type="expression" dxfId="2798" priority="13716">
      <formula>IF(RIGHT(TEXT(AD19,"0.#"),1)=".",TRUE,FALSE)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C17">
    <cfRule type="expression" dxfId="717" priority="17">
      <formula>IF(RIGHT(TEXT(P14,"0.#"),1)=".",FALSE,TRUE)</formula>
    </cfRule>
    <cfRule type="expression" dxfId="716" priority="18">
      <formula>IF(RIGHT(TEXT(P14,"0.#"),1)=".",TRUE,FALSE)</formula>
    </cfRule>
  </conditionalFormatting>
  <conditionalFormatting sqref="P13:AC13">
    <cfRule type="expression" dxfId="715" priority="15">
      <formula>IF(RIGHT(TEXT(P13,"0.#"),1)=".",FALSE,TRUE)</formula>
    </cfRule>
    <cfRule type="expression" dxfId="714" priority="16">
      <formula>IF(RIGHT(TEXT(P13,"0.#"),1)=".",TRUE,FALSE)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D14:AJ17">
    <cfRule type="expression" dxfId="711" priority="11">
      <formula>IF(RIGHT(TEXT(AD14,"0.#"),1)=".",FALSE,TRUE)</formula>
    </cfRule>
    <cfRule type="expression" dxfId="710" priority="12">
      <formula>IF(RIGHT(TEXT(AD14,"0.#"),1)=".",TRUE,FALSE)</formula>
    </cfRule>
  </conditionalFormatting>
  <conditionalFormatting sqref="AD13:AJ13">
    <cfRule type="expression" dxfId="709" priority="9">
      <formula>IF(RIGHT(TEXT(AD13,"0.#"),1)=".",FALSE,TRUE)</formula>
    </cfRule>
    <cfRule type="expression" dxfId="708" priority="10">
      <formula>IF(RIGHT(TEXT(AD13,"0.#"),1)=".",TRUE,FALSE)</formula>
    </cfRule>
  </conditionalFormatting>
  <conditionalFormatting sqref="AK17:AQ17">
    <cfRule type="expression" dxfId="707" priority="7">
      <formula>IF(RIGHT(TEXT(AK17,"0.#"),1)=".",FALSE,TRUE)</formula>
    </cfRule>
    <cfRule type="expression" dxfId="706" priority="8">
      <formula>IF(RIGHT(TEXT(AK17,"0.#"),1)=".",TRUE,FALSE)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K15:AQ16">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9" max="49" man="1"/>
    <brk id="710"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1"/>
      <c r="AA2" s="832"/>
      <c r="AB2" s="1032" t="s">
        <v>11</v>
      </c>
      <c r="AC2" s="1033"/>
      <c r="AD2" s="1034"/>
      <c r="AE2" s="1038" t="s">
        <v>357</v>
      </c>
      <c r="AF2" s="1038"/>
      <c r="AG2" s="1038"/>
      <c r="AH2" s="1038"/>
      <c r="AI2" s="1038" t="s">
        <v>363</v>
      </c>
      <c r="AJ2" s="1038"/>
      <c r="AK2" s="1038"/>
      <c r="AL2" s="1038"/>
      <c r="AM2" s="1038" t="s">
        <v>471</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1"/>
      <c r="AA9" s="832"/>
      <c r="AB9" s="1032" t="s">
        <v>11</v>
      </c>
      <c r="AC9" s="1033"/>
      <c r="AD9" s="1034"/>
      <c r="AE9" s="1038" t="s">
        <v>357</v>
      </c>
      <c r="AF9" s="1038"/>
      <c r="AG9" s="1038"/>
      <c r="AH9" s="1038"/>
      <c r="AI9" s="1038" t="s">
        <v>363</v>
      </c>
      <c r="AJ9" s="1038"/>
      <c r="AK9" s="1038"/>
      <c r="AL9" s="1038"/>
      <c r="AM9" s="1038" t="s">
        <v>471</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1"/>
      <c r="AA51" s="832"/>
      <c r="AB51" s="553" t="s">
        <v>11</v>
      </c>
      <c r="AC51" s="1033"/>
      <c r="AD51" s="1034"/>
      <c r="AE51" s="1038" t="s">
        <v>357</v>
      </c>
      <c r="AF51" s="1038"/>
      <c r="AG51" s="1038"/>
      <c r="AH51" s="1038"/>
      <c r="AI51" s="1038" t="s">
        <v>363</v>
      </c>
      <c r="AJ51" s="1038"/>
      <c r="AK51" s="1038"/>
      <c r="AL51" s="1038"/>
      <c r="AM51" s="1038" t="s">
        <v>471</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794" t="s">
        <v>512</v>
      </c>
      <c r="H2" s="597"/>
      <c r="I2" s="597"/>
      <c r="J2" s="597"/>
      <c r="K2" s="597"/>
      <c r="L2" s="597"/>
      <c r="M2" s="597"/>
      <c r="N2" s="597"/>
      <c r="O2" s="597"/>
      <c r="P2" s="597"/>
      <c r="Q2" s="597"/>
      <c r="R2" s="597"/>
      <c r="S2" s="597"/>
      <c r="T2" s="597"/>
      <c r="U2" s="597"/>
      <c r="V2" s="597"/>
      <c r="W2" s="597"/>
      <c r="X2" s="597"/>
      <c r="Y2" s="597"/>
      <c r="Z2" s="597"/>
      <c r="AA2" s="597"/>
      <c r="AB2" s="598"/>
      <c r="AC2" s="7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4"/>
      <c r="Z4" s="385"/>
      <c r="AA4" s="385"/>
      <c r="AB4" s="807"/>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794" t="s">
        <v>402</v>
      </c>
      <c r="H15" s="597"/>
      <c r="I15" s="597"/>
      <c r="J15" s="597"/>
      <c r="K15" s="597"/>
      <c r="L15" s="597"/>
      <c r="M15" s="597"/>
      <c r="N15" s="597"/>
      <c r="O15" s="597"/>
      <c r="P15" s="597"/>
      <c r="Q15" s="597"/>
      <c r="R15" s="597"/>
      <c r="S15" s="597"/>
      <c r="T15" s="597"/>
      <c r="U15" s="597"/>
      <c r="V15" s="597"/>
      <c r="W15" s="597"/>
      <c r="X15" s="597"/>
      <c r="Y15" s="597"/>
      <c r="Z15" s="597"/>
      <c r="AA15" s="597"/>
      <c r="AB15" s="598"/>
      <c r="AC15" s="794"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4"/>
      <c r="Z17" s="385"/>
      <c r="AA17" s="385"/>
      <c r="AB17" s="807"/>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794" t="s">
        <v>401</v>
      </c>
      <c r="H28" s="597"/>
      <c r="I28" s="597"/>
      <c r="J28" s="597"/>
      <c r="K28" s="597"/>
      <c r="L28" s="597"/>
      <c r="M28" s="597"/>
      <c r="N28" s="597"/>
      <c r="O28" s="597"/>
      <c r="P28" s="597"/>
      <c r="Q28" s="597"/>
      <c r="R28" s="597"/>
      <c r="S28" s="597"/>
      <c r="T28" s="597"/>
      <c r="U28" s="597"/>
      <c r="V28" s="597"/>
      <c r="W28" s="597"/>
      <c r="X28" s="597"/>
      <c r="Y28" s="597"/>
      <c r="Z28" s="597"/>
      <c r="AA28" s="597"/>
      <c r="AB28" s="598"/>
      <c r="AC28" s="794"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4"/>
      <c r="Z30" s="385"/>
      <c r="AA30" s="385"/>
      <c r="AB30" s="807"/>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794" t="s">
        <v>451</v>
      </c>
      <c r="H41" s="597"/>
      <c r="I41" s="597"/>
      <c r="J41" s="597"/>
      <c r="K41" s="597"/>
      <c r="L41" s="597"/>
      <c r="M41" s="597"/>
      <c r="N41" s="597"/>
      <c r="O41" s="597"/>
      <c r="P41" s="597"/>
      <c r="Q41" s="597"/>
      <c r="R41" s="597"/>
      <c r="S41" s="597"/>
      <c r="T41" s="597"/>
      <c r="U41" s="597"/>
      <c r="V41" s="597"/>
      <c r="W41" s="597"/>
      <c r="X41" s="597"/>
      <c r="Y41" s="597"/>
      <c r="Z41" s="597"/>
      <c r="AA41" s="597"/>
      <c r="AB41" s="598"/>
      <c r="AC41" s="794"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4"/>
      <c r="Z43" s="385"/>
      <c r="AA43" s="385"/>
      <c r="AB43" s="807"/>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794" t="s">
        <v>304</v>
      </c>
      <c r="H55" s="597"/>
      <c r="I55" s="597"/>
      <c r="J55" s="597"/>
      <c r="K55" s="597"/>
      <c r="L55" s="597"/>
      <c r="M55" s="597"/>
      <c r="N55" s="597"/>
      <c r="O55" s="597"/>
      <c r="P55" s="597"/>
      <c r="Q55" s="597"/>
      <c r="R55" s="597"/>
      <c r="S55" s="597"/>
      <c r="T55" s="597"/>
      <c r="U55" s="597"/>
      <c r="V55" s="597"/>
      <c r="W55" s="597"/>
      <c r="X55" s="597"/>
      <c r="Y55" s="597"/>
      <c r="Z55" s="597"/>
      <c r="AA55" s="597"/>
      <c r="AB55" s="598"/>
      <c r="AC55" s="794"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4"/>
      <c r="Z57" s="385"/>
      <c r="AA57" s="385"/>
      <c r="AB57" s="807"/>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794" t="s">
        <v>406</v>
      </c>
      <c r="H68" s="597"/>
      <c r="I68" s="597"/>
      <c r="J68" s="597"/>
      <c r="K68" s="597"/>
      <c r="L68" s="597"/>
      <c r="M68" s="597"/>
      <c r="N68" s="597"/>
      <c r="O68" s="597"/>
      <c r="P68" s="597"/>
      <c r="Q68" s="597"/>
      <c r="R68" s="597"/>
      <c r="S68" s="597"/>
      <c r="T68" s="597"/>
      <c r="U68" s="597"/>
      <c r="V68" s="597"/>
      <c r="W68" s="597"/>
      <c r="X68" s="597"/>
      <c r="Y68" s="597"/>
      <c r="Z68" s="597"/>
      <c r="AA68" s="597"/>
      <c r="AB68" s="598"/>
      <c r="AC68" s="794"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4"/>
      <c r="Z70" s="385"/>
      <c r="AA70" s="385"/>
      <c r="AB70" s="807"/>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794" t="s">
        <v>408</v>
      </c>
      <c r="H81" s="597"/>
      <c r="I81" s="597"/>
      <c r="J81" s="597"/>
      <c r="K81" s="597"/>
      <c r="L81" s="597"/>
      <c r="M81" s="597"/>
      <c r="N81" s="597"/>
      <c r="O81" s="597"/>
      <c r="P81" s="597"/>
      <c r="Q81" s="597"/>
      <c r="R81" s="597"/>
      <c r="S81" s="597"/>
      <c r="T81" s="597"/>
      <c r="U81" s="597"/>
      <c r="V81" s="597"/>
      <c r="W81" s="597"/>
      <c r="X81" s="597"/>
      <c r="Y81" s="597"/>
      <c r="Z81" s="597"/>
      <c r="AA81" s="597"/>
      <c r="AB81" s="598"/>
      <c r="AC81" s="794"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4"/>
      <c r="Z83" s="385"/>
      <c r="AA83" s="385"/>
      <c r="AB83" s="807"/>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794" t="s">
        <v>410</v>
      </c>
      <c r="H94" s="597"/>
      <c r="I94" s="597"/>
      <c r="J94" s="597"/>
      <c r="K94" s="597"/>
      <c r="L94" s="597"/>
      <c r="M94" s="597"/>
      <c r="N94" s="597"/>
      <c r="O94" s="597"/>
      <c r="P94" s="597"/>
      <c r="Q94" s="597"/>
      <c r="R94" s="597"/>
      <c r="S94" s="597"/>
      <c r="T94" s="597"/>
      <c r="U94" s="597"/>
      <c r="V94" s="597"/>
      <c r="W94" s="597"/>
      <c r="X94" s="597"/>
      <c r="Y94" s="597"/>
      <c r="Z94" s="597"/>
      <c r="AA94" s="597"/>
      <c r="AB94" s="598"/>
      <c r="AC94" s="794"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4"/>
      <c r="Z96" s="385"/>
      <c r="AA96" s="385"/>
      <c r="AB96" s="807"/>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794"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794"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7"/>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794"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794"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7"/>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794"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794"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7"/>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794"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794"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7"/>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794"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794"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7"/>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794"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794"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7"/>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794"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794"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7"/>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794"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794"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7"/>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794"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794"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7"/>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794"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794"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7"/>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794"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794"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7"/>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794"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794"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7"/>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2018-05-24T08:47:01Z</cp:lastPrinted>
  <dcterms:created xsi:type="dcterms:W3CDTF">2012-03-13T00:50:25Z</dcterms:created>
  <dcterms:modified xsi:type="dcterms:W3CDTF">2018-09-03T06:20:37Z</dcterms:modified>
</cp:coreProperties>
</file>