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760" windowHeight="111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<sst xmlns="http://schemas.openxmlformats.org/spreadsheetml/2006/main" count="2930" uniqueCount="638">
  <si>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</si>
  <si>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</si>
  <si>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</si>
  <si>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</si>
  <si>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</si>
  <si>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</si>
  <si>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</si>
  <si>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</si>
  <si>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</si>
  <si>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</si>
  <si>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</si>
  <si>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</si>
  <si>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</si>
  <si>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</si>
  <si>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</si>
  <si>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</si>
  <si>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</si>
  <si>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</si>
  <si>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</si>
  <si>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</si>
  <si>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</si>
  <si>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</si>
  <si>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</si>
  <si>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</si>
  <si>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</si>
  <si>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</si>
  <si>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</si>
  <si>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</si>
  <si>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</si>
  <si>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</si>
  <si>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</si>
  <si>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</si>
  <si>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</si>
  <si>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</si>
  <si>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</si>
  <si>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</si>
  <si>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</si>
  <si>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</si>
  <si>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</si>
  <si>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</si>
  <si>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</si>
  <si>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</si>
  <si>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</si>
  <si>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</si>
  <si>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</si>
  <si>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</si>
  <si>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</si>
  <si>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</si>
  <si>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</si>
  <si>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</si>
  <si>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</si>
  <si>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</si>
  <si>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</si>
  <si>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</si>
  <si>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</si>
  <si>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</si>
  <si>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</si>
  <si>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</si>
  <si>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</si>
  <si>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</si>
  <si>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</si>
  <si>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</si>
  <si>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</si>
  <si>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</si>
  <si>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</si>
  <si>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</si>
  <si>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</si>
  <si>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</si>
  <si>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</si>
  <si>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</si>
  <si>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</si>
  <si>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</si>
  <si>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</si>
  <si>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</si>
  <si>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</si>
  <si>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</si>
  <si>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</si>
  <si>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</si>
  <si>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</si>
  <si>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</si>
  <si>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</si>
  <si>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</si>
  <si>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</si>
  <si>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</si>
  <si>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</si>
  <si>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</si>
  <si>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</si>
  <si>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</si>
  <si>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</si>
  <si>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</si>
  <si>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</si>
  <si>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</si>
  <si>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</si>
  <si>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</si>
  <si>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</si>
  <si>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</si>
  <si>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</si>
  <si>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</si>
  <si>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</si>
  <si>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</si>
  <si>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</si>
  <si>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</si>
  <si>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</si>
  <si>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</si>
  <si>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</si>
  <si>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</si>
  <si>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</si>
  <si>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</si>
  <si>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</si>
  <si>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</si>
  <si>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</si>
  <si>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</si>
  <si>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</si>
  <si>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</si>
  <si>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</si>
  <si>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</si>
  <si>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</si>
  <si>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</si>
  <si>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</si>
  <si>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</si>
  <si>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</si>
  <si>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</si>
  <si>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</si>
  <si>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</si>
  <si>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</si>
  <si>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</si>
  <si>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</si>
  <si>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</si>
  <si>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</si>
  <si>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</si>
  <si>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</si>
  <si>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</si>
  <si>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</si>
  <si>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</si>
  <si>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</si>
  <si>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</si>
  <si>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</si>
  <si>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</si>
  <si>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</si>
  <si>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</si>
  <si>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</si>
  <si>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</si>
  <si>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</si>
  <si>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</si>
  <si>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</si>
  <si>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</si>
  <si>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</si>
  <si>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</si>
  <si>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</si>
  <si>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</si>
  <si>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</si>
  <si>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</si>
  <si>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</si>
  <si>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</si>
  <si>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</si>
  <si>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</si>
  <si>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</si>
  <si>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</si>
  <si>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</si>
  <si>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</si>
  <si>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</si>
  <si>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</si>
  <si>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</si>
  <si>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</si>
  <si>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</si>
  <si>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</si>
  <si>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</si>
  <si>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</si>
  <si>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</si>
  <si>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</si>
  <si>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</si>
  <si>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</si>
  <si>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</si>
  <si>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</si>
  <si>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</si>
  <si>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</si>
  <si>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</si>
  <si>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</si>
  <si>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</si>
  <si>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</si>
  <si>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</si>
  <si>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</si>
  <si>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</si>
  <si>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</si>
  <si>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</si>
  <si>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</si>
  <si>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</si>
  <si>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</si>
  <si>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</si>
  <si>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</si>
  <si>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</si>
  <si>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</si>
  <si>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</si>
  <si>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</si>
  <si>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</si>
  <si>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</si>
  <si>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</si>
  <si>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</si>
  <si>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</si>
  <si>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</si>
  <si>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</si>
  <si>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</si>
  <si>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</si>
  <si>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</si>
  <si>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</si>
  <si>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</si>
  <si>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</si>
  <si>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</si>
  <si>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</si>
  <si>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</si>
  <si>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</si>
  <si>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</si>
  <si>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</si>
  <si>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</si>
  <si>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</si>
  <si>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</si>
  <si>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</si>
  <si>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</si>
  <si>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</si>
  <si>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</si>
  <si>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</si>
  <si>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</si>
  <si>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</si>
  <si>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</si>
  <si>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</si>
  <si>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</si>
  <si>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</si>
  <si>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</si>
  <si>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</si>
  <si>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</si>
  <si>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</si>
  <si>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</si>
  <si>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</si>
  <si>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</si>
  <si>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</si>
  <si>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</si>
  <si>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</si>
  <si>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</si>
  <si>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</si>
  <si>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</si>
  <si>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</si>
  <si>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</si>
  <si>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</si>
  <si>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</si>
  <si>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</si>
  <si>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</si>
  <si>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</si>
  <si>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</si>
  <si>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</si>
  <si>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</si>
  <si>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</si>
  <si>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</si>
  <si>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</si>
  <si>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</si>
  <si>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</si>
  <si>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</si>
  <si>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</si>
  <si>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</si>
  <si>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</si>
  <si>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</si>
  <si>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</si>
  <si>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</si>
  <si>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</si>
  <si>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</si>
  <si>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</si>
  <si>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</si>
  <si>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</si>
  <si>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</si>
  <si>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</si>
  <si>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</si>
  <si>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</si>
  <si>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</si>
  <si>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</si>
  <si>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</si>
  <si>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</si>
  <si>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</si>
  <si>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</si>
  <si>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</si>
  <si>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</si>
  <si>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</si>
  <si>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</si>
  <si>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</si>
  <si>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</si>
  <si>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</si>
  <si>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</si>
  <si>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</si>
  <si>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</si>
  <si>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</si>
  <si>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</si>
  <si>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</si>
  <si>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</si>
  <si>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</si>
  <si>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</si>
  <si>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</si>
  <si>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</si>
  <si>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</si>
  <si>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</si>
  <si>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</si>
  <si>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</si>
  <si>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</si>
  <si>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</si>
  <si>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</si>
  <si>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</si>
  <si>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</si>
  <si>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</si>
  <si>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</si>
  <si>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</si>
  <si>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</si>
  <si>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</si>
  <si>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</si>
  <si>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</si>
  <si>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</si>
  <si>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</si>
  <si>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</si>
  <si>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</si>
  <si>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</si>
  <si>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</si>
  <si>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</si>
  <si>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</si>
  <si>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</si>
  <si>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</si>
  <si>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</si>
  <si>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</si>
  <si>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</si>
  <si>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</si>
  <si>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</si>
  <si>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</si>
  <si>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</si>
  <si>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</si>
  <si>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</si>
  <si>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</si>
  <si>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</si>
  <si>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</si>
  <si>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</si>
  <si>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</si>
  <si>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</si>
  <si>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</si>
  <si>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</si>
  <si>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</si>
  <si>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</si>
  <si>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</si>
  <si>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</si>
  <si>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</si>
  <si>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</si>
  <si>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</si>
  <si>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</si>
  <si>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</si>
  <si>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</si>
  <si>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</si>
  <si>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</si>
  <si>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</si>
  <si>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</si>
  <si>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</si>
  <si>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</si>
  <si>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</si>
  <si>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</si>
  <si>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</si>
  <si>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</si>
  <si>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</si>
  <si>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</si>
  <si>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</si>
  <si>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</si>
  <si>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</si>
  <si>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</si>
  <si>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</si>
  <si>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</si>
  <si>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</si>
  <si>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</si>
  <si>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</si>
  <si>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</si>
  <si>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</si>
  <si>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</si>
  <si>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</si>
  <si>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</si>
  <si>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</si>
  <si>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</si>
  <si>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</si>
  <si>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</si>
  <si>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</si>
  <si>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</si>
  <si>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</si>
  <si>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</si>
  <si>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</si>
  <si>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</si>
  <si>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</si>
  <si>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</si>
  <si>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</si>
  <si>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</si>
  <si>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</si>
  <si>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</si>
  <si>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</si>
  <si>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</si>
  <si>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</si>
  <si>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</si>
  <si>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</si>
  <si>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</si>
  <si>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</si>
  <si>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</si>
  <si>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</si>
  <si>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</si>
  <si>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</si>
  <si>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</si>
  <si>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</si>
  <si>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</si>
  <si>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</si>
  <si>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</si>
  <si>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</si>
  <si>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</si>
  <si>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</si>
  <si>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</si>
  <si>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</si>
  <si>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</si>
  <si>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</si>
  <si>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</si>
  <si>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</si>
  <si>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</si>
  <si>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</si>
  <si>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</si>
  <si>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</si>
  <si>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</si>
  <si>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</si>
  <si>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</si>
  <si>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</si>
  <si>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</si>
  <si>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</si>
  <si>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</si>
  <si>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</si>
  <si>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</si>
  <si>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</si>
  <si>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</si>
  <si>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</si>
  <si>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</si>
  <si>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</si>
  <si>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</si>
  <si>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</si>
  <si>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</si>
  <si>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</si>
  <si>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</si>
  <si>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</si>
  <si>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</si>
  <si>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</si>
  <si>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</si>
  <si>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</si>
  <si>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</si>
  <si>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</si>
  <si>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</si>
  <si>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</si>
  <si>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</si>
  <si>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</si>
  <si>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</si>
  <si>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</si>
  <si>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</si>
  <si>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</si>
  <si>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</si>
  <si>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</si>
  <si>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</si>
  <si>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</si>
  <si>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</si>
  <si>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</si>
  <si>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</si>
  <si>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</si>
  <si>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</si>
  <si>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</si>
  <si>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</si>
  <si>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</si>
  <si>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</si>
  <si>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</si>
  <si>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</si>
  <si>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</si>
  <si>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</si>
  <si>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</si>
  <si>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</si>
  <si>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</si>
  <si>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</si>
  <si>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</si>
  <si>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</si>
  <si>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</si>
  <si>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</si>
  <si>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</si>
  <si>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</si>
  <si>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</si>
  <si>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</si>
  <si>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</si>
  <si>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</si>
  <si>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</si>
  <si>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</si>
  <si>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</si>
  <si>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</si>
  <si>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</si>
  <si>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</si>
  <si>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</si>
  <si>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</si>
  <si>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</si>
  <si>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</si>
  <si>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</si>
  <si>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</si>
  <si>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</si>
  <si>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</si>
  <si>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</si>
  <si>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</si>
  <si>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</si>
  <si>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</si>
  <si>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</si>
  <si>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</si>
  <si>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</si>
  <si>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</si>
  <si>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</si>
  <si>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</si>
  <si>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</si>
  <si>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</si>
  <si>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</si>
  <si>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</si>
  <si>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</si>
  <si>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</si>
  <si>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</si>
  <si>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</si>
  <si>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</si>
  <si>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</si>
  <si>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</si>
  <si>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</si>
  <si>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</si>
  <si>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</si>
  <si>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</si>
  <si>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</si>
  <si>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</si>
  <si>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</si>
  <si>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</si>
  <si>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</si>
  <si>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</si>
  <si>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</si>
  <si>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</si>
  <si>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</si>
  <si>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</si>
  <si>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</si>
  <si>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</si>
  <si>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</si>
  <si>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</si>
  <si>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</si>
  <si>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</si>
  <si>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</si>
  <si>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</si>
  <si>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</si>
  <si>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</si>
  <si>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</si>
  <si>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</si>
  <si>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</si>
  <si>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</si>
  <si>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</si>
  <si>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国立研究開発法人国立精神・神経医療研究センター施設整備費</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</si>
  <si>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</si>
  <si>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</si>
  <si>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</si>
  <si>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</si>
  <si>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</si>
  <si>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</si>
  <si>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国立研究開発法人国立精神・神経医療研究センター施設整備費補助金</t>
    <phoneticPr fontId="5"/>
  </si>
  <si>
    <t>平成26年3月26日厚生労働省発医政0326第7号「平成26年度独立行政法人国立精神・神経医療研究センター施設整備費の国庫補助について」
平成28年4月1日厚生労働省発医政0401第12号「平成28年度国立研究開発法人国立精神・神経医療研究センター施設整備費の国庫補助について」
平成29年4月3日厚生労働省発医政0403第25号「平成29年度国立研究開発法人国立精神・神経医療研究センター施設整備費の国庫補助について」
平成30年4月2日厚生労働省発医政0402第2号「平成30年度国立研究開発法人国立精神・神経医療研究センター施設整備費の国庫補助について」</t>
    <phoneticPr fontId="5"/>
  </si>
  <si>
    <t>国立精神・神経医療研究センターが施工する施設整備の完了数　　　　　　　　　　　　　　　　　　　　　　　　　　　　　　　　　　　　　　　　　　　　　　　　　　　　</t>
  </si>
  <si>
    <t>数</t>
    <rPh sb="0" eb="1">
      <t>スウ</t>
    </rPh>
    <phoneticPr fontId="5"/>
  </si>
  <si>
    <t>-</t>
  </si>
  <si>
    <t>-</t>
    <phoneticPr fontId="5"/>
  </si>
  <si>
    <t>国立精神・神経医療研究センターに対する調査</t>
    <rPh sb="2" eb="4">
      <t>セイシン</t>
    </rPh>
    <rPh sb="5" eb="7">
      <t>シンケイ</t>
    </rPh>
    <rPh sb="7" eb="9">
      <t>イリョウ</t>
    </rPh>
    <rPh sb="9" eb="11">
      <t>ケンキュウ</t>
    </rPh>
    <phoneticPr fontId="6"/>
  </si>
  <si>
    <t>国立精神・神経医療研究センターが施工した施設の整備　　　　　　　　　　　　　　　　　　　　　　　　　　　　　　　　　　　　　　　　　　　　　　　　　　　　　　　　　　　　　　　　　　　　　　　　　　　　　　　　　　　　　　※「活動実績」は、整備中の件数である。</t>
  </si>
  <si>
    <t>件</t>
    <rPh sb="0" eb="1">
      <t>ケン</t>
    </rPh>
    <phoneticPr fontId="5"/>
  </si>
  <si>
    <t>百万円</t>
    <rPh sb="0" eb="2">
      <t>ヒャクマン</t>
    </rPh>
    <rPh sb="2" eb="3">
      <t>エン</t>
    </rPh>
    <phoneticPr fontId="7"/>
  </si>
  <si>
    <t>　　Ｘ/Ｙ</t>
  </si>
  <si>
    <t>-</t>
    <phoneticPr fontId="5"/>
  </si>
  <si>
    <t>505/1</t>
    <phoneticPr fontId="5"/>
  </si>
  <si>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</si>
  <si>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</si>
  <si>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</si>
  <si>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</si>
  <si>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件</t>
    <rPh sb="0" eb="1">
      <t>ケン</t>
    </rPh>
    <phoneticPr fontId="7"/>
  </si>
  <si>
    <t>人</t>
    <rPh sb="0" eb="1">
      <t>ジン</t>
    </rPh>
    <phoneticPr fontId="5"/>
  </si>
  <si>
    <t>-</t>
    <phoneticPr fontId="5"/>
  </si>
  <si>
    <t>-</t>
    <phoneticPr fontId="5"/>
  </si>
  <si>
    <t>-</t>
    <phoneticPr fontId="5"/>
  </si>
  <si>
    <t>-</t>
    <phoneticPr fontId="5"/>
  </si>
  <si>
    <t>-</t>
    <phoneticPr fontId="5"/>
  </si>
  <si>
    <t>-</t>
    <phoneticPr fontId="5"/>
  </si>
  <si>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以下「精神・神経疾患等」という。）に係る医療並びに精神保健に関し、調査、研究及び技術の開発並びにこれらの業務に密接に関連する医療の提供、技術者の研修等が円滑に実施され、もって政策医療の向上・均てん化の促進が図られると見込んでいる。</t>
    <rPh sb="159" eb="160">
      <t>ハカ</t>
    </rPh>
    <rPh sb="191" eb="193">
      <t>コウフ</t>
    </rPh>
    <phoneticPr fontId="7"/>
  </si>
  <si>
    <t>‐</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</si>
  <si>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</si>
  <si>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</si>
  <si>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毎年、「独立行政法人の契約状況の点検・見直し」のフォローアップを行い、契約方法の検証をしていることが確認できているため、妥当と考える。</t>
  </si>
  <si>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</si>
  <si>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</si>
  <si>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</si>
  <si>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整備された施設については、当センターの事業目的に沿って、活用されている。</t>
  </si>
  <si>
    <t>国立研究開発法人国立精神・神経医療研究センター運営費</t>
  </si>
  <si>
    <t>国立研究開発法人国立精神・神経医療研究センター設備整備費補助金</t>
  </si>
  <si>
    <t>「事業番号105：国立研究開発法人国立精神・神経医療研究センター運営費」　　運営費交付金は研究・臨床基盤経費等の費用であり、建物等の整備費用である施設整備費とは重複しない。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6" eb="98">
      <t>コクリツ</t>
    </rPh>
    <rPh sb="98" eb="102">
      <t>ケンキュウカイハツ</t>
    </rPh>
    <rPh sb="106" eb="108">
      <t>セイシン</t>
    </rPh>
    <rPh sb="109" eb="111">
      <t>シンケイ</t>
    </rPh>
    <phoneticPr fontId="6"/>
  </si>
  <si>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</si>
  <si>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885</t>
    <phoneticPr fontId="5"/>
  </si>
  <si>
    <t>767</t>
    <phoneticPr fontId="5"/>
  </si>
  <si>
    <t>84</t>
    <phoneticPr fontId="5"/>
  </si>
  <si>
    <t>90</t>
    <phoneticPr fontId="5"/>
  </si>
  <si>
    <t>96</t>
    <phoneticPr fontId="5"/>
  </si>
  <si>
    <t>92</t>
    <phoneticPr fontId="5"/>
  </si>
  <si>
    <t>-</t>
    <phoneticPr fontId="5"/>
  </si>
  <si>
    <t>-</t>
    <phoneticPr fontId="5"/>
  </si>
  <si>
    <t>独立行政法人国立精神・神経医療研究センターが施工する施設の整備費。平成22年度からの整備内容は次のとおり。
　・研究所本館老朽配管更新整備（平成22年度～平成23年度）
　・小型実験動物棟新築整備（平成22年度～平成24年度）
　・教育研修棟新築等整備（平成24年度～平成26年度）
　・ヒートポンプチラ－更新整備（平成26年度）
　・排ガス処理装置整備（平成26年度）
　・屋上防水等整備（平成26年度）
　・リハビリ棟整備（平成28年度～平成29年度）
　・実験動物研究棟空調設備等整備（平成29年度）
　・実験動物研究棟老朽配管等更新工事（平成30年度～平成32年度（予定））</t>
    <rPh sb="221" eb="223">
      <t>ヘイセイ</t>
    </rPh>
    <rPh sb="225" eb="227">
      <t>ネンド</t>
    </rPh>
    <rPh sb="263" eb="265">
      <t>ロウキュウ</t>
    </rPh>
    <rPh sb="265" eb="267">
      <t>ハイカン</t>
    </rPh>
    <rPh sb="267" eb="268">
      <t>ナド</t>
    </rPh>
    <rPh sb="268" eb="270">
      <t>コウシン</t>
    </rPh>
    <rPh sb="270" eb="272">
      <t>コウジ</t>
    </rPh>
    <rPh sb="280" eb="282">
      <t>ヘイセイ</t>
    </rPh>
    <rPh sb="284" eb="286">
      <t>ネンド</t>
    </rPh>
    <phoneticPr fontId="5"/>
  </si>
  <si>
    <t>-</t>
    <phoneticPr fontId="5"/>
  </si>
  <si>
    <t>補助金</t>
    <rPh sb="0" eb="3">
      <t>ホジョキン</t>
    </rPh>
    <phoneticPr fontId="5"/>
  </si>
  <si>
    <t>施設整備費</t>
    <rPh sb="0" eb="2">
      <t>シセツ</t>
    </rPh>
    <rPh sb="2" eb="5">
      <t>セイビヒ</t>
    </rPh>
    <phoneticPr fontId="5"/>
  </si>
  <si>
    <t>(株)ナカノフドー建設</t>
    <rPh sb="0" eb="3">
      <t>カブ</t>
    </rPh>
    <rPh sb="9" eb="11">
      <t>ケンセツ</t>
    </rPh>
    <phoneticPr fontId="5"/>
  </si>
  <si>
    <t>リハビリ棟整備工事</t>
    <rPh sb="4" eb="5">
      <t>トウ</t>
    </rPh>
    <rPh sb="5" eb="7">
      <t>セイビ</t>
    </rPh>
    <rPh sb="7" eb="9">
      <t>コウジ</t>
    </rPh>
    <phoneticPr fontId="5"/>
  </si>
  <si>
    <t>(株)丸川建築設計事務所</t>
    <rPh sb="0" eb="3">
      <t>カブ</t>
    </rPh>
    <rPh sb="3" eb="5">
      <t>マルカワ</t>
    </rPh>
    <rPh sb="5" eb="7">
      <t>ケンチク</t>
    </rPh>
    <rPh sb="7" eb="9">
      <t>セッケイ</t>
    </rPh>
    <rPh sb="9" eb="11">
      <t>ジム</t>
    </rPh>
    <rPh sb="11" eb="12">
      <t>ショ</t>
    </rPh>
    <phoneticPr fontId="5"/>
  </si>
  <si>
    <t>大成温調(株)</t>
    <rPh sb="0" eb="2">
      <t>タイセイ</t>
    </rPh>
    <rPh sb="2" eb="4">
      <t>オンチョウ</t>
    </rPh>
    <rPh sb="4" eb="7">
      <t>カブ</t>
    </rPh>
    <phoneticPr fontId="5"/>
  </si>
  <si>
    <t>施設費</t>
    <rPh sb="0" eb="3">
      <t>シセツヒ</t>
    </rPh>
    <phoneticPr fontId="5"/>
  </si>
  <si>
    <t>-</t>
    <phoneticPr fontId="5"/>
  </si>
  <si>
    <t>研究施設等の整備</t>
    <rPh sb="0" eb="2">
      <t>ケンキュウ</t>
    </rPh>
    <rPh sb="2" eb="4">
      <t>シセツ</t>
    </rPh>
    <rPh sb="4" eb="5">
      <t>トウ</t>
    </rPh>
    <rPh sb="6" eb="8">
      <t>セイビ</t>
    </rPh>
    <phoneticPr fontId="5"/>
  </si>
  <si>
    <t>実験動物研究棟空調設備等整備工事</t>
  </si>
  <si>
    <t>実験動物研究棟空調設備等整備工事</t>
    <phoneticPr fontId="5"/>
  </si>
  <si>
    <t>国立研究開発法人
国立精神・神経医療研究センター</t>
    <phoneticPr fontId="5"/>
  </si>
  <si>
    <t>実験動物研究棟空調設備等整備工事</t>
    <phoneticPr fontId="5"/>
  </si>
  <si>
    <t>A.国立研究開発法人国立精神・神経医療研究センター</t>
    <phoneticPr fontId="5"/>
  </si>
  <si>
    <t>B.（株）ナカノフドー建設</t>
    <phoneticPr fontId="5"/>
  </si>
  <si>
    <t>C.大成温調（株）</t>
    <phoneticPr fontId="5"/>
  </si>
  <si>
    <t>上記のとおり、点検したところ現段階では特段問題はないものと考える。</t>
    <phoneticPr fontId="5"/>
  </si>
  <si>
    <t>無</t>
  </si>
  <si>
    <t>補助金等交付</t>
  </si>
  <si>
    <t>-</t>
    <phoneticPr fontId="5"/>
  </si>
  <si>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5"/>
  </si>
  <si>
    <t>事業計画を確認し、真に必要なものに限定した整備を行っている。</t>
    <rPh sb="0" eb="2">
      <t>ジギョウ</t>
    </rPh>
    <rPh sb="2" eb="4">
      <t>ケイカク</t>
    </rPh>
    <rPh sb="5" eb="7">
      <t>カクニン</t>
    </rPh>
    <rPh sb="9" eb="10">
      <t>シン</t>
    </rPh>
    <rPh sb="11" eb="13">
      <t>ヒツヨウ</t>
    </rPh>
    <rPh sb="17" eb="19">
      <t>ゲンテイ</t>
    </rPh>
    <rPh sb="21" eb="23">
      <t>セイビ</t>
    </rPh>
    <rPh sb="24" eb="25">
      <t>オコナ</t>
    </rPh>
    <phoneticPr fontId="5"/>
  </si>
  <si>
    <t>施策大目標４　国が医療政策として担うべき医療（政策医療）を推進すること</t>
    <rPh sb="0" eb="2">
      <t>セサク</t>
    </rPh>
    <rPh sb="2" eb="5">
      <t>ダイモクヒョウ</t>
    </rPh>
    <phoneticPr fontId="5"/>
  </si>
  <si>
    <t>政策医療を向上・均てん化させること（施策目標Ⅰ－４－１）</t>
    <rPh sb="18" eb="20">
      <t>セサク</t>
    </rPh>
    <rPh sb="20" eb="22">
      <t>モクヒョウ</t>
    </rPh>
    <phoneticPr fontId="5"/>
  </si>
  <si>
    <t>国立精神・神経医療研究センターが施工する施設整備を完了する　　　　　　　　　　　　　　　　　　　　　　　　　　　　　　　　　　　　　　　　　　　　　　　　　　　　　　　　　　　　　　　　　　　　　　　　　　　　　　　　　　　　　　　　　　　　　　　　　　　　　　　　　　　　　　　　　　　　　　　　　　　　　　　　　　　　　</t>
    <rPh sb="25" eb="27">
      <t>カンリョウ</t>
    </rPh>
    <phoneticPr fontId="7"/>
  </si>
  <si>
    <t>単位当たりコスト＝X／Y
X：当該年度執行額
Y：整備中の件数</t>
    <rPh sb="0" eb="2">
      <t>タンイ</t>
    </rPh>
    <rPh sb="2" eb="3">
      <t>ア</t>
    </rPh>
    <rPh sb="16" eb="18">
      <t>トウガイ</t>
    </rPh>
    <rPh sb="18" eb="20">
      <t>ネンド</t>
    </rPh>
    <rPh sb="20" eb="22">
      <t>シッコウ</t>
    </rPh>
    <rPh sb="22" eb="23">
      <t>ガク</t>
    </rPh>
    <rPh sb="26" eb="29">
      <t>セイビチュウ</t>
    </rPh>
    <rPh sb="30" eb="32">
      <t>ケンスウ</t>
    </rPh>
    <phoneticPr fontId="7"/>
  </si>
  <si>
    <t>203/2</t>
    <phoneticPr fontId="5"/>
  </si>
  <si>
    <t>-</t>
    <phoneticPr fontId="5"/>
  </si>
  <si>
    <t>-</t>
    <phoneticPr fontId="5"/>
  </si>
  <si>
    <t>予算大幅増加の理由と積算根拠、落札率を記載することに問題がなければ追記し、適正な事業執行に努めること。（横田　響子）</t>
    <phoneticPr fontId="5"/>
  </si>
  <si>
    <t>予算額の積算根拠を明らかにした上で、引き続き適正な執行に努めること。</t>
    <rPh sb="0" eb="3">
      <t>ヨサンガク</t>
    </rPh>
    <rPh sb="4" eb="6">
      <t>セキサン</t>
    </rPh>
    <rPh sb="6" eb="8">
      <t>コンキョ</t>
    </rPh>
    <rPh sb="9" eb="10">
      <t>アキ</t>
    </rPh>
    <rPh sb="15" eb="16">
      <t>ウエ</t>
    </rPh>
    <rPh sb="18" eb="19">
      <t>ヒ</t>
    </rPh>
    <rPh sb="20" eb="21">
      <t>ツヅ</t>
    </rPh>
    <rPh sb="22" eb="24">
      <t>テキセイ</t>
    </rPh>
    <rPh sb="25" eb="27">
      <t>シッコウ</t>
    </rPh>
    <rPh sb="28" eb="29">
      <t>ツト</t>
    </rPh>
    <phoneticPr fontId="5"/>
  </si>
  <si>
    <t>-</t>
    <phoneticPr fontId="5"/>
  </si>
  <si>
    <t>独立行政法人国立精神・神経医療研究センターの施設の整備のために要する経費を補助することにより、同センターの業務（精神疾患、神経疾患、筋疾患及び知的障害その他の発達の障害に係る医療並びに精神保健に関し、調査、研究及び技術の開発並びにこれらの業務に密接に関連する医療の提供、技術者の研修等）の円滑な実施及び同業務の推進に資すること。</t>
    <phoneticPr fontId="5"/>
  </si>
  <si>
    <t>施設の整備のために要する経費の増</t>
    <rPh sb="0" eb="2">
      <t>シセツ</t>
    </rPh>
    <rPh sb="3" eb="5">
      <t>セイビ</t>
    </rPh>
    <rPh sb="9" eb="10">
      <t>ヨウ</t>
    </rPh>
    <rPh sb="12" eb="14">
      <t>ケイヒ</t>
    </rPh>
    <rPh sb="15" eb="16">
      <t>ゾウ</t>
    </rPh>
    <phoneticPr fontId="5"/>
  </si>
  <si>
    <t>平成30年度から、老朽化した空調設備や配管等の整備に必要な金額を予算計上しており、引き続き、適正な執行に努める。</t>
    <rPh sb="0" eb="2">
      <t>ヘイセイ</t>
    </rPh>
    <rPh sb="4" eb="6">
      <t>ネンド</t>
    </rPh>
    <rPh sb="9" eb="12">
      <t>ロウキュウカ</t>
    </rPh>
    <rPh sb="14" eb="16">
      <t>クウチョウ</t>
    </rPh>
    <rPh sb="16" eb="18">
      <t>セツビ</t>
    </rPh>
    <rPh sb="19" eb="21">
      <t>ハイカン</t>
    </rPh>
    <rPh sb="21" eb="22">
      <t>ナド</t>
    </rPh>
    <rPh sb="23" eb="25">
      <t>セイビ</t>
    </rPh>
    <rPh sb="26" eb="28">
      <t>ヒツヨウ</t>
    </rPh>
    <rPh sb="29" eb="31">
      <t>キンガク</t>
    </rPh>
    <rPh sb="32" eb="34">
      <t>ヨサン</t>
    </rPh>
    <rPh sb="34" eb="36">
      <t>ケイジョウ</t>
    </rPh>
    <rPh sb="41" eb="42">
      <t>ヒ</t>
    </rPh>
    <rPh sb="43" eb="44">
      <t>ツヅ</t>
    </rPh>
    <rPh sb="46" eb="48">
      <t>テキセイ</t>
    </rPh>
    <rPh sb="49" eb="51">
      <t>シッコウ</t>
    </rPh>
    <rPh sb="52" eb="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</si>
</sst>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134470</xdr:colOff>
      <xdr:row>1098</xdr:row>
      <xdr:rowOff>100854</xdr:rowOff>
    </xdr:from>
    <xdr:to>
      <xdr:col>49</xdr:col>
      <xdr:colOff>384502</xdr:colOff>
      <xdr:row>1098</xdr:row>
      <xdr:rowOff>694767</xdr:rowOff>
    </xdr:to>
    <xdr:sp macro="" textlink="">
      <xdr:nvSpPr>
        <xdr:cNvPr id="11" name="テキスト ボックス 10"/>
        <xdr:cNvSpPr txBox="1"/>
      </xdr:nvSpPr>
      <xdr:spPr>
        <a:xfrm rot="10800000" flipV="1">
          <a:off x="134470" y="81948619"/>
          <a:ext cx="10133620" cy="59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国立研究開発法人国立精神・神経医療研究センター契約事務取扱細則第４２条に基づいて公表しない。</a:t>
          </a:r>
        </a:p>
      </xdr:txBody>
    </xdr:sp>
    <xdr:clientData/>
  </xdr:twoCellAnchor>
  <xdr:twoCellAnchor editAs="oneCell">
    <xdr:from>
      <xdr:col>15</xdr:col>
      <xdr:colOff>88901</xdr:colOff>
      <xdr:row>741</xdr:row>
      <xdr:rowOff>114300</xdr:rowOff>
    </xdr:from>
    <xdr:to>
      <xdr:col>34</xdr:col>
      <xdr:colOff>12701</xdr:colOff>
      <xdr:row>743</xdr:row>
      <xdr:rowOff>292100</xdr:rowOff>
    </xdr:to>
    <xdr:sp macro="" textlink="">
      <xdr:nvSpPr>
        <xdr:cNvPr id="12" name="正方形/長方形 11"/>
        <xdr:cNvSpPr/>
      </xdr:nvSpPr>
      <xdr:spPr>
        <a:xfrm>
          <a:off x="3136901" y="50203100"/>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２０３百万円</a:t>
          </a:r>
        </a:p>
      </xdr:txBody>
    </xdr:sp>
    <xdr:clientData/>
  </xdr:twoCellAnchor>
  <xdr:twoCellAnchor editAs="oneCell">
    <xdr:from>
      <xdr:col>24</xdr:col>
      <xdr:colOff>127000</xdr:colOff>
      <xdr:row>744</xdr:row>
      <xdr:rowOff>101600</xdr:rowOff>
    </xdr:from>
    <xdr:to>
      <xdr:col>24</xdr:col>
      <xdr:colOff>127000</xdr:colOff>
      <xdr:row>745</xdr:row>
      <xdr:rowOff>351117</xdr:rowOff>
    </xdr:to>
    <xdr:cxnSp macro="">
      <xdr:nvCxnSpPr>
        <xdr:cNvPr id="13" name="直線矢印コネクタ 12"/>
        <xdr:cNvCxnSpPr/>
      </xdr:nvCxnSpPr>
      <xdr:spPr>
        <a:xfrm>
          <a:off x="5003800" y="5125720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127000</xdr:colOff>
      <xdr:row>747</xdr:row>
      <xdr:rowOff>114301</xdr:rowOff>
    </xdr:from>
    <xdr:to>
      <xdr:col>34</xdr:col>
      <xdr:colOff>88900</xdr:colOff>
      <xdr:row>749</xdr:row>
      <xdr:rowOff>241301</xdr:rowOff>
    </xdr:to>
    <xdr:sp macro="" textlink="">
      <xdr:nvSpPr>
        <xdr:cNvPr id="14" name="正方形/長方形 13"/>
        <xdr:cNvSpPr/>
      </xdr:nvSpPr>
      <xdr:spPr>
        <a:xfrm>
          <a:off x="3175000" y="52336701"/>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２０３百万円</a:t>
          </a:r>
        </a:p>
      </xdr:txBody>
    </xdr:sp>
    <xdr:clientData/>
  </xdr:twoCellAnchor>
  <xdr:twoCellAnchor editAs="oneCell">
    <xdr:from>
      <xdr:col>24</xdr:col>
      <xdr:colOff>0</xdr:colOff>
      <xdr:row>755</xdr:row>
      <xdr:rowOff>165100</xdr:rowOff>
    </xdr:from>
    <xdr:to>
      <xdr:col>27</xdr:col>
      <xdr:colOff>50800</xdr:colOff>
      <xdr:row>755</xdr:row>
      <xdr:rowOff>165101</xdr:rowOff>
    </xdr:to>
    <xdr:cxnSp macro="">
      <xdr:nvCxnSpPr>
        <xdr:cNvPr id="15" name="直線矢印コネクタ 14"/>
        <xdr:cNvCxnSpPr/>
      </xdr:nvCxnSpPr>
      <xdr:spPr>
        <a:xfrm flipV="1">
          <a:off x="4876800" y="55232300"/>
          <a:ext cx="660400"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76200</xdr:colOff>
      <xdr:row>746</xdr:row>
      <xdr:rowOff>63500</xdr:rowOff>
    </xdr:from>
    <xdr:ext cx="1810057" cy="325730"/>
    <xdr:sp macro="" textlink="">
      <xdr:nvSpPr>
        <xdr:cNvPr id="16" name="テキスト ボックス 15"/>
        <xdr:cNvSpPr txBox="1"/>
      </xdr:nvSpPr>
      <xdr:spPr>
        <a:xfrm>
          <a:off x="4140200" y="51930300"/>
          <a:ext cx="18100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xdr:from>
      <xdr:col>16</xdr:col>
      <xdr:colOff>165100</xdr:colOff>
      <xdr:row>750</xdr:row>
      <xdr:rowOff>127000</xdr:rowOff>
    </xdr:from>
    <xdr:to>
      <xdr:col>33</xdr:col>
      <xdr:colOff>152400</xdr:colOff>
      <xdr:row>752</xdr:row>
      <xdr:rowOff>88900</xdr:rowOff>
    </xdr:to>
    <xdr:sp macro="" textlink="">
      <xdr:nvSpPr>
        <xdr:cNvPr id="2" name="大かっこ 1"/>
        <xdr:cNvSpPr/>
      </xdr:nvSpPr>
      <xdr:spPr>
        <a:xfrm>
          <a:off x="3416300" y="53416200"/>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750</xdr:row>
      <xdr:rowOff>152400</xdr:rowOff>
    </xdr:from>
    <xdr:to>
      <xdr:col>32</xdr:col>
      <xdr:colOff>127000</xdr:colOff>
      <xdr:row>752</xdr:row>
      <xdr:rowOff>76200</xdr:rowOff>
    </xdr:to>
    <xdr:sp macro="" textlink="">
      <xdr:nvSpPr>
        <xdr:cNvPr id="18" name="テキスト ボックス 17"/>
        <xdr:cNvSpPr txBox="1"/>
      </xdr:nvSpPr>
      <xdr:spPr>
        <a:xfrm>
          <a:off x="3733800" y="53517800"/>
          <a:ext cx="2895600"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国立精神・神経医療研究センターが</a:t>
          </a:r>
          <a:endParaRPr kumimoji="1" lang="en-US" altLang="ja-JP" sz="1100"/>
        </a:p>
        <a:p>
          <a:pPr algn="ctr"/>
          <a:r>
            <a:rPr kumimoji="1" lang="ja-JP" altLang="en-US" sz="1100"/>
            <a:t>施工する施設の整備費</a:t>
          </a:r>
        </a:p>
      </xdr:txBody>
    </xdr:sp>
    <xdr:clientData/>
  </xdr:twoCellAnchor>
  <xdr:twoCellAnchor editAs="oneCell">
    <xdr:from>
      <xdr:col>27</xdr:col>
      <xdr:colOff>190500</xdr:colOff>
      <xdr:row>753</xdr:row>
      <xdr:rowOff>215900</xdr:rowOff>
    </xdr:from>
    <xdr:to>
      <xdr:col>46</xdr:col>
      <xdr:colOff>152400</xdr:colOff>
      <xdr:row>756</xdr:row>
      <xdr:rowOff>342900</xdr:rowOff>
    </xdr:to>
    <xdr:sp macro="" textlink="">
      <xdr:nvSpPr>
        <xdr:cNvPr id="19" name="正方形/長方形 18"/>
        <xdr:cNvSpPr/>
      </xdr:nvSpPr>
      <xdr:spPr>
        <a:xfrm>
          <a:off x="5676900" y="54571900"/>
          <a:ext cx="3822700" cy="11938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a:p>
          <a:pPr algn="ctr"/>
          <a:r>
            <a:rPr kumimoji="1" lang="ja-JP" altLang="en-US" sz="1400">
              <a:solidFill>
                <a:sysClr val="windowText" lastClr="000000"/>
              </a:solidFill>
            </a:rPr>
            <a:t>Ｂ．リハビリ棟整備工事</a:t>
          </a:r>
          <a:endParaRPr kumimoji="1" lang="en-US" altLang="ja-JP" sz="1400">
            <a:solidFill>
              <a:sysClr val="windowText" lastClr="000000"/>
            </a:solidFill>
          </a:endParaRPr>
        </a:p>
        <a:p>
          <a:pPr algn="ctr"/>
          <a:r>
            <a:rPr kumimoji="1" lang="ja-JP" altLang="en-US" sz="1400">
              <a:solidFill>
                <a:sysClr val="windowText" lastClr="000000"/>
              </a:solidFill>
            </a:rPr>
            <a:t>（株）ナカノフドー建設</a:t>
          </a:r>
          <a:r>
            <a:rPr kumimoji="1" lang="ja-JP" altLang="ja-JP" sz="1400">
              <a:solidFill>
                <a:schemeClr val="dk1"/>
              </a:solidFill>
              <a:effectLst/>
              <a:latin typeface="+mn-lt"/>
              <a:ea typeface="+mn-ea"/>
              <a:cs typeface="+mn-cs"/>
            </a:rPr>
            <a:t>　他（１</a:t>
          </a:r>
          <a:r>
            <a:rPr kumimoji="1" lang="ja-JP" altLang="en-US" sz="1400">
              <a:solidFill>
                <a:schemeClr val="dk1"/>
              </a:solidFill>
              <a:effectLst/>
              <a:latin typeface="+mn-lt"/>
              <a:ea typeface="+mn-ea"/>
              <a:cs typeface="+mn-cs"/>
            </a:rPr>
            <a:t>者）</a:t>
          </a:r>
          <a:endParaRPr kumimoji="1" lang="en-US" altLang="ja-JP" sz="1400">
            <a:solidFill>
              <a:sysClr val="windowText" lastClr="000000"/>
            </a:solidFill>
          </a:endParaRPr>
        </a:p>
        <a:p>
          <a:pPr algn="ctr"/>
          <a:r>
            <a:rPr kumimoji="1" lang="ja-JP" altLang="en-US" sz="1400">
              <a:solidFill>
                <a:sysClr val="windowText" lastClr="000000"/>
              </a:solidFill>
            </a:rPr>
            <a:t>　１０５百万円</a:t>
          </a:r>
          <a:endParaRPr kumimoji="1" lang="en-US" altLang="ja-JP" sz="1400">
            <a:solidFill>
              <a:sysClr val="windowText" lastClr="000000"/>
            </a:solidFill>
          </a:endParaRPr>
        </a:p>
      </xdr:txBody>
    </xdr:sp>
    <xdr:clientData/>
  </xdr:twoCellAnchor>
  <xdr:twoCellAnchor editAs="oneCell">
    <xdr:from>
      <xdr:col>27</xdr:col>
      <xdr:colOff>139700</xdr:colOff>
      <xdr:row>757</xdr:row>
      <xdr:rowOff>342900</xdr:rowOff>
    </xdr:from>
    <xdr:to>
      <xdr:col>46</xdr:col>
      <xdr:colOff>101600</xdr:colOff>
      <xdr:row>759</xdr:row>
      <xdr:rowOff>292100</xdr:rowOff>
    </xdr:to>
    <xdr:sp macro="" textlink="">
      <xdr:nvSpPr>
        <xdr:cNvPr id="20" name="正方形/長方形 19"/>
        <xdr:cNvSpPr/>
      </xdr:nvSpPr>
      <xdr:spPr>
        <a:xfrm>
          <a:off x="5626100" y="56438800"/>
          <a:ext cx="3822700" cy="12954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一般競争契約（最低価格）</a:t>
          </a:r>
          <a:r>
            <a:rPr kumimoji="1" lang="ja-JP" altLang="ja-JP" sz="1400" b="0" i="0" baseline="0">
              <a:solidFill>
                <a:schemeClr val="dk1"/>
              </a:solidFill>
              <a:effectLst/>
              <a:latin typeface="+mn-lt"/>
              <a:ea typeface="+mn-ea"/>
              <a:cs typeface="+mn-cs"/>
            </a:rPr>
            <a:t>等</a:t>
          </a:r>
          <a:r>
            <a:rPr kumimoji="1" lang="en-US" altLang="ja-JP" sz="1400">
              <a:solidFill>
                <a:schemeClr val="dk1"/>
              </a:solidFill>
              <a:effectLst/>
              <a:latin typeface="+mn-lt"/>
              <a:ea typeface="+mn-ea"/>
              <a:cs typeface="+mn-cs"/>
            </a:rPr>
            <a:t>】</a:t>
          </a:r>
          <a:endParaRPr lang="ja-JP" altLang="ja-JP" sz="1800">
            <a:effectLst/>
          </a:endParaRPr>
        </a:p>
        <a:p>
          <a:pPr algn="ctr"/>
          <a:r>
            <a:rPr kumimoji="1" lang="ja-JP" altLang="en-US" sz="1400">
              <a:solidFill>
                <a:sysClr val="windowText" lastClr="000000"/>
              </a:solidFill>
            </a:rPr>
            <a:t>Ｃ．実験動物研究棟空調設備等整備工事</a:t>
          </a:r>
          <a:endParaRPr kumimoji="1" lang="en-US" altLang="ja-JP" sz="1400">
            <a:solidFill>
              <a:sysClr val="windowText" lastClr="000000"/>
            </a:solidFill>
          </a:endParaRPr>
        </a:p>
        <a:p>
          <a:pPr algn="ctr"/>
          <a:r>
            <a:rPr kumimoji="1" lang="ja-JP" altLang="en-US" sz="1400">
              <a:solidFill>
                <a:sysClr val="windowText" lastClr="000000"/>
              </a:solidFill>
            </a:rPr>
            <a:t>大成温調（株）</a:t>
          </a:r>
          <a:r>
            <a:rPr kumimoji="1" lang="ja-JP" altLang="ja-JP" sz="1400">
              <a:solidFill>
                <a:schemeClr val="dk1"/>
              </a:solidFill>
              <a:effectLst/>
              <a:latin typeface="+mn-lt"/>
              <a:ea typeface="+mn-ea"/>
              <a:cs typeface="+mn-cs"/>
            </a:rPr>
            <a:t>　他（１</a:t>
          </a:r>
          <a:r>
            <a:rPr kumimoji="1" lang="ja-JP" altLang="en-US" sz="1400">
              <a:solidFill>
                <a:schemeClr val="dk1"/>
              </a:solidFill>
              <a:effectLst/>
              <a:latin typeface="+mn-lt"/>
              <a:ea typeface="+mn-ea"/>
              <a:cs typeface="+mn-cs"/>
            </a:rPr>
            <a:t>者）</a:t>
          </a:r>
          <a:endParaRPr kumimoji="1" lang="en-US" altLang="ja-JP" sz="1400">
            <a:solidFill>
              <a:schemeClr val="dk1"/>
            </a:solidFill>
            <a:effectLst/>
            <a:latin typeface="+mn-lt"/>
            <a:ea typeface="+mn-ea"/>
            <a:cs typeface="+mn-cs"/>
          </a:endParaRPr>
        </a:p>
        <a:p>
          <a:pPr algn="ctr"/>
          <a:r>
            <a:rPr kumimoji="1" lang="ja-JP" altLang="en-US" sz="1400">
              <a:solidFill>
                <a:sysClr val="windowText" lastClr="000000"/>
              </a:solidFill>
            </a:rPr>
            <a:t>　９８百万円</a:t>
          </a:r>
          <a:endParaRPr kumimoji="1" lang="en-US" altLang="ja-JP" sz="1400">
            <a:solidFill>
              <a:sysClr val="windowText" lastClr="000000"/>
            </a:solidFill>
          </a:endParaRPr>
        </a:p>
      </xdr:txBody>
    </xdr:sp>
    <xdr:clientData/>
  </xdr:twoCellAnchor>
  <xdr:twoCellAnchor editAs="oneCell">
    <xdr:from>
      <xdr:col>23</xdr:col>
      <xdr:colOff>165100</xdr:colOff>
      <xdr:row>758</xdr:row>
      <xdr:rowOff>228600</xdr:rowOff>
    </xdr:from>
    <xdr:to>
      <xdr:col>27</xdr:col>
      <xdr:colOff>12700</xdr:colOff>
      <xdr:row>758</xdr:row>
      <xdr:rowOff>228601</xdr:rowOff>
    </xdr:to>
    <xdr:cxnSp macro="">
      <xdr:nvCxnSpPr>
        <xdr:cNvPr id="23" name="直線矢印コネクタ 22"/>
        <xdr:cNvCxnSpPr/>
      </xdr:nvCxnSpPr>
      <xdr:spPr>
        <a:xfrm flipV="1">
          <a:off x="4838700" y="56997600"/>
          <a:ext cx="660400"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165100</xdr:colOff>
      <xdr:row>752</xdr:row>
      <xdr:rowOff>101600</xdr:rowOff>
    </xdr:from>
    <xdr:to>
      <xdr:col>23</xdr:col>
      <xdr:colOff>177800</xdr:colOff>
      <xdr:row>758</xdr:row>
      <xdr:rowOff>241300</xdr:rowOff>
    </xdr:to>
    <xdr:cxnSp macro="">
      <xdr:nvCxnSpPr>
        <xdr:cNvPr id="25" name="直線コネクタ 24"/>
        <xdr:cNvCxnSpPr/>
      </xdr:nvCxnSpPr>
      <xdr:spPr>
        <a:xfrm flipH="1">
          <a:off x="4838700" y="54102000"/>
          <a:ext cx="12700" cy="2908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114300</xdr:colOff>
      <xdr:row>756</xdr:row>
      <xdr:rowOff>419100</xdr:rowOff>
    </xdr:from>
    <xdr:to>
      <xdr:col>46</xdr:col>
      <xdr:colOff>50800</xdr:colOff>
      <xdr:row>757</xdr:row>
      <xdr:rowOff>25400</xdr:rowOff>
    </xdr:to>
    <xdr:sp macro="" textlink="">
      <xdr:nvSpPr>
        <xdr:cNvPr id="17" name="テキスト ボックス 16"/>
        <xdr:cNvSpPr txBox="1"/>
      </xdr:nvSpPr>
      <xdr:spPr>
        <a:xfrm>
          <a:off x="8445500" y="55918100"/>
          <a:ext cx="9525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（施設整備）</a:t>
          </a:r>
        </a:p>
      </xdr:txBody>
    </xdr:sp>
    <xdr:clientData/>
  </xdr:twoCellAnchor>
  <xdr:twoCellAnchor>
    <xdr:from>
      <xdr:col>41</xdr:col>
      <xdr:colOff>177800</xdr:colOff>
      <xdr:row>760</xdr:row>
      <xdr:rowOff>12700</xdr:rowOff>
    </xdr:from>
    <xdr:to>
      <xdr:col>46</xdr:col>
      <xdr:colOff>114300</xdr:colOff>
      <xdr:row>773</xdr:row>
      <xdr:rowOff>63500</xdr:rowOff>
    </xdr:to>
    <xdr:sp macro="" textlink="">
      <xdr:nvSpPr>
        <xdr:cNvPr id="24" name="テキスト ボックス 23"/>
        <xdr:cNvSpPr txBox="1"/>
      </xdr:nvSpPr>
      <xdr:spPr>
        <a:xfrm>
          <a:off x="8509000" y="57899300"/>
          <a:ext cx="9525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109</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209.2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635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7.5" customHeight="1" x14ac:dyDescent="0.15">
      <c r="A10" s="739" t="s">
        <v>30</v>
      </c>
      <c r="B10" s="740"/>
      <c r="C10" s="740"/>
      <c r="D10" s="740"/>
      <c r="E10" s="740"/>
      <c r="F10" s="740"/>
      <c r="G10" s="672" t="s">
        <v>601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4.1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0</v>
      </c>
      <c r="Q13" s="98"/>
      <c r="R13" s="98"/>
      <c r="S13" s="98"/>
      <c r="T13" s="98"/>
      <c r="U13" s="98"/>
      <c r="V13" s="99"/>
      <c r="W13" s="97">
        <v>105</v>
      </c>
      <c r="X13" s="98"/>
      <c r="Y13" s="98"/>
      <c r="Z13" s="98"/>
      <c r="AA13" s="98"/>
      <c r="AB13" s="98"/>
      <c r="AC13" s="99"/>
      <c r="AD13" s="97">
        <v>98</v>
      </c>
      <c r="AE13" s="98"/>
      <c r="AF13" s="98"/>
      <c r="AG13" s="98"/>
      <c r="AH13" s="98"/>
      <c r="AI13" s="98"/>
      <c r="AJ13" s="99"/>
      <c r="AK13" s="97">
        <v>505</v>
      </c>
      <c r="AL13" s="98"/>
      <c r="AM13" s="98"/>
      <c r="AN13" s="98"/>
      <c r="AO13" s="98"/>
      <c r="AP13" s="98"/>
      <c r="AQ13" s="99"/>
      <c r="AR13" s="94">
        <v>536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465</v>
      </c>
      <c r="Q14" s="98"/>
      <c r="R14" s="98"/>
      <c r="S14" s="98"/>
      <c r="T14" s="98"/>
      <c r="U14" s="98"/>
      <c r="V14" s="99"/>
      <c r="W14" s="97" t="s">
        <v>465</v>
      </c>
      <c r="X14" s="98"/>
      <c r="Y14" s="98"/>
      <c r="Z14" s="98"/>
      <c r="AA14" s="98"/>
      <c r="AB14" s="98"/>
      <c r="AC14" s="99"/>
      <c r="AD14" s="97" t="s">
        <v>465</v>
      </c>
      <c r="AE14" s="98"/>
      <c r="AF14" s="98"/>
      <c r="AG14" s="98"/>
      <c r="AH14" s="98"/>
      <c r="AI14" s="98"/>
      <c r="AJ14" s="99"/>
      <c r="AK14" s="97" t="s">
        <v>465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465</v>
      </c>
      <c r="Q15" s="98"/>
      <c r="R15" s="98"/>
      <c r="S15" s="98"/>
      <c r="T15" s="98"/>
      <c r="U15" s="98"/>
      <c r="V15" s="99"/>
      <c r="W15" s="97" t="s">
        <v>465</v>
      </c>
      <c r="X15" s="98"/>
      <c r="Y15" s="98"/>
      <c r="Z15" s="98"/>
      <c r="AA15" s="98"/>
      <c r="AB15" s="98"/>
      <c r="AC15" s="99"/>
      <c r="AD15" s="97">
        <v>105</v>
      </c>
      <c r="AE15" s="98"/>
      <c r="AF15" s="98"/>
      <c r="AG15" s="98"/>
      <c r="AH15" s="98"/>
      <c r="AI15" s="98"/>
      <c r="AJ15" s="99"/>
      <c r="AK15" s="97" t="s">
        <v>465</v>
      </c>
      <c r="AL15" s="98"/>
      <c r="AM15" s="98"/>
      <c r="AN15" s="98"/>
      <c r="AO15" s="98"/>
      <c r="AP15" s="98"/>
      <c r="AQ15" s="99"/>
      <c r="AR15" s="97" t="s">
        <v>634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465</v>
      </c>
      <c r="Q16" s="98"/>
      <c r="R16" s="98"/>
      <c r="S16" s="98"/>
      <c r="T16" s="98"/>
      <c r="U16" s="98"/>
      <c r="V16" s="99"/>
      <c r="W16" s="97">
        <v>-105</v>
      </c>
      <c r="X16" s="98"/>
      <c r="Y16" s="98"/>
      <c r="Z16" s="98"/>
      <c r="AA16" s="98"/>
      <c r="AB16" s="98"/>
      <c r="AC16" s="99"/>
      <c r="AD16" s="97" t="s">
        <v>465</v>
      </c>
      <c r="AE16" s="98"/>
      <c r="AF16" s="98"/>
      <c r="AG16" s="98"/>
      <c r="AH16" s="98"/>
      <c r="AI16" s="98"/>
      <c r="AJ16" s="99"/>
      <c r="AK16" s="97" t="s">
        <v>465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465</v>
      </c>
      <c r="Q17" s="98"/>
      <c r="R17" s="98"/>
      <c r="S17" s="98"/>
      <c r="T17" s="98"/>
      <c r="U17" s="98"/>
      <c r="V17" s="99"/>
      <c r="W17" s="97" t="s">
        <v>465</v>
      </c>
      <c r="X17" s="98"/>
      <c r="Y17" s="98"/>
      <c r="Z17" s="98"/>
      <c r="AA17" s="98"/>
      <c r="AB17" s="98"/>
      <c r="AC17" s="99"/>
      <c r="AD17" s="97" t="s">
        <v>465</v>
      </c>
      <c r="AE17" s="98"/>
      <c r="AF17" s="98"/>
      <c r="AG17" s="98"/>
      <c r="AH17" s="98"/>
      <c r="AI17" s="98"/>
      <c r="AJ17" s="99"/>
      <c r="AK17" s="97" t="s">
        <v>465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203</v>
      </c>
      <c r="AE18" s="104"/>
      <c r="AF18" s="104"/>
      <c r="AG18" s="104"/>
      <c r="AH18" s="104"/>
      <c r="AI18" s="104"/>
      <c r="AJ18" s="105"/>
      <c r="AK18" s="103">
        <f>SUM(AK13:AQ17)</f>
        <v>505</v>
      </c>
      <c r="AL18" s="104"/>
      <c r="AM18" s="104"/>
      <c r="AN18" s="104"/>
      <c r="AO18" s="104"/>
      <c r="AP18" s="104"/>
      <c r="AQ18" s="105"/>
      <c r="AR18" s="103">
        <f>SUM(AR13:AX17)</f>
        <v>536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203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2.0714285714285716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hidden="1"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t="s">
        <v>636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49.5" customHeight="1" x14ac:dyDescent="0.15">
      <c r="A27" s="198"/>
      <c r="B27" s="199"/>
      <c r="C27" s="199"/>
      <c r="D27" s="199"/>
      <c r="E27" s="199"/>
      <c r="F27" s="200"/>
      <c r="G27" s="186" t="s">
        <v>555</v>
      </c>
      <c r="H27" s="187"/>
      <c r="I27" s="187"/>
      <c r="J27" s="187"/>
      <c r="K27" s="187"/>
      <c r="L27" s="187"/>
      <c r="M27" s="187"/>
      <c r="N27" s="187"/>
      <c r="O27" s="188"/>
      <c r="P27" s="97">
        <v>505</v>
      </c>
      <c r="Q27" s="98"/>
      <c r="R27" s="98"/>
      <c r="S27" s="98"/>
      <c r="T27" s="98"/>
      <c r="U27" s="98"/>
      <c r="V27" s="99"/>
      <c r="W27" s="97">
        <v>536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505</v>
      </c>
      <c r="Q29" s="226"/>
      <c r="R29" s="226"/>
      <c r="S29" s="226"/>
      <c r="T29" s="226"/>
      <c r="U29" s="226"/>
      <c r="V29" s="227"/>
      <c r="W29" s="225">
        <f>AR13</f>
        <v>536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32</v>
      </c>
      <c r="AV31" s="269"/>
      <c r="AW31" s="377" t="s">
        <v>300</v>
      </c>
      <c r="AX31" s="378"/>
    </row>
    <row r="32" spans="1:50" ht="23.25" customHeight="1" x14ac:dyDescent="0.15">
      <c r="A32" s="515"/>
      <c r="B32" s="513"/>
      <c r="C32" s="513"/>
      <c r="D32" s="513"/>
      <c r="E32" s="513"/>
      <c r="F32" s="514"/>
      <c r="G32" s="540" t="s">
        <v>627</v>
      </c>
      <c r="H32" s="541"/>
      <c r="I32" s="541"/>
      <c r="J32" s="541"/>
      <c r="K32" s="541"/>
      <c r="L32" s="541"/>
      <c r="M32" s="541"/>
      <c r="N32" s="541"/>
      <c r="O32" s="542"/>
      <c r="P32" s="158" t="s">
        <v>557</v>
      </c>
      <c r="Q32" s="158"/>
      <c r="R32" s="158"/>
      <c r="S32" s="158"/>
      <c r="T32" s="158"/>
      <c r="U32" s="158"/>
      <c r="V32" s="158"/>
      <c r="W32" s="158"/>
      <c r="X32" s="229"/>
      <c r="Y32" s="336" t="s">
        <v>12</v>
      </c>
      <c r="Z32" s="549"/>
      <c r="AA32" s="550"/>
      <c r="AB32" s="551" t="s">
        <v>558</v>
      </c>
      <c r="AC32" s="551"/>
      <c r="AD32" s="551"/>
      <c r="AE32" s="362">
        <v>0</v>
      </c>
      <c r="AF32" s="363"/>
      <c r="AG32" s="363"/>
      <c r="AH32" s="363"/>
      <c r="AI32" s="362">
        <v>0</v>
      </c>
      <c r="AJ32" s="363"/>
      <c r="AK32" s="363"/>
      <c r="AL32" s="363"/>
      <c r="AM32" s="362">
        <v>2</v>
      </c>
      <c r="AN32" s="363"/>
      <c r="AO32" s="363"/>
      <c r="AP32" s="363"/>
      <c r="AQ32" s="100" t="s">
        <v>560</v>
      </c>
      <c r="AR32" s="101"/>
      <c r="AS32" s="101"/>
      <c r="AT32" s="102"/>
      <c r="AU32" s="363" t="s">
        <v>630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362">
        <v>0</v>
      </c>
      <c r="AF33" s="363"/>
      <c r="AG33" s="363"/>
      <c r="AH33" s="363"/>
      <c r="AI33" s="362">
        <v>1</v>
      </c>
      <c r="AJ33" s="363"/>
      <c r="AK33" s="363"/>
      <c r="AL33" s="363"/>
      <c r="AM33" s="362">
        <v>2</v>
      </c>
      <c r="AN33" s="363"/>
      <c r="AO33" s="363"/>
      <c r="AP33" s="363"/>
      <c r="AQ33" s="100" t="s">
        <v>560</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560</v>
      </c>
      <c r="AF34" s="363"/>
      <c r="AG34" s="363"/>
      <c r="AH34" s="363"/>
      <c r="AI34" s="362">
        <v>0</v>
      </c>
      <c r="AJ34" s="363"/>
      <c r="AK34" s="363"/>
      <c r="AL34" s="363"/>
      <c r="AM34" s="362">
        <v>100</v>
      </c>
      <c r="AN34" s="363"/>
      <c r="AO34" s="363"/>
      <c r="AP34" s="363"/>
      <c r="AQ34" s="100" t="s">
        <v>560</v>
      </c>
      <c r="AR34" s="101"/>
      <c r="AS34" s="101"/>
      <c r="AT34" s="102"/>
      <c r="AU34" s="363" t="s">
        <v>631</v>
      </c>
      <c r="AV34" s="363"/>
      <c r="AW34" s="363"/>
      <c r="AX34" s="365"/>
    </row>
    <row r="35" spans="1:50" ht="23.25" customHeight="1" x14ac:dyDescent="0.15">
      <c r="A35" s="900" t="s">
        <v>526</v>
      </c>
      <c r="B35" s="901"/>
      <c r="C35" s="901"/>
      <c r="D35" s="901"/>
      <c r="E35" s="901"/>
      <c r="F35" s="902"/>
      <c r="G35" s="906" t="s">
        <v>561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v>0</v>
      </c>
      <c r="AF101" s="363"/>
      <c r="AG101" s="363"/>
      <c r="AH101" s="364"/>
      <c r="AI101" s="362">
        <v>0</v>
      </c>
      <c r="AJ101" s="363"/>
      <c r="AK101" s="363"/>
      <c r="AL101" s="364"/>
      <c r="AM101" s="362">
        <v>2</v>
      </c>
      <c r="AN101" s="363"/>
      <c r="AO101" s="363"/>
      <c r="AP101" s="364"/>
      <c r="AQ101" s="362" t="s">
        <v>630</v>
      </c>
      <c r="AR101" s="363"/>
      <c r="AS101" s="363"/>
      <c r="AT101" s="364"/>
      <c r="AU101" s="362" t="s">
        <v>630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v>0</v>
      </c>
      <c r="AF102" s="356"/>
      <c r="AG102" s="356"/>
      <c r="AH102" s="356"/>
      <c r="AI102" s="356">
        <v>1</v>
      </c>
      <c r="AJ102" s="356"/>
      <c r="AK102" s="356"/>
      <c r="AL102" s="356"/>
      <c r="AM102" s="356">
        <v>2</v>
      </c>
      <c r="AN102" s="356"/>
      <c r="AO102" s="356"/>
      <c r="AP102" s="356"/>
      <c r="AQ102" s="817">
        <v>1</v>
      </c>
      <c r="AR102" s="818"/>
      <c r="AS102" s="818"/>
      <c r="AT102" s="819"/>
      <c r="AU102" s="817">
        <v>1</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628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t="s">
        <v>566</v>
      </c>
      <c r="AF116" s="356"/>
      <c r="AG116" s="356"/>
      <c r="AH116" s="356"/>
      <c r="AI116" s="356" t="s">
        <v>602</v>
      </c>
      <c r="AJ116" s="356"/>
      <c r="AK116" s="356"/>
      <c r="AL116" s="356"/>
      <c r="AM116" s="356">
        <v>102</v>
      </c>
      <c r="AN116" s="356"/>
      <c r="AO116" s="356"/>
      <c r="AP116" s="356"/>
      <c r="AQ116" s="362">
        <v>505</v>
      </c>
      <c r="AR116" s="363"/>
      <c r="AS116" s="363"/>
      <c r="AT116" s="363"/>
      <c r="AU116" s="363"/>
      <c r="AV116" s="363"/>
      <c r="AW116" s="363"/>
      <c r="AX116" s="365"/>
    </row>
    <row r="117" spans="1:50" ht="39.6"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566</v>
      </c>
      <c r="AF117" s="304"/>
      <c r="AG117" s="304"/>
      <c r="AH117" s="304"/>
      <c r="AI117" s="304" t="s">
        <v>465</v>
      </c>
      <c r="AJ117" s="304"/>
      <c r="AK117" s="304"/>
      <c r="AL117" s="304"/>
      <c r="AM117" s="304" t="s">
        <v>629</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625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626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574</v>
      </c>
      <c r="AR133" s="269"/>
      <c r="AS133" s="134" t="s">
        <v>356</v>
      </c>
      <c r="AT133" s="169"/>
      <c r="AU133" s="133">
        <v>33</v>
      </c>
      <c r="AV133" s="133"/>
      <c r="AW133" s="134" t="s">
        <v>300</v>
      </c>
      <c r="AX133" s="135"/>
    </row>
    <row r="134" spans="1:50" ht="39.75" customHeight="1" x14ac:dyDescent="0.15">
      <c r="A134" s="997"/>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v>69</v>
      </c>
      <c r="AF134" s="101"/>
      <c r="AG134" s="101"/>
      <c r="AH134" s="101"/>
      <c r="AI134" s="264">
        <v>72</v>
      </c>
      <c r="AJ134" s="101"/>
      <c r="AK134" s="101"/>
      <c r="AL134" s="101"/>
      <c r="AM134" s="264">
        <v>71</v>
      </c>
      <c r="AN134" s="101"/>
      <c r="AO134" s="101"/>
      <c r="AP134" s="101"/>
      <c r="AQ134" s="264" t="s">
        <v>575</v>
      </c>
      <c r="AR134" s="101"/>
      <c r="AS134" s="101"/>
      <c r="AT134" s="101"/>
      <c r="AU134" s="264" t="s">
        <v>577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v>238</v>
      </c>
      <c r="AF135" s="101"/>
      <c r="AG135" s="101"/>
      <c r="AH135" s="101"/>
      <c r="AI135" s="264">
        <v>69</v>
      </c>
      <c r="AJ135" s="101"/>
      <c r="AK135" s="101"/>
      <c r="AL135" s="101"/>
      <c r="AM135" s="264">
        <v>75</v>
      </c>
      <c r="AN135" s="101"/>
      <c r="AO135" s="101"/>
      <c r="AP135" s="101"/>
      <c r="AQ135" s="264" t="s">
        <v>575</v>
      </c>
      <c r="AR135" s="101"/>
      <c r="AS135" s="101"/>
      <c r="AT135" s="101"/>
      <c r="AU135" s="264">
        <v>86</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576</v>
      </c>
      <c r="AR137" s="269"/>
      <c r="AS137" s="134" t="s">
        <v>356</v>
      </c>
      <c r="AT137" s="169"/>
      <c r="AU137" s="133">
        <v>33</v>
      </c>
      <c r="AV137" s="133"/>
      <c r="AW137" s="134" t="s">
        <v>300</v>
      </c>
      <c r="AX137" s="135"/>
    </row>
    <row r="138" spans="1:50" ht="39.75" customHeight="1" x14ac:dyDescent="0.15">
      <c r="A138" s="997"/>
      <c r="B138" s="250"/>
      <c r="C138" s="249"/>
      <c r="D138" s="250"/>
      <c r="E138" s="249"/>
      <c r="F138" s="312"/>
      <c r="G138" s="228" t="s">
        <v>569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572</v>
      </c>
      <c r="AC138" s="219"/>
      <c r="AD138" s="219"/>
      <c r="AE138" s="264">
        <v>583</v>
      </c>
      <c r="AF138" s="101"/>
      <c r="AG138" s="101"/>
      <c r="AH138" s="101"/>
      <c r="AI138" s="264">
        <v>618</v>
      </c>
      <c r="AJ138" s="101"/>
      <c r="AK138" s="101"/>
      <c r="AL138" s="101"/>
      <c r="AM138" s="264">
        <v>620</v>
      </c>
      <c r="AN138" s="101"/>
      <c r="AO138" s="101"/>
      <c r="AP138" s="101"/>
      <c r="AQ138" s="264" t="s">
        <v>575</v>
      </c>
      <c r="AR138" s="101"/>
      <c r="AS138" s="101"/>
      <c r="AT138" s="101"/>
      <c r="AU138" s="264" t="s">
        <v>578</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572</v>
      </c>
      <c r="AC139" s="130"/>
      <c r="AD139" s="130"/>
      <c r="AE139" s="264">
        <v>566</v>
      </c>
      <c r="AF139" s="101"/>
      <c r="AG139" s="101"/>
      <c r="AH139" s="101"/>
      <c r="AI139" s="264">
        <v>583</v>
      </c>
      <c r="AJ139" s="101"/>
      <c r="AK139" s="101"/>
      <c r="AL139" s="101"/>
      <c r="AM139" s="264">
        <v>630</v>
      </c>
      <c r="AN139" s="101"/>
      <c r="AO139" s="101"/>
      <c r="AP139" s="101"/>
      <c r="AQ139" s="264" t="s">
        <v>575</v>
      </c>
      <c r="AR139" s="101"/>
      <c r="AS139" s="101"/>
      <c r="AT139" s="101"/>
      <c r="AU139" s="264">
        <v>680</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576</v>
      </c>
      <c r="AR141" s="269"/>
      <c r="AS141" s="134" t="s">
        <v>356</v>
      </c>
      <c r="AT141" s="169"/>
      <c r="AU141" s="133">
        <v>33</v>
      </c>
      <c r="AV141" s="133"/>
      <c r="AW141" s="134" t="s">
        <v>300</v>
      </c>
      <c r="AX141" s="135"/>
    </row>
    <row r="142" spans="1:50" ht="39.75" customHeight="1" x14ac:dyDescent="0.15">
      <c r="A142" s="997"/>
      <c r="B142" s="250"/>
      <c r="C142" s="249"/>
      <c r="D142" s="250"/>
      <c r="E142" s="249"/>
      <c r="F142" s="312"/>
      <c r="G142" s="228" t="s">
        <v>570</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573</v>
      </c>
      <c r="AC142" s="219"/>
      <c r="AD142" s="219"/>
      <c r="AE142" s="264">
        <v>4353</v>
      </c>
      <c r="AF142" s="101"/>
      <c r="AG142" s="101"/>
      <c r="AH142" s="101"/>
      <c r="AI142" s="264">
        <v>4595</v>
      </c>
      <c r="AJ142" s="101"/>
      <c r="AK142" s="101"/>
      <c r="AL142" s="101"/>
      <c r="AM142" s="264">
        <v>2577</v>
      </c>
      <c r="AN142" s="101"/>
      <c r="AO142" s="101"/>
      <c r="AP142" s="101"/>
      <c r="AQ142" s="264" t="s">
        <v>575</v>
      </c>
      <c r="AR142" s="101"/>
      <c r="AS142" s="101"/>
      <c r="AT142" s="101"/>
      <c r="AU142" s="264" t="s">
        <v>579</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573</v>
      </c>
      <c r="AC143" s="130"/>
      <c r="AD143" s="130"/>
      <c r="AE143" s="264">
        <v>2061</v>
      </c>
      <c r="AF143" s="101"/>
      <c r="AG143" s="101"/>
      <c r="AH143" s="101"/>
      <c r="AI143" s="264">
        <v>4353</v>
      </c>
      <c r="AJ143" s="101"/>
      <c r="AK143" s="101"/>
      <c r="AL143" s="101"/>
      <c r="AM143" s="264">
        <v>4733</v>
      </c>
      <c r="AN143" s="101"/>
      <c r="AO143" s="101"/>
      <c r="AP143" s="101"/>
      <c r="AQ143" s="264" t="s">
        <v>575</v>
      </c>
      <c r="AR143" s="101"/>
      <c r="AS143" s="101"/>
      <c r="AT143" s="101"/>
      <c r="AU143" s="264">
        <v>5284</v>
      </c>
      <c r="AV143" s="101"/>
      <c r="AW143" s="101"/>
      <c r="AX143" s="220"/>
    </row>
    <row r="144" spans="1:50" ht="18.75"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575</v>
      </c>
      <c r="AR145" s="269"/>
      <c r="AS145" s="134" t="s">
        <v>356</v>
      </c>
      <c r="AT145" s="169"/>
      <c r="AU145" s="133">
        <v>33</v>
      </c>
      <c r="AV145" s="133"/>
      <c r="AW145" s="134" t="s">
        <v>300</v>
      </c>
      <c r="AX145" s="135"/>
    </row>
    <row r="146" spans="1:50" ht="39.75" customHeight="1" x14ac:dyDescent="0.15">
      <c r="A146" s="997"/>
      <c r="B146" s="250"/>
      <c r="C146" s="249"/>
      <c r="D146" s="250"/>
      <c r="E146" s="249"/>
      <c r="F146" s="312"/>
      <c r="G146" s="228" t="s">
        <v>571</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572</v>
      </c>
      <c r="AC146" s="219"/>
      <c r="AD146" s="219"/>
      <c r="AE146" s="264">
        <v>5226482</v>
      </c>
      <c r="AF146" s="101"/>
      <c r="AG146" s="101"/>
      <c r="AH146" s="101"/>
      <c r="AI146" s="264">
        <v>4791923</v>
      </c>
      <c r="AJ146" s="101"/>
      <c r="AK146" s="101"/>
      <c r="AL146" s="101"/>
      <c r="AM146" s="264">
        <v>4603910</v>
      </c>
      <c r="AN146" s="101"/>
      <c r="AO146" s="101"/>
      <c r="AP146" s="101"/>
      <c r="AQ146" s="264" t="s">
        <v>575</v>
      </c>
      <c r="AR146" s="101"/>
      <c r="AS146" s="101"/>
      <c r="AT146" s="101"/>
      <c r="AU146" s="264" t="s">
        <v>577</v>
      </c>
      <c r="AV146" s="101"/>
      <c r="AW146" s="101"/>
      <c r="AX146" s="220"/>
    </row>
    <row r="147" spans="1:50" ht="39.75"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572</v>
      </c>
      <c r="AC147" s="130"/>
      <c r="AD147" s="130"/>
      <c r="AE147" s="264">
        <v>2841566</v>
      </c>
      <c r="AF147" s="101"/>
      <c r="AG147" s="101"/>
      <c r="AH147" s="101"/>
      <c r="AI147" s="264">
        <v>5226482</v>
      </c>
      <c r="AJ147" s="101"/>
      <c r="AK147" s="101"/>
      <c r="AL147" s="101"/>
      <c r="AM147" s="264">
        <v>4983600</v>
      </c>
      <c r="AN147" s="101"/>
      <c r="AO147" s="101"/>
      <c r="AP147" s="101"/>
      <c r="AQ147" s="264" t="s">
        <v>575</v>
      </c>
      <c r="AR147" s="101"/>
      <c r="AS147" s="101"/>
      <c r="AT147" s="101"/>
      <c r="AU147" s="264">
        <v>5750308</v>
      </c>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575</v>
      </c>
      <c r="H154" s="158"/>
      <c r="I154" s="158"/>
      <c r="J154" s="158"/>
      <c r="K154" s="158"/>
      <c r="L154" s="158"/>
      <c r="M154" s="158"/>
      <c r="N154" s="158"/>
      <c r="O154" s="158"/>
      <c r="P154" s="229"/>
      <c r="Q154" s="157" t="s">
        <v>575</v>
      </c>
      <c r="R154" s="158"/>
      <c r="S154" s="158"/>
      <c r="T154" s="158"/>
      <c r="U154" s="158"/>
      <c r="V154" s="158"/>
      <c r="W154" s="158"/>
      <c r="X154" s="158"/>
      <c r="Y154" s="158"/>
      <c r="Z154" s="158"/>
      <c r="AA154" s="926"/>
      <c r="AB154" s="253" t="s">
        <v>575</v>
      </c>
      <c r="AC154" s="254"/>
      <c r="AD154" s="254"/>
      <c r="AE154" s="259" t="s">
        <v>575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575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75"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574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579</v>
      </c>
      <c r="AV432" s="133"/>
      <c r="AW432" s="134" t="s">
        <v>300</v>
      </c>
      <c r="AX432" s="135"/>
    </row>
    <row r="433" spans="1:50" ht="23.25" customHeight="1" x14ac:dyDescent="0.15">
      <c r="A433" s="997"/>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574</v>
      </c>
      <c r="AF433" s="101"/>
      <c r="AG433" s="101"/>
      <c r="AH433" s="101"/>
      <c r="AI433" s="100" t="s">
        <v>574</v>
      </c>
      <c r="AJ433" s="101"/>
      <c r="AK433" s="101"/>
      <c r="AL433" s="101"/>
      <c r="AM433" s="100" t="s">
        <v>574</v>
      </c>
      <c r="AN433" s="101"/>
      <c r="AO433" s="101"/>
      <c r="AP433" s="102"/>
      <c r="AQ433" s="100" t="s">
        <v>574</v>
      </c>
      <c r="AR433" s="101"/>
      <c r="AS433" s="101"/>
      <c r="AT433" s="102"/>
      <c r="AU433" s="101" t="s">
        <v>579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574</v>
      </c>
      <c r="AF434" s="101"/>
      <c r="AG434" s="101"/>
      <c r="AH434" s="102"/>
      <c r="AI434" s="100" t="s">
        <v>574</v>
      </c>
      <c r="AJ434" s="101"/>
      <c r="AK434" s="101"/>
      <c r="AL434" s="101"/>
      <c r="AM434" s="100" t="s">
        <v>574</v>
      </c>
      <c r="AN434" s="101"/>
      <c r="AO434" s="101"/>
      <c r="AP434" s="102"/>
      <c r="AQ434" s="100" t="s">
        <v>574</v>
      </c>
      <c r="AR434" s="101"/>
      <c r="AS434" s="101"/>
      <c r="AT434" s="102"/>
      <c r="AU434" s="101" t="s">
        <v>574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574</v>
      </c>
      <c r="AJ435" s="101"/>
      <c r="AK435" s="101"/>
      <c r="AL435" s="101"/>
      <c r="AM435" s="100" t="s">
        <v>574</v>
      </c>
      <c r="AN435" s="101"/>
      <c r="AO435" s="101"/>
      <c r="AP435" s="102"/>
      <c r="AQ435" s="100" t="s">
        <v>574</v>
      </c>
      <c r="AR435" s="101"/>
      <c r="AS435" s="101"/>
      <c r="AT435" s="102"/>
      <c r="AU435" s="101" t="s">
        <v>574</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574</v>
      </c>
      <c r="AF437" s="133"/>
      <c r="AG437" s="134" t="s">
        <v>356</v>
      </c>
      <c r="AH437" s="169"/>
      <c r="AI437" s="179"/>
      <c r="AJ437" s="179"/>
      <c r="AK437" s="179"/>
      <c r="AL437" s="174"/>
      <c r="AM437" s="179"/>
      <c r="AN437" s="179"/>
      <c r="AO437" s="179"/>
      <c r="AP437" s="174"/>
      <c r="AQ437" s="215" t="s">
        <v>576</v>
      </c>
      <c r="AR437" s="133"/>
      <c r="AS437" s="134" t="s">
        <v>356</v>
      </c>
      <c r="AT437" s="169"/>
      <c r="AU437" s="133" t="s">
        <v>574</v>
      </c>
      <c r="AV437" s="133"/>
      <c r="AW437" s="134" t="s">
        <v>300</v>
      </c>
      <c r="AX437" s="135"/>
    </row>
    <row r="438" spans="1:50" ht="23.25" customHeight="1" x14ac:dyDescent="0.15">
      <c r="A438" s="997"/>
      <c r="B438" s="250"/>
      <c r="C438" s="249"/>
      <c r="D438" s="250"/>
      <c r="E438" s="163"/>
      <c r="F438" s="164"/>
      <c r="G438" s="228" t="s">
        <v>574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574</v>
      </c>
      <c r="AC438" s="130"/>
      <c r="AD438" s="130"/>
      <c r="AE438" s="100" t="s">
        <v>574</v>
      </c>
      <c r="AF438" s="101"/>
      <c r="AG438" s="101"/>
      <c r="AH438" s="101"/>
      <c r="AI438" s="100" t="s">
        <v>574</v>
      </c>
      <c r="AJ438" s="101"/>
      <c r="AK438" s="101"/>
      <c r="AL438" s="101"/>
      <c r="AM438" s="100" t="s">
        <v>574</v>
      </c>
      <c r="AN438" s="101"/>
      <c r="AO438" s="101"/>
      <c r="AP438" s="102"/>
      <c r="AQ438" s="100" t="s">
        <v>574</v>
      </c>
      <c r="AR438" s="101"/>
      <c r="AS438" s="101"/>
      <c r="AT438" s="102"/>
      <c r="AU438" s="101" t="s">
        <v>574</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578</v>
      </c>
      <c r="AC439" s="219"/>
      <c r="AD439" s="219"/>
      <c r="AE439" s="100" t="s">
        <v>574</v>
      </c>
      <c r="AF439" s="101"/>
      <c r="AG439" s="101"/>
      <c r="AH439" s="102"/>
      <c r="AI439" s="100" t="s">
        <v>574</v>
      </c>
      <c r="AJ439" s="101"/>
      <c r="AK439" s="101"/>
      <c r="AL439" s="101"/>
      <c r="AM439" s="100" t="s">
        <v>574</v>
      </c>
      <c r="AN439" s="101"/>
      <c r="AO439" s="101"/>
      <c r="AP439" s="102"/>
      <c r="AQ439" s="100" t="s">
        <v>574</v>
      </c>
      <c r="AR439" s="101"/>
      <c r="AS439" s="101"/>
      <c r="AT439" s="102"/>
      <c r="AU439" s="101" t="s">
        <v>574</v>
      </c>
      <c r="AV439" s="101"/>
      <c r="AW439" s="101"/>
      <c r="AX439" s="220"/>
    </row>
    <row r="440" spans="1:50" ht="23.25"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574</v>
      </c>
      <c r="AF440" s="101"/>
      <c r="AG440" s="101"/>
      <c r="AH440" s="102"/>
      <c r="AI440" s="100" t="s">
        <v>574</v>
      </c>
      <c r="AJ440" s="101"/>
      <c r="AK440" s="101"/>
      <c r="AL440" s="101"/>
      <c r="AM440" s="100" t="s">
        <v>574</v>
      </c>
      <c r="AN440" s="101"/>
      <c r="AO440" s="101"/>
      <c r="AP440" s="102"/>
      <c r="AQ440" s="100" t="s">
        <v>574</v>
      </c>
      <c r="AR440" s="101"/>
      <c r="AS440" s="101"/>
      <c r="AT440" s="102"/>
      <c r="AU440" s="101" t="s">
        <v>574</v>
      </c>
      <c r="AV440" s="101"/>
      <c r="AW440" s="101"/>
      <c r="AX440" s="220"/>
    </row>
    <row r="441" spans="1:50" ht="21.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7"/>
      <c r="B536" s="250"/>
      <c r="C536" s="249"/>
      <c r="D536" s="250"/>
      <c r="E536" s="157" t="s">
        <v>574</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08.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t="s">
        <v>559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623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t="s">
        <v>559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624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t="s">
        <v>559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4" t="s">
        <v>559</v>
      </c>
      <c r="AH713" s="665"/>
      <c r="AI713" s="665"/>
      <c r="AJ713" s="665"/>
      <c r="AK713" s="665"/>
      <c r="AL713" s="665"/>
      <c r="AM713" s="665"/>
      <c r="AN713" s="665"/>
      <c r="AO713" s="665"/>
      <c r="AP713" s="665"/>
      <c r="AQ713" s="665"/>
      <c r="AR713" s="665"/>
      <c r="AS713" s="665"/>
      <c r="AT713" s="665"/>
      <c r="AU713" s="665"/>
      <c r="AV713" s="665"/>
      <c r="AW713" s="665"/>
      <c r="AX713" s="666"/>
    </row>
    <row r="714" spans="1:50" ht="42.7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586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581</v>
      </c>
      <c r="AE716" s="759"/>
      <c r="AF716" s="759"/>
      <c r="AG716" s="664" t="s">
        <v>622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587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591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5.5" customHeight="1" x14ac:dyDescent="0.15">
      <c r="A721" s="650"/>
      <c r="B721" s="651"/>
      <c r="C721" s="920" t="s">
        <v>549</v>
      </c>
      <c r="D721" s="921"/>
      <c r="E721" s="921"/>
      <c r="F721" s="922"/>
      <c r="G721" s="940"/>
      <c r="H721" s="941"/>
      <c r="I721" s="83" t="str">
        <f>IF(OR(G721="　", G721=""), "", "-")</f>
        <v/>
      </c>
      <c r="J721" s="919">
        <v>105</v>
      </c>
      <c r="K721" s="919"/>
      <c r="L721" s="83" t="str">
        <f>IF(M721="","","-")</f>
        <v/>
      </c>
      <c r="M721" s="84"/>
      <c r="N721" s="916" t="s">
        <v>589</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5.5" customHeight="1" x14ac:dyDescent="0.15">
      <c r="A722" s="650"/>
      <c r="B722" s="651"/>
      <c r="C722" s="920" t="s">
        <v>549</v>
      </c>
      <c r="D722" s="921"/>
      <c r="E722" s="921"/>
      <c r="F722" s="922"/>
      <c r="G722" s="940"/>
      <c r="H722" s="941"/>
      <c r="I722" s="83" t="str">
        <f t="shared" ref="I722:I725" si="4">IF(OR(G722="　", G722=""), "", "-")</f>
        <v/>
      </c>
      <c r="J722" s="919">
        <v>112</v>
      </c>
      <c r="K722" s="919"/>
      <c r="L722" s="83" t="str">
        <f t="shared" ref="L722:L725" si="5">IF(M722="","","-")</f>
        <v/>
      </c>
      <c r="M722" s="84"/>
      <c r="N722" s="916" t="s">
        <v>590</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39.6" customHeight="1" x14ac:dyDescent="0.15">
      <c r="A726" s="621" t="s">
        <v>48</v>
      </c>
      <c r="B726" s="622"/>
      <c r="C726" s="444"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6.6" customHeight="1" thickBot="1" x14ac:dyDescent="0.2">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t="s">
        <v>632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75" customHeight="1" thickBot="1" x14ac:dyDescent="0.2">
      <c r="A731" s="618" t="s">
        <v>257</v>
      </c>
      <c r="B731" s="619"/>
      <c r="C731" s="619"/>
      <c r="D731" s="619"/>
      <c r="E731" s="620"/>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49" t="s">
        <v>257</v>
      </c>
      <c r="B733" s="750"/>
      <c r="C733" s="750"/>
      <c r="D733" s="750"/>
      <c r="E733" s="751"/>
      <c r="F733" s="766" t="s">
        <v>637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4.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574</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481</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549</v>
      </c>
      <c r="F739" s="126"/>
      <c r="G739" s="126"/>
      <c r="H739" s="91" t="str">
        <f>IF(E739="", "", "(")</f>
        <v>(</v>
      </c>
      <c r="I739" s="106"/>
      <c r="J739" s="106"/>
      <c r="K739" s="91" t="str">
        <f>IF(OR(I739="　", I739=""), "", "-")</f>
        <v/>
      </c>
      <c r="L739" s="107">
        <v>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616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603</v>
      </c>
      <c r="H781" s="450"/>
      <c r="I781" s="450"/>
      <c r="J781" s="450"/>
      <c r="K781" s="451"/>
      <c r="L781" s="452" t="s">
        <v>604</v>
      </c>
      <c r="M781" s="453"/>
      <c r="N781" s="453"/>
      <c r="O781" s="453"/>
      <c r="P781" s="453"/>
      <c r="Q781" s="453"/>
      <c r="R781" s="453"/>
      <c r="S781" s="453"/>
      <c r="T781" s="453"/>
      <c r="U781" s="453"/>
      <c r="V781" s="453"/>
      <c r="W781" s="453"/>
      <c r="X781" s="454"/>
      <c r="Y781" s="455">
        <v>203</v>
      </c>
      <c r="Z781" s="456"/>
      <c r="AA781" s="456"/>
      <c r="AB781" s="557"/>
      <c r="AC781" s="449" t="s">
        <v>609</v>
      </c>
      <c r="AD781" s="450"/>
      <c r="AE781" s="450"/>
      <c r="AF781" s="450"/>
      <c r="AG781" s="451"/>
      <c r="AH781" s="452" t="s">
        <v>606</v>
      </c>
      <c r="AI781" s="453"/>
      <c r="AJ781" s="453"/>
      <c r="AK781" s="453"/>
      <c r="AL781" s="453"/>
      <c r="AM781" s="453"/>
      <c r="AN781" s="453"/>
      <c r="AO781" s="453"/>
      <c r="AP781" s="453"/>
      <c r="AQ781" s="453"/>
      <c r="AR781" s="453"/>
      <c r="AS781" s="453"/>
      <c r="AT781" s="454"/>
      <c r="AU781" s="455">
        <v>100</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203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100</v>
      </c>
      <c r="AV791" s="413"/>
      <c r="AW791" s="413"/>
      <c r="AX791" s="415"/>
    </row>
    <row r="792" spans="1:50" ht="24.75" customHeight="1" x14ac:dyDescent="0.15">
      <c r="A792" s="556"/>
      <c r="B792" s="763"/>
      <c r="C792" s="763"/>
      <c r="D792" s="763"/>
      <c r="E792" s="763"/>
      <c r="F792" s="764"/>
      <c r="G792" s="440" t="s">
        <v>618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609</v>
      </c>
      <c r="H794" s="450"/>
      <c r="I794" s="450"/>
      <c r="J794" s="450"/>
      <c r="K794" s="451"/>
      <c r="L794" s="452" t="s">
        <v>615</v>
      </c>
      <c r="M794" s="453"/>
      <c r="N794" s="453"/>
      <c r="O794" s="453"/>
      <c r="P794" s="453"/>
      <c r="Q794" s="453"/>
      <c r="R794" s="453"/>
      <c r="S794" s="453"/>
      <c r="T794" s="453"/>
      <c r="U794" s="453"/>
      <c r="V794" s="453"/>
      <c r="W794" s="453"/>
      <c r="X794" s="454"/>
      <c r="Y794" s="455">
        <v>89</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89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1.25" customHeight="1" x14ac:dyDescent="0.15">
      <c r="A837" s="402">
        <v>1</v>
      </c>
      <c r="B837" s="402">
        <v>1</v>
      </c>
      <c r="C837" s="425" t="s">
        <v>614</v>
      </c>
      <c r="D837" s="416"/>
      <c r="E837" s="416"/>
      <c r="F837" s="416"/>
      <c r="G837" s="416"/>
      <c r="H837" s="416"/>
      <c r="I837" s="416"/>
      <c r="J837" s="417">
        <v>6012705001563</v>
      </c>
      <c r="K837" s="418"/>
      <c r="L837" s="418"/>
      <c r="M837" s="418"/>
      <c r="N837" s="418"/>
      <c r="O837" s="418"/>
      <c r="P837" s="426" t="s">
        <v>611</v>
      </c>
      <c r="Q837" s="315"/>
      <c r="R837" s="315"/>
      <c r="S837" s="315"/>
      <c r="T837" s="315"/>
      <c r="U837" s="315"/>
      <c r="V837" s="315"/>
      <c r="W837" s="315"/>
      <c r="X837" s="315"/>
      <c r="Y837" s="316">
        <v>203</v>
      </c>
      <c r="Z837" s="317"/>
      <c r="AA837" s="317"/>
      <c r="AB837" s="318"/>
      <c r="AC837" s="326" t="s">
        <v>621</v>
      </c>
      <c r="AD837" s="424"/>
      <c r="AE837" s="424"/>
      <c r="AF837" s="424"/>
      <c r="AG837" s="424"/>
      <c r="AH837" s="419" t="s">
        <v>610</v>
      </c>
      <c r="AI837" s="420"/>
      <c r="AJ837" s="420"/>
      <c r="AK837" s="420"/>
      <c r="AL837" s="323" t="s">
        <v>610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3.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605</v>
      </c>
      <c r="D870" s="416"/>
      <c r="E870" s="416"/>
      <c r="F870" s="416"/>
      <c r="G870" s="416"/>
      <c r="H870" s="416"/>
      <c r="I870" s="416"/>
      <c r="J870" s="417">
        <v>4010001008731</v>
      </c>
      <c r="K870" s="418"/>
      <c r="L870" s="418"/>
      <c r="M870" s="418"/>
      <c r="N870" s="418"/>
      <c r="O870" s="418"/>
      <c r="P870" s="426" t="s">
        <v>606</v>
      </c>
      <c r="Q870" s="315"/>
      <c r="R870" s="315"/>
      <c r="S870" s="315"/>
      <c r="T870" s="315"/>
      <c r="U870" s="315"/>
      <c r="V870" s="315"/>
      <c r="W870" s="315"/>
      <c r="X870" s="315"/>
      <c r="Y870" s="316">
        <v>100</v>
      </c>
      <c r="Z870" s="317"/>
      <c r="AA870" s="317"/>
      <c r="AB870" s="318"/>
      <c r="AC870" s="326" t="s">
        <v>518</v>
      </c>
      <c r="AD870" s="424"/>
      <c r="AE870" s="424"/>
      <c r="AF870" s="424"/>
      <c r="AG870" s="424"/>
      <c r="AH870" s="419">
        <v>2</v>
      </c>
      <c r="AI870" s="420"/>
      <c r="AJ870" s="420"/>
      <c r="AK870" s="420"/>
      <c r="AL870" s="421" t="s">
        <v>559</v>
      </c>
      <c r="AM870" s="422"/>
      <c r="AN870" s="422"/>
      <c r="AO870" s="423"/>
      <c r="AP870" s="319"/>
      <c r="AQ870" s="319"/>
      <c r="AR870" s="319"/>
      <c r="AS870" s="319"/>
      <c r="AT870" s="319"/>
      <c r="AU870" s="319"/>
      <c r="AV870" s="319"/>
      <c r="AW870" s="319"/>
      <c r="AX870" s="319"/>
    </row>
    <row r="871" spans="1:50" ht="30" customHeight="1" x14ac:dyDescent="0.15">
      <c r="A871" s="402">
        <v>2</v>
      </c>
      <c r="B871" s="402">
        <v>1</v>
      </c>
      <c r="C871" s="425" t="s">
        <v>607</v>
      </c>
      <c r="D871" s="416"/>
      <c r="E871" s="416"/>
      <c r="F871" s="416"/>
      <c r="G871" s="416"/>
      <c r="H871" s="416"/>
      <c r="I871" s="416"/>
      <c r="J871" s="417">
        <v>4260001006297</v>
      </c>
      <c r="K871" s="418"/>
      <c r="L871" s="418"/>
      <c r="M871" s="418"/>
      <c r="N871" s="418"/>
      <c r="O871" s="418"/>
      <c r="P871" s="426" t="s">
        <v>606</v>
      </c>
      <c r="Q871" s="315"/>
      <c r="R871" s="315"/>
      <c r="S871" s="315"/>
      <c r="T871" s="315"/>
      <c r="U871" s="315"/>
      <c r="V871" s="315"/>
      <c r="W871" s="315"/>
      <c r="X871" s="315"/>
      <c r="Y871" s="316">
        <v>5</v>
      </c>
      <c r="Z871" s="317"/>
      <c r="AA871" s="317"/>
      <c r="AB871" s="318"/>
      <c r="AC871" s="326" t="s">
        <v>518</v>
      </c>
      <c r="AD871" s="326"/>
      <c r="AE871" s="326"/>
      <c r="AF871" s="326"/>
      <c r="AG871" s="326"/>
      <c r="AH871" s="419">
        <v>5</v>
      </c>
      <c r="AI871" s="420"/>
      <c r="AJ871" s="420"/>
      <c r="AK871" s="420"/>
      <c r="AL871" s="421" t="s">
        <v>559</v>
      </c>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608</v>
      </c>
      <c r="D903" s="416"/>
      <c r="E903" s="416"/>
      <c r="F903" s="416"/>
      <c r="G903" s="416"/>
      <c r="H903" s="416"/>
      <c r="I903" s="416"/>
      <c r="J903" s="417">
        <v>3010701005946</v>
      </c>
      <c r="K903" s="418"/>
      <c r="L903" s="418"/>
      <c r="M903" s="418"/>
      <c r="N903" s="418"/>
      <c r="O903" s="418"/>
      <c r="P903" s="426" t="s">
        <v>613</v>
      </c>
      <c r="Q903" s="315"/>
      <c r="R903" s="315"/>
      <c r="S903" s="315"/>
      <c r="T903" s="315"/>
      <c r="U903" s="315"/>
      <c r="V903" s="315"/>
      <c r="W903" s="315"/>
      <c r="X903" s="315"/>
      <c r="Y903" s="316">
        <v>88</v>
      </c>
      <c r="Z903" s="317"/>
      <c r="AA903" s="317"/>
      <c r="AB903" s="318"/>
      <c r="AC903" s="326" t="s">
        <v>518</v>
      </c>
      <c r="AD903" s="424"/>
      <c r="AE903" s="424"/>
      <c r="AF903" s="424"/>
      <c r="AG903" s="424"/>
      <c r="AH903" s="419">
        <v>2</v>
      </c>
      <c r="AI903" s="420"/>
      <c r="AJ903" s="420"/>
      <c r="AK903" s="420"/>
      <c r="AL903" s="421" t="s">
        <v>559</v>
      </c>
      <c r="AM903" s="422"/>
      <c r="AN903" s="422"/>
      <c r="AO903" s="423"/>
      <c r="AP903" s="319"/>
      <c r="AQ903" s="319"/>
      <c r="AR903" s="319"/>
      <c r="AS903" s="319"/>
      <c r="AT903" s="319"/>
      <c r="AU903" s="319"/>
      <c r="AV903" s="319"/>
      <c r="AW903" s="319"/>
      <c r="AX903" s="319"/>
    </row>
    <row r="904" spans="1:50" ht="30" customHeight="1" x14ac:dyDescent="0.15">
      <c r="A904" s="402">
        <v>2</v>
      </c>
      <c r="B904" s="402">
        <v>1</v>
      </c>
      <c r="C904" s="425" t="s">
        <v>607</v>
      </c>
      <c r="D904" s="416"/>
      <c r="E904" s="416"/>
      <c r="F904" s="416"/>
      <c r="G904" s="416"/>
      <c r="H904" s="416"/>
      <c r="I904" s="416"/>
      <c r="J904" s="417">
        <v>4260001006297</v>
      </c>
      <c r="K904" s="418"/>
      <c r="L904" s="418"/>
      <c r="M904" s="418"/>
      <c r="N904" s="418"/>
      <c r="O904" s="418"/>
      <c r="P904" s="426" t="s">
        <v>612</v>
      </c>
      <c r="Q904" s="315"/>
      <c r="R904" s="315"/>
      <c r="S904" s="315"/>
      <c r="T904" s="315"/>
      <c r="U904" s="315"/>
      <c r="V904" s="315"/>
      <c r="W904" s="315"/>
      <c r="X904" s="315"/>
      <c r="Y904" s="316">
        <v>9</v>
      </c>
      <c r="Z904" s="317"/>
      <c r="AA904" s="317"/>
      <c r="AB904" s="318"/>
      <c r="AC904" s="326" t="s">
        <v>518</v>
      </c>
      <c r="AD904" s="424"/>
      <c r="AE904" s="424"/>
      <c r="AF904" s="424"/>
      <c r="AG904" s="424"/>
      <c r="AH904" s="419">
        <v>2</v>
      </c>
      <c r="AI904" s="420"/>
      <c r="AJ904" s="420"/>
      <c r="AK904" s="420"/>
      <c r="AL904" s="421" t="s">
        <v>559</v>
      </c>
      <c r="AM904" s="422"/>
      <c r="AN904" s="422"/>
      <c r="AO904" s="423"/>
      <c r="AP904" s="319"/>
      <c r="AQ904" s="319"/>
      <c r="AR904" s="319"/>
      <c r="AS904" s="319"/>
      <c r="AT904" s="319"/>
      <c r="AU904" s="319"/>
      <c r="AV904" s="319"/>
      <c r="AW904" s="319"/>
      <c r="AX904" s="319"/>
    </row>
    <row r="905" spans="1:50" ht="30" customHeight="1" x14ac:dyDescent="0.15">
      <c r="A905" s="402">
        <v>3</v>
      </c>
      <c r="B905" s="402">
        <v>1</v>
      </c>
      <c r="C905" s="425" t="s">
        <v>608</v>
      </c>
      <c r="D905" s="416"/>
      <c r="E905" s="416"/>
      <c r="F905" s="416"/>
      <c r="G905" s="416"/>
      <c r="H905" s="416"/>
      <c r="I905" s="416"/>
      <c r="J905" s="417">
        <v>3010701005946</v>
      </c>
      <c r="K905" s="418"/>
      <c r="L905" s="418"/>
      <c r="M905" s="418"/>
      <c r="N905" s="418"/>
      <c r="O905" s="418"/>
      <c r="P905" s="426" t="s">
        <v>612</v>
      </c>
      <c r="Q905" s="315"/>
      <c r="R905" s="315"/>
      <c r="S905" s="315"/>
      <c r="T905" s="315"/>
      <c r="U905" s="315"/>
      <c r="V905" s="315"/>
      <c r="W905" s="315"/>
      <c r="X905" s="315"/>
      <c r="Y905" s="316">
        <v>1</v>
      </c>
      <c r="Z905" s="317"/>
      <c r="AA905" s="317"/>
      <c r="AB905" s="318"/>
      <c r="AC905" s="326" t="s">
        <v>522</v>
      </c>
      <c r="AD905" s="326"/>
      <c r="AE905" s="326"/>
      <c r="AF905" s="326"/>
      <c r="AG905" s="326"/>
      <c r="AH905" s="321">
        <v>3</v>
      </c>
      <c r="AI905" s="322"/>
      <c r="AJ905" s="322"/>
      <c r="AK905" s="322"/>
      <c r="AL905" s="421" t="s">
        <v>559</v>
      </c>
      <c r="AM905" s="422"/>
      <c r="AN905" s="422"/>
      <c r="AO905" s="423"/>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96.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599</v>
      </c>
      <c r="F1102" s="895"/>
      <c r="G1102" s="895"/>
      <c r="H1102" s="895"/>
      <c r="I1102" s="895"/>
      <c r="J1102" s="417" t="s">
        <v>600</v>
      </c>
      <c r="K1102" s="418"/>
      <c r="L1102" s="418"/>
      <c r="M1102" s="418"/>
      <c r="N1102" s="418"/>
      <c r="O1102" s="418"/>
      <c r="P1102" s="426" t="s">
        <v>600</v>
      </c>
      <c r="Q1102" s="315"/>
      <c r="R1102" s="315"/>
      <c r="S1102" s="315"/>
      <c r="T1102" s="315"/>
      <c r="U1102" s="315"/>
      <c r="V1102" s="315"/>
      <c r="W1102" s="315"/>
      <c r="X1102" s="315"/>
      <c r="Y1102" s="316" t="s">
        <v>600</v>
      </c>
      <c r="Z1102" s="317"/>
      <c r="AA1102" s="317"/>
      <c r="AB1102" s="318"/>
      <c r="AC1102" s="320"/>
      <c r="AD1102" s="320"/>
      <c r="AE1102" s="320"/>
      <c r="AF1102" s="320"/>
      <c r="AG1102" s="320"/>
      <c r="AH1102" s="321" t="s">
        <v>600</v>
      </c>
      <c r="AI1102" s="322"/>
      <c r="AJ1102" s="322"/>
      <c r="AK1102" s="322"/>
      <c r="AL1102" s="323" t="s">
        <v>600</v>
      </c>
      <c r="AM1102" s="324"/>
      <c r="AN1102" s="324"/>
      <c r="AO1102" s="325"/>
      <c r="AP1102" s="319" t="s">
        <v>600</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9" priority="14021">
      <formula>IF(RIGHT(TEXT(AE32,"0.#"),1)=".",FALSE,TRUE)</formula>
    </cfRule>
    <cfRule type="expression" dxfId="2818" priority="14022">
      <formula>IF(RIGHT(TEXT(AE32,"0.#"),1)=".",TRUE,FALSE)</formula>
    </cfRule>
  </conditionalFormatting>
  <conditionalFormatting sqref="P18:AX18">
    <cfRule type="expression" dxfId="2817" priority="13907">
      <formula>IF(RIGHT(TEXT(P18,"0.#"),1)=".",FALSE,TRUE)</formula>
    </cfRule>
    <cfRule type="expression" dxfId="2816" priority="13908">
      <formula>IF(RIGHT(TEXT(P18,"0.#"),1)=".",TRUE,FALSE)</formula>
    </cfRule>
  </conditionalFormatting>
  <conditionalFormatting sqref="Y782">
    <cfRule type="expression" dxfId="2815" priority="13903">
      <formula>IF(RIGHT(TEXT(Y782,"0.#"),1)=".",FALSE,TRUE)</formula>
    </cfRule>
    <cfRule type="expression" dxfId="2814" priority="13904">
      <formula>IF(RIGHT(TEXT(Y782,"0.#"),1)=".",TRUE,FALSE)</formula>
    </cfRule>
  </conditionalFormatting>
  <conditionalFormatting sqref="Y791">
    <cfRule type="expression" dxfId="2813" priority="13899">
      <formula>IF(RIGHT(TEXT(Y791,"0.#"),1)=".",FALSE,TRUE)</formula>
    </cfRule>
    <cfRule type="expression" dxfId="2812" priority="13900">
      <formula>IF(RIGHT(TEXT(Y791,"0.#"),1)=".",TRUE,FALSE)</formula>
    </cfRule>
  </conditionalFormatting>
  <conditionalFormatting sqref="Y822:Y829 Y820 Y809:Y816 Y807 Y796:Y803 Y794">
    <cfRule type="expression" dxfId="2811" priority="13681">
      <formula>IF(RIGHT(TEXT(Y794,"0.#"),1)=".",FALSE,TRUE)</formula>
    </cfRule>
    <cfRule type="expression" dxfId="2810" priority="13682">
      <formula>IF(RIGHT(TEXT(Y794,"0.#"),1)=".",TRUE,FALSE)</formula>
    </cfRule>
  </conditionalFormatting>
  <conditionalFormatting sqref="AR15:AX15 AK13:AX13">
    <cfRule type="expression" dxfId="2809" priority="13729">
      <formula>IF(RIGHT(TEXT(AK13,"0.#"),1)=".",FALSE,TRUE)</formula>
    </cfRule>
    <cfRule type="expression" dxfId="2808" priority="13730">
      <formula>IF(RIGHT(TEXT(AK13,"0.#"),1)=".",TRUE,FALSE)</formula>
    </cfRule>
  </conditionalFormatting>
  <conditionalFormatting sqref="AD19:AJ19">
    <cfRule type="expression" dxfId="2807" priority="13727">
      <formula>IF(RIGHT(TEXT(AD19,"0.#"),1)=".",FALSE,TRUE)</formula>
    </cfRule>
    <cfRule type="expression" dxfId="2806" priority="13728">
      <formula>IF(RIGHT(TEXT(AD19,"0.#"),1)=".",TRUE,FALSE)</formula>
    </cfRule>
  </conditionalFormatting>
  <conditionalFormatting sqref="AE101 AQ101">
    <cfRule type="expression" dxfId="2805" priority="13719">
      <formula>IF(RIGHT(TEXT(AE101,"0.#"),1)=".",FALSE,TRUE)</formula>
    </cfRule>
    <cfRule type="expression" dxfId="2804" priority="13720">
      <formula>IF(RIGHT(TEXT(AE101,"0.#"),1)=".",TRUE,FALSE)</formula>
    </cfRule>
  </conditionalFormatting>
  <conditionalFormatting sqref="Y783:Y790 Y781">
    <cfRule type="expression" dxfId="2803" priority="13705">
      <formula>IF(RIGHT(TEXT(Y781,"0.#"),1)=".",FALSE,TRUE)</formula>
    </cfRule>
    <cfRule type="expression" dxfId="2802" priority="13706">
      <formula>IF(RIGHT(TEXT(Y781,"0.#"),1)=".",TRUE,FALSE)</formula>
    </cfRule>
  </conditionalFormatting>
  <conditionalFormatting sqref="AU782">
    <cfRule type="expression" dxfId="2801" priority="13703">
      <formula>IF(RIGHT(TEXT(AU782,"0.#"),1)=".",FALSE,TRUE)</formula>
    </cfRule>
    <cfRule type="expression" dxfId="2800" priority="13704">
      <formula>IF(RIGHT(TEXT(AU782,"0.#"),1)=".",TRUE,FALSE)</formula>
    </cfRule>
  </conditionalFormatting>
  <conditionalFormatting sqref="AU791">
    <cfRule type="expression" dxfId="2799" priority="13701">
      <formula>IF(RIGHT(TEXT(AU791,"0.#"),1)=".",FALSE,TRUE)</formula>
    </cfRule>
    <cfRule type="expression" dxfId="2798" priority="13702">
      <formula>IF(RIGHT(TEXT(AU791,"0.#"),1)=".",TRUE,FALSE)</formula>
    </cfRule>
  </conditionalFormatting>
  <conditionalFormatting sqref="AU783:AU790 AU781">
    <cfRule type="expression" dxfId="2797" priority="13699">
      <formula>IF(RIGHT(TEXT(AU781,"0.#"),1)=".",FALSE,TRUE)</formula>
    </cfRule>
    <cfRule type="expression" dxfId="2796" priority="13700">
      <formula>IF(RIGHT(TEXT(AU781,"0.#"),1)=".",TRUE,FALSE)</formula>
    </cfRule>
  </conditionalFormatting>
  <conditionalFormatting sqref="Y821 Y808 Y795">
    <cfRule type="expression" dxfId="2795" priority="13685">
      <formula>IF(RIGHT(TEXT(Y795,"0.#"),1)=".",FALSE,TRUE)</formula>
    </cfRule>
    <cfRule type="expression" dxfId="2794" priority="13686">
      <formula>IF(RIGHT(TEXT(Y795,"0.#"),1)=".",TRUE,FALSE)</formula>
    </cfRule>
  </conditionalFormatting>
  <conditionalFormatting sqref="Y830 Y817 Y804">
    <cfRule type="expression" dxfId="2793" priority="13683">
      <formula>IF(RIGHT(TEXT(Y804,"0.#"),1)=".",FALSE,TRUE)</formula>
    </cfRule>
    <cfRule type="expression" dxfId="2792" priority="13684">
      <formula>IF(RIGHT(TEXT(Y804,"0.#"),1)=".",TRUE,FALSE)</formula>
    </cfRule>
  </conditionalFormatting>
  <conditionalFormatting sqref="AU821 AU808 AU795">
    <cfRule type="expression" dxfId="2791" priority="13679">
      <formula>IF(RIGHT(TEXT(AU795,"0.#"),1)=".",FALSE,TRUE)</formula>
    </cfRule>
    <cfRule type="expression" dxfId="2790" priority="13680">
      <formula>IF(RIGHT(TEXT(AU795,"0.#"),1)=".",TRUE,FALSE)</formula>
    </cfRule>
  </conditionalFormatting>
  <conditionalFormatting sqref="AU830 AU817 AU804">
    <cfRule type="expression" dxfId="2789" priority="13677">
      <formula>IF(RIGHT(TEXT(AU804,"0.#"),1)=".",FALSE,TRUE)</formula>
    </cfRule>
    <cfRule type="expression" dxfId="2788" priority="13678">
      <formula>IF(RIGHT(TEXT(AU804,"0.#"),1)=".",TRUE,FALSE)</formula>
    </cfRule>
  </conditionalFormatting>
  <conditionalFormatting sqref="AU822:AU829 AU820 AU809:AU816 AU807 AU796:AU803 AU794">
    <cfRule type="expression" dxfId="2787" priority="13675">
      <formula>IF(RIGHT(TEXT(AU794,"0.#"),1)=".",FALSE,TRUE)</formula>
    </cfRule>
    <cfRule type="expression" dxfId="2786" priority="13676">
      <formula>IF(RIGHT(TEXT(AU794,"0.#"),1)=".",TRUE,FALSE)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M34">
    <cfRule type="expression" dxfId="2779" priority="13475">
      <formula>IF(RIGHT(TEXT(AM34,"0.#"),1)=".",FALSE,TRUE)</formula>
    </cfRule>
    <cfRule type="expression" dxfId="2778" priority="13476">
      <formula>IF(RIGHT(TEXT(AM34,"0.#"),1)=".",TRUE,FALSE)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AM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6">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7:AO838">
    <cfRule type="expression" dxfId="2403" priority="2839">
      <formula>IF(AND(AL837&gt;=0, RIGHT(TEXT(AL837,"0.#"),1)&lt;&gt;"."),TRUE,FALSE)</formula>
    </cfRule>
    <cfRule type="expression" dxfId="2402" priority="2840">
      <formula>IF(AND(AL837&gt;=0, RIGHT(TEXT(AL837,"0.#"),1)="."),TRUE,FALSE)</formula>
    </cfRule>
    <cfRule type="expression" dxfId="2401" priority="2841">
      <formula>IF(AND(AL837&lt;0, RIGHT(TEXT(AL837,"0.#"),1)&lt;&gt;"."),TRUE,FALSE)</formula>
    </cfRule>
    <cfRule type="expression" dxfId="2400" priority="2842">
      <formula>IF(AND(AL837&lt;0, RIGHT(TEXT(AL837,"0.#"),1)="."),TRUE,FALSE)</formula>
    </cfRule>
  </conditionalFormatting>
  <conditionalFormatting sqref="Y837:Y838">
    <cfRule type="expression" dxfId="2399" priority="2837">
      <formula>IF(RIGHT(TEXT(Y837,"0.#"),1)=".",FALSE,TRUE)</formula>
    </cfRule>
    <cfRule type="expression" dxfId="2398" priority="2838">
      <formula>IF(RIGHT(TEXT(Y837,"0.#"),1)=".",TRUE,FALSE)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3:Y899">
    <cfRule type="expression" dxfId="2081" priority="2097">
      <formula>IF(RIGHT(TEXT(Y873,"0.#"),1)=".",FALSE,TRUE)</formula>
    </cfRule>
    <cfRule type="expression" dxfId="2080" priority="2098">
      <formula>IF(RIGHT(TEXT(Y873,"0.#"),1)=".",TRUE,FALSE)</formula>
    </cfRule>
  </conditionalFormatting>
  <conditionalFormatting sqref="Y870:Y871">
    <cfRule type="expression" dxfId="2079" priority="2091">
      <formula>IF(RIGHT(TEXT(Y870,"0.#"),1)=".",FALSE,TRUE)</formula>
    </cfRule>
    <cfRule type="expression" dxfId="2078" priority="2092">
      <formula>IF(RIGHT(TEXT(Y870,"0.#"),1)=".",TRUE,FALSE)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906:AO932">
    <cfRule type="expression" dxfId="1979" priority="2087">
      <formula>IF(AND(AL906&gt;=0, RIGHT(TEXT(AL906,"0.#"),1)&lt;&gt;"."),TRUE,FALSE)</formula>
    </cfRule>
    <cfRule type="expression" dxfId="1978" priority="2088">
      <formula>IF(AND(AL906&gt;=0, RIGHT(TEXT(AL906,"0.#"),1)="."),TRUE,FALSE)</formula>
    </cfRule>
    <cfRule type="expression" dxfId="1977" priority="2089">
      <formula>IF(AND(AL906&lt;0, RIGHT(TEXT(AL906,"0.#"),1)&lt;&gt;"."),TRUE,FALSE)</formula>
    </cfRule>
    <cfRule type="expression" dxfId="1976" priority="2090">
      <formula>IF(AND(AL906&lt;0, RIGHT(TEXT(AL906,"0.#"),1)="."),TRUE,FALSE)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13:AC13">
    <cfRule type="expression" dxfId="729" priority="29">
      <formula>IF(RIGHT(TEXT(P13,"0.#"),1)=".",FALSE,TRUE)</formula>
    </cfRule>
    <cfRule type="expression" dxfId="728" priority="30">
      <formula>IF(RIGHT(TEXT(P13,"0.#"),1)=".",TRUE,FALSE)</formula>
    </cfRule>
  </conditionalFormatting>
  <conditionalFormatting sqref="P14:AC17">
    <cfRule type="expression" dxfId="727" priority="27">
      <formula>IF(RIGHT(TEXT(P14,"0.#"),1)=".",FALSE,TRUE)</formula>
    </cfRule>
    <cfRule type="expression" dxfId="726" priority="28">
      <formula>IF(RIGHT(TEXT(P14,"0.#"),1)=".",TRUE,FALSE)</formula>
    </cfRule>
  </conditionalFormatting>
  <conditionalFormatting sqref="P19:AC19">
    <cfRule type="expression" dxfId="725" priority="25">
      <formula>IF(RIGHT(TEXT(P19,"0.#"),1)=".",FALSE,TRUE)</formula>
    </cfRule>
    <cfRule type="expression" dxfId="724" priority="26">
      <formula>IF(RIGHT(TEXT(P19,"0.#"),1)=".",TRUE,FALSE)</formula>
    </cfRule>
  </conditionalFormatting>
  <conditionalFormatting sqref="AD14:AJ17">
    <cfRule type="expression" dxfId="723" priority="23">
      <formula>IF(RIGHT(TEXT(AD14,"0.#"),1)=".",FALSE,TRUE)</formula>
    </cfRule>
    <cfRule type="expression" dxfId="722" priority="24">
      <formula>IF(RIGHT(TEXT(AD14,"0.#"),1)=".",TRUE,FALSE)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AK17:AQ17">
    <cfRule type="expression" dxfId="719" priority="19">
      <formula>IF(RIGHT(TEXT(AK17,"0.#"),1)=".",FALSE,TRUE)</formula>
    </cfRule>
    <cfRule type="expression" dxfId="718" priority="20">
      <formula>IF(RIGHT(TEXT(AK17,"0.#"),1)=".",TRUE,FALSE)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6">
    <cfRule type="expression" dxfId="715" priority="15">
      <formula>IF(RIGHT(TEXT(AK15,"0.#"),1)=".",FALSE,TRUE)</formula>
    </cfRule>
    <cfRule type="expression" dxfId="714" priority="16">
      <formula>IF(RIGHT(TEXT(AK15,"0.#"),1)=".",TRUE,FALSE)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905:AO905">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17" max="49" man="1"/>
    <brk id="53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2018-05-08T11:01:58Z</cp:lastPrinted>
  <dcterms:created xsi:type="dcterms:W3CDTF">2012-03-13T00:50:25Z</dcterms:created>
  <dcterms:modified xsi:type="dcterms:W3CDTF">2018-09-03T06:17:08Z</dcterms:modified>
</cp:coreProperties>
</file>