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<sst xmlns="http://schemas.openxmlformats.org/spreadsheetml/2006/main" count="2923" uniqueCount="652">
  <si>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</si>
  <si>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</si>
  <si>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</si>
  <si>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</si>
  <si>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</si>
  <si>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</si>
  <si>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</si>
  <si>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</si>
  <si>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</si>
  <si>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</si>
  <si>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</si>
  <si>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</si>
  <si>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</si>
  <si>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</si>
  <si>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</si>
  <si>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</si>
  <si>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</si>
  <si>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</si>
  <si>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</si>
  <si>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</si>
  <si>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</si>
  <si>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</si>
  <si>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</si>
  <si>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</si>
  <si>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</si>
  <si>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</si>
  <si>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</si>
  <si>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</si>
  <si>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</si>
  <si>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</si>
  <si>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</si>
  <si>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</si>
  <si>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</si>
  <si>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</si>
  <si>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</si>
  <si>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</si>
  <si>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</si>
  <si>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</si>
  <si>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</si>
  <si>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</si>
  <si>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</si>
  <si>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</si>
  <si>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</si>
  <si>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</si>
  <si>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</si>
  <si>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</si>
  <si>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</si>
  <si>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</si>
  <si>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</si>
  <si>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</si>
  <si>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</si>
  <si>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</si>
  <si>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</si>
  <si>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</si>
  <si>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</si>
  <si>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</si>
  <si>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</si>
  <si>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</si>
  <si>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</si>
  <si>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</si>
  <si>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</si>
  <si>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</si>
  <si>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</si>
  <si>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</si>
  <si>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</si>
  <si>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</si>
  <si>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</si>
  <si>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</si>
  <si>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</si>
  <si>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</si>
  <si>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</si>
  <si>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</si>
  <si>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</si>
  <si>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</si>
  <si>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</si>
  <si>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</si>
  <si>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</si>
  <si>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</si>
  <si>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</si>
  <si>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</si>
  <si>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</si>
  <si>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</si>
  <si>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</si>
  <si>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</si>
  <si>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</si>
  <si>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</si>
  <si>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</si>
  <si>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</si>
  <si>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</si>
  <si>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</si>
  <si>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</si>
  <si>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</si>
  <si>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</si>
  <si>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</si>
  <si>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</si>
  <si>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</si>
  <si>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</si>
  <si>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</si>
  <si>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</si>
  <si>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</si>
  <si>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</si>
  <si>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</si>
  <si>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</si>
  <si>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</si>
  <si>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</si>
  <si>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</si>
  <si>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</si>
  <si>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</si>
  <si>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</si>
  <si>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</si>
  <si>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</si>
  <si>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</si>
  <si>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</si>
  <si>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</si>
  <si>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</si>
  <si>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</si>
  <si>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</si>
  <si>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</si>
  <si>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</si>
  <si>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</si>
  <si>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</si>
  <si>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</si>
  <si>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</si>
  <si>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</si>
  <si>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</si>
  <si>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</si>
  <si>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</si>
  <si>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</si>
  <si>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</si>
  <si>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</si>
  <si>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</si>
  <si>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</si>
  <si>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</si>
  <si>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</si>
  <si>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</si>
  <si>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</si>
  <si>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</si>
  <si>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</si>
  <si>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</si>
  <si>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</si>
  <si>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</si>
  <si>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</si>
  <si>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</si>
  <si>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</si>
  <si>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</si>
  <si>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</si>
  <si>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</si>
  <si>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</si>
  <si>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</si>
  <si>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</si>
  <si>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</si>
  <si>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</si>
  <si>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</si>
  <si>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</si>
  <si>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</si>
  <si>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</si>
  <si>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</si>
  <si>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</si>
  <si>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</si>
  <si>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</si>
  <si>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</si>
  <si>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</si>
  <si>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</si>
  <si>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</si>
  <si>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</si>
  <si>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</si>
  <si>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</si>
  <si>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</si>
  <si>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</si>
  <si>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</si>
  <si>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</si>
  <si>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</si>
  <si>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</si>
  <si>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</si>
  <si>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</si>
  <si>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</si>
  <si>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</si>
  <si>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</si>
  <si>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</si>
  <si>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</si>
  <si>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</si>
  <si>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</si>
  <si>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</si>
  <si>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</si>
  <si>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</si>
  <si>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</si>
  <si>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</si>
  <si>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</si>
  <si>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</si>
  <si>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</si>
  <si>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</si>
  <si>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</si>
  <si>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</si>
  <si>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</si>
  <si>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</si>
  <si>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</si>
  <si>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</si>
  <si>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</si>
  <si>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</si>
  <si>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</si>
  <si>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</si>
  <si>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</si>
  <si>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</si>
  <si>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</si>
  <si>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</si>
  <si>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</si>
  <si>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</si>
  <si>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</si>
  <si>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</si>
  <si>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</si>
  <si>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</si>
  <si>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</si>
  <si>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</si>
  <si>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</si>
  <si>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</si>
  <si>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</si>
  <si>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</si>
  <si>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</si>
  <si>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</si>
  <si>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</si>
  <si>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</si>
  <si>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</si>
  <si>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</si>
  <si>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</si>
  <si>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</si>
  <si>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</si>
  <si>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</si>
  <si>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</si>
  <si>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</si>
  <si>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</si>
  <si>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</si>
  <si>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</si>
  <si>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</si>
  <si>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</si>
  <si>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</si>
  <si>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</si>
  <si>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</si>
  <si>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</si>
  <si>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</si>
  <si>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</si>
  <si>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</si>
  <si>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</si>
  <si>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</si>
  <si>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</si>
  <si>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</si>
  <si>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</si>
  <si>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</si>
  <si>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</si>
  <si>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</si>
  <si>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</si>
  <si>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</si>
  <si>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</si>
  <si>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</si>
  <si>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</si>
  <si>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</si>
  <si>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</si>
  <si>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</si>
  <si>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</si>
  <si>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</si>
  <si>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</si>
  <si>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</si>
  <si>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</si>
  <si>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</si>
  <si>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</si>
  <si>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</si>
  <si>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</si>
  <si>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</si>
  <si>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</si>
  <si>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</si>
  <si>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</si>
  <si>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</si>
  <si>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</si>
  <si>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</si>
  <si>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</si>
  <si>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</si>
  <si>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</si>
  <si>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</si>
  <si>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</si>
  <si>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</si>
  <si>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</si>
  <si>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</si>
  <si>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</si>
  <si>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</si>
  <si>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</si>
  <si>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</si>
  <si>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</si>
  <si>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</si>
  <si>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</si>
  <si>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</si>
  <si>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</si>
  <si>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</si>
  <si>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</si>
  <si>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</si>
  <si>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</si>
  <si>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</si>
  <si>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</si>
  <si>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</si>
  <si>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</si>
  <si>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</si>
  <si>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</si>
  <si>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</si>
  <si>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</si>
  <si>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</si>
  <si>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</si>
  <si>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</si>
  <si>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</si>
  <si>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</si>
  <si>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</si>
  <si>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</si>
  <si>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</si>
  <si>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</si>
  <si>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</si>
  <si>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</si>
  <si>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</si>
  <si>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</si>
  <si>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</si>
  <si>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</si>
  <si>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</si>
  <si>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</si>
  <si>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</si>
  <si>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</si>
  <si>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</si>
  <si>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</si>
  <si>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</si>
  <si>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</si>
  <si>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</si>
  <si>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</si>
  <si>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</si>
  <si>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</si>
  <si>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</si>
  <si>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</si>
  <si>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</si>
  <si>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</si>
  <si>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</si>
  <si>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</si>
  <si>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</si>
  <si>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</si>
  <si>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</si>
  <si>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</si>
  <si>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</si>
  <si>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</si>
  <si>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</si>
  <si>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</si>
  <si>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</si>
  <si>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</si>
  <si>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</si>
  <si>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</si>
  <si>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</si>
  <si>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</si>
  <si>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</si>
  <si>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</si>
  <si>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</si>
  <si>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</si>
  <si>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</si>
  <si>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</si>
  <si>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</si>
  <si>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</si>
  <si>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</si>
  <si>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</si>
  <si>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</si>
  <si>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</si>
  <si>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</si>
  <si>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</si>
  <si>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</si>
  <si>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</si>
  <si>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</si>
  <si>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</si>
  <si>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</si>
  <si>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</si>
  <si>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</si>
  <si>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</si>
  <si>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</si>
  <si>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</si>
  <si>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</si>
  <si>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</si>
  <si>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</si>
  <si>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</si>
  <si>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</si>
  <si>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</si>
  <si>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</si>
  <si>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</si>
  <si>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</si>
  <si>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</si>
  <si>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</si>
  <si>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</si>
  <si>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</si>
  <si>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</si>
  <si>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</si>
  <si>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</si>
  <si>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</si>
  <si>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</si>
  <si>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</si>
  <si>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</si>
  <si>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</si>
  <si>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</si>
  <si>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</si>
  <si>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</si>
  <si>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</si>
  <si>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</si>
  <si>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</si>
  <si>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</si>
  <si>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</si>
  <si>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</si>
  <si>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</si>
  <si>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</si>
  <si>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</si>
  <si>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</si>
  <si>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</si>
  <si>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</si>
  <si>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</si>
  <si>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</si>
  <si>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</si>
  <si>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</si>
  <si>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</si>
  <si>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</si>
  <si>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</si>
  <si>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</si>
  <si>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</si>
  <si>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</si>
  <si>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</si>
  <si>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</si>
  <si>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</si>
  <si>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</si>
  <si>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</si>
  <si>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</si>
  <si>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</si>
  <si>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</si>
  <si>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</si>
  <si>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</si>
  <si>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</si>
  <si>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</si>
  <si>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</si>
  <si>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</si>
  <si>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</si>
  <si>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</si>
  <si>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</si>
  <si>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</si>
  <si>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</si>
  <si>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</si>
  <si>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</si>
  <si>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</si>
  <si>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</si>
  <si>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</si>
  <si>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</si>
  <si>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</si>
  <si>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</si>
  <si>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</si>
  <si>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</si>
  <si>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</si>
  <si>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</si>
  <si>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</si>
  <si>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</si>
  <si>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</si>
  <si>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</si>
  <si>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</si>
  <si>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</si>
  <si>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</si>
  <si>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</si>
  <si>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</si>
  <si>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</si>
  <si>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</si>
  <si>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</si>
  <si>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</si>
  <si>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</si>
  <si>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</si>
  <si>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</si>
  <si>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</si>
  <si>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</si>
  <si>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</si>
  <si>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</si>
  <si>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</si>
  <si>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</si>
  <si>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</si>
  <si>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</si>
  <si>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</si>
  <si>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</si>
  <si>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</si>
  <si>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</si>
  <si>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</si>
  <si>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</si>
  <si>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</si>
  <si>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</si>
  <si>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</si>
  <si>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</si>
  <si>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</si>
  <si>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</si>
  <si>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</si>
  <si>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</si>
  <si>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</si>
  <si>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</si>
  <si>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</si>
  <si>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</si>
  <si>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</si>
  <si>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</si>
  <si>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</si>
  <si>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</si>
  <si>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</si>
  <si>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</si>
  <si>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</si>
  <si>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</si>
  <si>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</si>
  <si>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</si>
  <si>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</si>
  <si>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</si>
  <si>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</si>
  <si>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</si>
  <si>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</si>
  <si>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</si>
  <si>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</si>
  <si>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</si>
  <si>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</si>
  <si>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</si>
  <si>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</si>
  <si>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</si>
  <si>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</si>
  <si>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</si>
  <si>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</si>
  <si>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</si>
  <si>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</si>
  <si>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</si>
  <si>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</si>
  <si>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</si>
  <si>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</si>
  <si>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</si>
  <si>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</si>
  <si>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</si>
  <si>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</si>
  <si>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</si>
  <si>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</si>
  <si>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</si>
  <si>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</si>
  <si>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</si>
  <si>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</si>
  <si>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</si>
  <si>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</si>
  <si>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</si>
  <si>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</si>
  <si>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</si>
  <si>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</si>
  <si>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</si>
  <si>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</si>
  <si>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</si>
  <si>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</si>
  <si>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</si>
  <si>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</si>
  <si>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</si>
  <si>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</si>
  <si>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</si>
  <si>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</si>
  <si>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医療情報連携ネットワーク構築支援サービス事業</t>
    <phoneticPr fontId="5"/>
  </si>
  <si>
    <t>医政局</t>
  </si>
  <si>
    <t>医政局研究開発振興課医療技術情報推進室</t>
  </si>
  <si>
    <t>平成27年6月：「日本再興戦略」改訂2015－未来への投資・生産性革命－
平成27年6月：世界最先端IT国家創造宣言
平成28年6月：日本再興戦略2016－第4次産業革命に向けて－</t>
    <rPh sb="59" eb="61">
      <t>ヘイセイ</t>
    </rPh>
    <rPh sb="63" eb="64">
      <t>ネン</t>
    </rPh>
    <rPh sb="65" eb="66">
      <t>ガツ</t>
    </rPh>
    <rPh sb="67" eb="69">
      <t>ニホン</t>
    </rPh>
    <rPh sb="69" eb="71">
      <t>サイコウ</t>
    </rPh>
    <rPh sb="71" eb="73">
      <t>センリャク</t>
    </rPh>
    <rPh sb="78" eb="79">
      <t>ダイ</t>
    </rPh>
    <rPh sb="80" eb="81">
      <t>ジ</t>
    </rPh>
    <rPh sb="81" eb="83">
      <t>サンギョウ</t>
    </rPh>
    <rPh sb="83" eb="85">
      <t>カクメイ</t>
    </rPh>
    <rPh sb="86" eb="87">
      <t>ム</t>
    </rPh>
    <phoneticPr fontId="5"/>
  </si>
  <si>
    <t>平成２８年度</t>
  </si>
  <si>
    <t>地域の医療機関の連携による患者の状態にあった質の高い医療提供のため、ICTを活用したネットワークを構築し、医療機関間の医療情報連携を促進する。</t>
  </si>
  <si>
    <t>医療情報連携ネットワークの構築や運用を行う際に参考となる情報を一元的に発信するWEBサイト「医療情報連携ネットワーク支援Navi」により、医療機関等が、導入する地域にふさわしい医療情報連携ネットワークを主体的に構築、運営していくことを支援する。</t>
    <rPh sb="46" eb="48">
      <t>イリョウ</t>
    </rPh>
    <rPh sb="48" eb="50">
      <t>ジョウホウ</t>
    </rPh>
    <rPh sb="50" eb="52">
      <t>レンケイ</t>
    </rPh>
    <rPh sb="58" eb="60">
      <t>シエン</t>
    </rPh>
    <phoneticPr fontId="5"/>
  </si>
  <si>
    <t>○</t>
  </si>
  <si>
    <t>-</t>
  </si>
  <si>
    <t>-</t>
    <phoneticPr fontId="5"/>
  </si>
  <si>
    <t>医療情報システム開発普及等委託費</t>
  </si>
  <si>
    <t>-</t>
    <phoneticPr fontId="5"/>
  </si>
  <si>
    <t>-</t>
    <phoneticPr fontId="5"/>
  </si>
  <si>
    <t>新28-008</t>
    <phoneticPr fontId="5"/>
  </si>
  <si>
    <t>新28-006</t>
    <phoneticPr fontId="5"/>
  </si>
  <si>
    <t>-</t>
    <phoneticPr fontId="5"/>
  </si>
  <si>
    <t>-</t>
    <phoneticPr fontId="5"/>
  </si>
  <si>
    <t>A.ニッセイエブロ株式会社</t>
    <rPh sb="9" eb="11">
      <t>カブシキ</t>
    </rPh>
    <rPh sb="11" eb="13">
      <t>カイシャ</t>
    </rPh>
    <phoneticPr fontId="5"/>
  </si>
  <si>
    <t>B.株式会社オールアバウト</t>
    <rPh sb="2" eb="6">
      <t>カブシキガイシャ</t>
    </rPh>
    <phoneticPr fontId="5"/>
  </si>
  <si>
    <t>ニッセイエブロ株式会社</t>
    <phoneticPr fontId="5"/>
  </si>
  <si>
    <t>株式会社オールアバウト</t>
    <phoneticPr fontId="5"/>
  </si>
  <si>
    <t>－</t>
    <phoneticPr fontId="5"/>
  </si>
  <si>
    <t>－</t>
    <phoneticPr fontId="5"/>
  </si>
  <si>
    <t>サイトの運用保守</t>
    <rPh sb="4" eb="6">
      <t>ウンヨウ</t>
    </rPh>
    <rPh sb="6" eb="8">
      <t>ホシュ</t>
    </rPh>
    <phoneticPr fontId="5"/>
  </si>
  <si>
    <t>雑役務費</t>
    <rPh sb="0" eb="2">
      <t>ザツエキ</t>
    </rPh>
    <rPh sb="2" eb="4">
      <t>ムヒ</t>
    </rPh>
    <phoneticPr fontId="5"/>
  </si>
  <si>
    <t>サーバー費用</t>
    <rPh sb="4" eb="6">
      <t>ヒヨウ</t>
    </rPh>
    <phoneticPr fontId="5"/>
  </si>
  <si>
    <t>人件費</t>
    <rPh sb="0" eb="3">
      <t>ジンケンヒ</t>
    </rPh>
    <phoneticPr fontId="5"/>
  </si>
  <si>
    <t>調査人件費</t>
    <rPh sb="0" eb="2">
      <t>チョウサ</t>
    </rPh>
    <rPh sb="2" eb="5">
      <t>ジンケンヒ</t>
    </rPh>
    <phoneticPr fontId="5"/>
  </si>
  <si>
    <t>事務局人件費</t>
    <rPh sb="0" eb="2">
      <t>ジム</t>
    </rPh>
    <rPh sb="2" eb="3">
      <t>キョク</t>
    </rPh>
    <rPh sb="3" eb="6">
      <t>ジンケンヒ</t>
    </rPh>
    <phoneticPr fontId="5"/>
  </si>
  <si>
    <t>庁費</t>
    <phoneticPr fontId="5"/>
  </si>
  <si>
    <t>通信運搬費、雑役務費</t>
    <phoneticPr fontId="5"/>
  </si>
  <si>
    <t>消費税</t>
    <rPh sb="0" eb="3">
      <t>ショウヒゼイ</t>
    </rPh>
    <phoneticPr fontId="5"/>
  </si>
  <si>
    <t>旅費</t>
    <rPh sb="0" eb="2">
      <t>リョヒ</t>
    </rPh>
    <phoneticPr fontId="5"/>
  </si>
  <si>
    <t>取材旅費</t>
    <rPh sb="0" eb="2">
      <t>シュザイ</t>
    </rPh>
    <rPh sb="2" eb="4">
      <t>リョヒ</t>
    </rPh>
    <phoneticPr fontId="5"/>
  </si>
  <si>
    <t>－</t>
    <phoneticPr fontId="5"/>
  </si>
  <si>
    <t>平成32年度に電子カルテ普及率を90％まで向上させる</t>
    <rPh sb="0" eb="2">
      <t>ヘイセイ</t>
    </rPh>
    <rPh sb="4" eb="6">
      <t>ネンド</t>
    </rPh>
    <rPh sb="7" eb="9">
      <t>デンシ</t>
    </rPh>
    <rPh sb="12" eb="14">
      <t>フキュウ</t>
    </rPh>
    <rPh sb="14" eb="15">
      <t>リツ</t>
    </rPh>
    <rPh sb="21" eb="23">
      <t>コウジョウ</t>
    </rPh>
    <phoneticPr fontId="5"/>
  </si>
  <si>
    <t>-</t>
    <phoneticPr fontId="5"/>
  </si>
  <si>
    <t>-</t>
    <phoneticPr fontId="5"/>
  </si>
  <si>
    <t>-</t>
    <phoneticPr fontId="5"/>
  </si>
  <si>
    <t>-</t>
    <phoneticPr fontId="5"/>
  </si>
  <si>
    <t>医療施設調査（厚生労働省）</t>
    <rPh sb="0" eb="2">
      <t>イリョウ</t>
    </rPh>
    <rPh sb="2" eb="4">
      <t>シセツ</t>
    </rPh>
    <rPh sb="4" eb="6">
      <t>チョウサ</t>
    </rPh>
    <rPh sb="7" eb="9">
      <t>コウセイ</t>
    </rPh>
    <rPh sb="9" eb="12">
      <t>ロウドウショウ</t>
    </rPh>
    <phoneticPr fontId="5"/>
  </si>
  <si>
    <t>ホームページアクセス件数</t>
    <rPh sb="10" eb="12">
      <t>ケンスウ</t>
    </rPh>
    <phoneticPr fontId="5"/>
  </si>
  <si>
    <t>件</t>
    <rPh sb="0" eb="1">
      <t>ケン</t>
    </rPh>
    <phoneticPr fontId="5"/>
  </si>
  <si>
    <t>-</t>
    <phoneticPr fontId="5"/>
  </si>
  <si>
    <t>　　X/Y</t>
  </si>
  <si>
    <t>-</t>
    <phoneticPr fontId="5"/>
  </si>
  <si>
    <t>医療情報化の体制整備の普及を推進すること（施策目標Ⅰ－３－１）</t>
  </si>
  <si>
    <t>統合系医療情報システム（オーダリングシステム、統合的電子カルテ等）の普及率</t>
  </si>
  <si>
    <t>-</t>
    <phoneticPr fontId="5"/>
  </si>
  <si>
    <t>医療情報連携ネットワークの構築に有用な情報を広く発信し企画面及び技術面から支援することで、医療情報連携の基盤となる医療情報システムの普及につながる。</t>
    <rPh sb="0" eb="2">
      <t>イリョウ</t>
    </rPh>
    <rPh sb="2" eb="4">
      <t>ジョウホウ</t>
    </rPh>
    <rPh sb="4" eb="6">
      <t>レンケイ</t>
    </rPh>
    <rPh sb="22" eb="23">
      <t>ヒロ</t>
    </rPh>
    <rPh sb="24" eb="26">
      <t>ハッシン</t>
    </rPh>
    <rPh sb="27" eb="30">
      <t>キカクメン</t>
    </rPh>
    <rPh sb="30" eb="31">
      <t>オヨ</t>
    </rPh>
    <rPh sb="32" eb="35">
      <t>ギジュツメン</t>
    </rPh>
    <rPh sb="37" eb="39">
      <t>シエン</t>
    </rPh>
    <rPh sb="45" eb="47">
      <t>イリョウ</t>
    </rPh>
    <rPh sb="47" eb="49">
      <t>ジョウホウ</t>
    </rPh>
    <rPh sb="49" eb="51">
      <t>レンケイ</t>
    </rPh>
    <rPh sb="52" eb="54">
      <t>キバン</t>
    </rPh>
    <rPh sb="57" eb="59">
      <t>イリョウ</t>
    </rPh>
    <rPh sb="59" eb="61">
      <t>ジョウホウ</t>
    </rPh>
    <rPh sb="66" eb="68">
      <t>フキュウ</t>
    </rPh>
    <phoneticPr fontId="5"/>
  </si>
  <si>
    <t>-</t>
    <phoneticPr fontId="5"/>
  </si>
  <si>
    <t>-</t>
    <phoneticPr fontId="5"/>
  </si>
  <si>
    <t>-</t>
    <phoneticPr fontId="5"/>
  </si>
  <si>
    <t>-</t>
    <phoneticPr fontId="5"/>
  </si>
  <si>
    <t>無</t>
  </si>
  <si>
    <t>‐</t>
  </si>
  <si>
    <t>ICTを活用した医療情報連携ネットワークは医療情報を効率的に連携するために有用であり、各地で構築されているところ。今後構築されるネットワークやこれまで構築されたネットワークの相互運用性や持続可能性に資する当該事業のニーズは高い。</t>
    <rPh sb="4" eb="6">
      <t>カツヨウ</t>
    </rPh>
    <rPh sb="8" eb="10">
      <t>イリョウ</t>
    </rPh>
    <rPh sb="10" eb="12">
      <t>ジョウホウ</t>
    </rPh>
    <rPh sb="12" eb="14">
      <t>レンケイ</t>
    </rPh>
    <rPh sb="21" eb="23">
      <t>イリョウ</t>
    </rPh>
    <rPh sb="23" eb="25">
      <t>ジョウホウ</t>
    </rPh>
    <rPh sb="26" eb="29">
      <t>コウリツテキ</t>
    </rPh>
    <rPh sb="30" eb="32">
      <t>レンケイ</t>
    </rPh>
    <rPh sb="37" eb="39">
      <t>ユウヨウ</t>
    </rPh>
    <rPh sb="43" eb="45">
      <t>カクチ</t>
    </rPh>
    <rPh sb="46" eb="48">
      <t>コウチク</t>
    </rPh>
    <rPh sb="57" eb="59">
      <t>コンゴ</t>
    </rPh>
    <rPh sb="59" eb="61">
      <t>コウチク</t>
    </rPh>
    <rPh sb="75" eb="77">
      <t>コウチク</t>
    </rPh>
    <rPh sb="87" eb="89">
      <t>ソウゴ</t>
    </rPh>
    <rPh sb="89" eb="91">
      <t>ウンヨウ</t>
    </rPh>
    <rPh sb="91" eb="92">
      <t>セイ</t>
    </rPh>
    <rPh sb="93" eb="95">
      <t>ジゾク</t>
    </rPh>
    <rPh sb="95" eb="97">
      <t>カノウ</t>
    </rPh>
    <rPh sb="97" eb="98">
      <t>セイ</t>
    </rPh>
    <rPh sb="99" eb="100">
      <t>シ</t>
    </rPh>
    <rPh sb="102" eb="104">
      <t>トウガイ</t>
    </rPh>
    <rPh sb="104" eb="106">
      <t>ジギョウ</t>
    </rPh>
    <rPh sb="111" eb="112">
      <t>タカ</t>
    </rPh>
    <phoneticPr fontId="5"/>
  </si>
  <si>
    <t>国が推奨する標準規格や、実証事業の成果等を発信するため、国の責任として自らが実施すべきである。</t>
    <rPh sb="0" eb="1">
      <t>クニ</t>
    </rPh>
    <rPh sb="2" eb="4">
      <t>スイショウ</t>
    </rPh>
    <rPh sb="6" eb="8">
      <t>ヒョウジュン</t>
    </rPh>
    <rPh sb="8" eb="10">
      <t>キカク</t>
    </rPh>
    <rPh sb="12" eb="14">
      <t>ジッショウ</t>
    </rPh>
    <rPh sb="14" eb="16">
      <t>ジギョウ</t>
    </rPh>
    <rPh sb="17" eb="19">
      <t>セイカ</t>
    </rPh>
    <rPh sb="19" eb="20">
      <t>トウ</t>
    </rPh>
    <rPh sb="21" eb="23">
      <t>ハッシン</t>
    </rPh>
    <rPh sb="28" eb="29">
      <t>クニ</t>
    </rPh>
    <rPh sb="30" eb="32">
      <t>セキニン</t>
    </rPh>
    <rPh sb="35" eb="36">
      <t>ミズカ</t>
    </rPh>
    <rPh sb="38" eb="40">
      <t>ジッシ</t>
    </rPh>
    <phoneticPr fontId="5"/>
  </si>
  <si>
    <t>「日本再興戦略」や「世界最先端IT国家創造宣言」等において、医療のICT化や医療情報連携ネットワークの普及を推進することとしている。これらを実現するための事業であることから、優先度の高い事業である。</t>
    <rPh sb="1" eb="3">
      <t>ニホン</t>
    </rPh>
    <rPh sb="3" eb="5">
      <t>サイコウ</t>
    </rPh>
    <rPh sb="5" eb="7">
      <t>センリャク</t>
    </rPh>
    <rPh sb="10" eb="12">
      <t>セカイ</t>
    </rPh>
    <rPh sb="12" eb="15">
      <t>サイセンタン</t>
    </rPh>
    <rPh sb="17" eb="19">
      <t>コッカ</t>
    </rPh>
    <rPh sb="19" eb="21">
      <t>ソウゾウ</t>
    </rPh>
    <rPh sb="21" eb="23">
      <t>センゲン</t>
    </rPh>
    <rPh sb="24" eb="25">
      <t>トウ</t>
    </rPh>
    <rPh sb="30" eb="32">
      <t>イリョウ</t>
    </rPh>
    <rPh sb="36" eb="37">
      <t>カ</t>
    </rPh>
    <rPh sb="38" eb="40">
      <t>イリョウ</t>
    </rPh>
    <rPh sb="40" eb="42">
      <t>ジョウホウ</t>
    </rPh>
    <rPh sb="42" eb="44">
      <t>レンケイ</t>
    </rPh>
    <rPh sb="51" eb="53">
      <t>フキュウ</t>
    </rPh>
    <rPh sb="54" eb="56">
      <t>スイシン</t>
    </rPh>
    <rPh sb="70" eb="72">
      <t>ジツゲン</t>
    </rPh>
    <rPh sb="77" eb="79">
      <t>ジギョウ</t>
    </rPh>
    <rPh sb="87" eb="90">
      <t>ユウセンド</t>
    </rPh>
    <rPh sb="91" eb="92">
      <t>タカ</t>
    </rPh>
    <rPh sb="93" eb="95">
      <t>ジギョウ</t>
    </rPh>
    <phoneticPr fontId="5"/>
  </si>
  <si>
    <t>一般競争入札（総合評価落札方式）により事業者を選定しており、妥当である。</t>
    <rPh sb="0" eb="2">
      <t>イッパン</t>
    </rPh>
    <rPh sb="2" eb="4">
      <t>キョウソウ</t>
    </rPh>
    <rPh sb="4" eb="6">
      <t>ニュウサツ</t>
    </rPh>
    <rPh sb="7" eb="9">
      <t>ソウゴウ</t>
    </rPh>
    <rPh sb="9" eb="11">
      <t>ヒョウカ</t>
    </rPh>
    <rPh sb="11" eb="13">
      <t>ラクサツ</t>
    </rPh>
    <rPh sb="13" eb="15">
      <t>ホウシキ</t>
    </rPh>
    <rPh sb="19" eb="22">
      <t>ジギョウシャ</t>
    </rPh>
    <rPh sb="23" eb="25">
      <t>センテイ</t>
    </rPh>
    <rPh sb="30" eb="32">
      <t>ダトウ</t>
    </rPh>
    <phoneticPr fontId="5"/>
  </si>
  <si>
    <t>-</t>
    <phoneticPr fontId="5"/>
  </si>
  <si>
    <t>ここ数年の医療施設調査の傾向を鑑みると、成果実績は成果目標に見合ったものとなっている。</t>
    <rPh sb="2" eb="4">
      <t>スウネン</t>
    </rPh>
    <rPh sb="5" eb="7">
      <t>イリョウ</t>
    </rPh>
    <rPh sb="7" eb="9">
      <t>シセツ</t>
    </rPh>
    <rPh sb="9" eb="11">
      <t>チョウサ</t>
    </rPh>
    <rPh sb="12" eb="14">
      <t>ケイコウ</t>
    </rPh>
    <rPh sb="15" eb="16">
      <t>カンガ</t>
    </rPh>
    <rPh sb="20" eb="22">
      <t>セイカ</t>
    </rPh>
    <rPh sb="22" eb="24">
      <t>ジッセキ</t>
    </rPh>
    <rPh sb="25" eb="27">
      <t>セイカ</t>
    </rPh>
    <rPh sb="27" eb="29">
      <t>モクヒョウ</t>
    </rPh>
    <rPh sb="30" eb="32">
      <t>ミア</t>
    </rPh>
    <phoneticPr fontId="5"/>
  </si>
  <si>
    <t>-</t>
    <phoneticPr fontId="5"/>
  </si>
  <si>
    <t>-</t>
    <phoneticPr fontId="5"/>
  </si>
  <si>
    <t>-</t>
    <phoneticPr fontId="5"/>
  </si>
  <si>
    <t>-</t>
    <phoneticPr fontId="5"/>
  </si>
  <si>
    <t>-</t>
    <phoneticPr fontId="5"/>
  </si>
  <si>
    <t>-</t>
    <phoneticPr fontId="5"/>
  </si>
  <si>
    <t>円</t>
    <rPh sb="0" eb="1">
      <t>エン</t>
    </rPh>
    <phoneticPr fontId="5"/>
  </si>
  <si>
    <t>必要最低限の経費のみ予算計上している。</t>
    <rPh sb="0" eb="2">
      <t>ヒツヨウ</t>
    </rPh>
    <rPh sb="2" eb="5">
      <t>サイテイゲン</t>
    </rPh>
    <rPh sb="6" eb="8">
      <t>ケイヒ</t>
    </rPh>
    <rPh sb="10" eb="12">
      <t>ヨサン</t>
    </rPh>
    <rPh sb="12" eb="14">
      <t>ケイジョウ</t>
    </rPh>
    <phoneticPr fontId="5"/>
  </si>
  <si>
    <t>例年、予算要求の際に更なるコスト削減や効率化が可能か検討しているところ。</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</si>
  <si>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国が実施すべき事業内容であるが、極めて専門的な内容であるため、外部に委託することがより効果的と考える。</t>
    <rPh sb="0" eb="1">
      <t>クニ</t>
    </rPh>
    <rPh sb="2" eb="4">
      <t>ジッシ</t>
    </rPh>
    <rPh sb="7" eb="9">
      <t>ジギョウ</t>
    </rPh>
    <rPh sb="9" eb="11">
      <t>ナイヨウ</t>
    </rPh>
    <rPh sb="16" eb="17">
      <t>キワ</t>
    </rPh>
    <rPh sb="19" eb="22">
      <t>センモンテキ</t>
    </rPh>
    <rPh sb="23" eb="25">
      <t>ナイヨウ</t>
    </rPh>
    <rPh sb="31" eb="33">
      <t>ガイブ</t>
    </rPh>
    <rPh sb="34" eb="36">
      <t>イタク</t>
    </rPh>
    <rPh sb="43" eb="46">
      <t>コウカテキ</t>
    </rPh>
    <rPh sb="47" eb="48">
      <t>カンガ</t>
    </rPh>
    <phoneticPr fontId="5"/>
  </si>
  <si>
    <t>事業の実施に必要最低限の経費しか計上しておらず、受益者の負担も求めており妥当である。</t>
    <rPh sb="0" eb="2">
      <t>ジギョウ</t>
    </rPh>
    <rPh sb="3" eb="5">
      <t>ジッシ</t>
    </rPh>
    <rPh sb="6" eb="8">
      <t>ヒツヨウ</t>
    </rPh>
    <rPh sb="8" eb="11">
      <t>サイテイゲン</t>
    </rPh>
    <rPh sb="12" eb="14">
      <t>ケイヒ</t>
    </rPh>
    <rPh sb="16" eb="18">
      <t>ケイジョウ</t>
    </rPh>
    <rPh sb="24" eb="27">
      <t>ジュエキシャ</t>
    </rPh>
    <rPh sb="28" eb="30">
      <t>フタン</t>
    </rPh>
    <rPh sb="31" eb="32">
      <t>モト</t>
    </rPh>
    <rPh sb="36" eb="38">
      <t>ダトウ</t>
    </rPh>
    <phoneticPr fontId="5"/>
  </si>
  <si>
    <t>事業の実施に必要最低限の経費しか計上いないため単位当たりコストの削減は困難であるが、その上で、可能な限りの節減を実施。</t>
  </si>
  <si>
    <t>支出を行うにあたっては、必要性を勘案して合理的なものとしている。</t>
    <rPh sb="0" eb="2">
      <t>シシュツ</t>
    </rPh>
    <rPh sb="3" eb="4">
      <t>オコナ</t>
    </rPh>
    <rPh sb="12" eb="15">
      <t>ヒツヨウセイ</t>
    </rPh>
    <rPh sb="16" eb="18">
      <t>カンアン</t>
    </rPh>
    <rPh sb="20" eb="23">
      <t>ゴウリテキ</t>
    </rPh>
    <phoneticPr fontId="5"/>
  </si>
  <si>
    <t>コンテンツの充実、記事内容の刷新等を行い、引き続き、必要な予算額を確保し、適切な執行に努める。</t>
    <rPh sb="6" eb="8">
      <t>ジュウジツ</t>
    </rPh>
    <rPh sb="9" eb="11">
      <t>キジ</t>
    </rPh>
    <rPh sb="11" eb="13">
      <t>ナイヨウ</t>
    </rPh>
    <rPh sb="14" eb="16">
      <t>サッシン</t>
    </rPh>
    <rPh sb="16" eb="17">
      <t>トウ</t>
    </rPh>
    <rPh sb="18" eb="19">
      <t>オコナ</t>
    </rPh>
    <rPh sb="21" eb="22">
      <t>ヒ</t>
    </rPh>
    <rPh sb="23" eb="24">
      <t>ツヅ</t>
    </rPh>
    <rPh sb="26" eb="28">
      <t>ヒツヨウ</t>
    </rPh>
    <rPh sb="29" eb="32">
      <t>ヨサンガク</t>
    </rPh>
    <rPh sb="33" eb="35">
      <t>カクホ</t>
    </rPh>
    <rPh sb="37" eb="39">
      <t>テキセツ</t>
    </rPh>
    <rPh sb="40" eb="42">
      <t>シッコウ</t>
    </rPh>
    <rPh sb="43" eb="44">
      <t>ツト</t>
    </rPh>
    <phoneticPr fontId="5"/>
  </si>
  <si>
    <t>競争入札の結果であり、妥当であると考える。</t>
    <rPh sb="0" eb="2">
      <t>キョウソウ</t>
    </rPh>
    <rPh sb="2" eb="4">
      <t>ニュウサツ</t>
    </rPh>
    <rPh sb="5" eb="7">
      <t>ケッカ</t>
    </rPh>
    <rPh sb="11" eb="13">
      <t>ダトウ</t>
    </rPh>
    <rPh sb="17" eb="18">
      <t>カンガ</t>
    </rPh>
    <phoneticPr fontId="5"/>
  </si>
  <si>
    <t>ホームページアクセス件数を鑑みても、十分活用されていると考える。</t>
    <rPh sb="10" eb="12">
      <t>ケンスウ</t>
    </rPh>
    <rPh sb="13" eb="14">
      <t>カンガ</t>
    </rPh>
    <rPh sb="18" eb="20">
      <t>ジュウブン</t>
    </rPh>
    <rPh sb="20" eb="22">
      <t>カツヨウ</t>
    </rPh>
    <rPh sb="28" eb="29">
      <t>カンガ</t>
    </rPh>
    <phoneticPr fontId="5"/>
  </si>
  <si>
    <t>13,781ものアクセス数があり、医療情報システムの普及に取り組めたものと認識している。</t>
    <rPh sb="12" eb="13">
      <t>スウ</t>
    </rPh>
    <rPh sb="17" eb="19">
      <t>イリョウ</t>
    </rPh>
    <rPh sb="19" eb="21">
      <t>ジョウホウ</t>
    </rPh>
    <rPh sb="26" eb="28">
      <t>フキュウ</t>
    </rPh>
    <rPh sb="29" eb="30">
      <t>ト</t>
    </rPh>
    <rPh sb="31" eb="32">
      <t>ク</t>
    </rPh>
    <rPh sb="37" eb="39">
      <t>ニンシキ</t>
    </rPh>
    <phoneticPr fontId="5"/>
  </si>
  <si>
    <t>-</t>
    <phoneticPr fontId="5"/>
  </si>
  <si>
    <t>-</t>
    <phoneticPr fontId="5"/>
  </si>
  <si>
    <t>-</t>
    <phoneticPr fontId="5"/>
  </si>
  <si>
    <t>一般病院（400床以上）における電子カルテ普及率（3年に1度実施される医療施設調査により把握）（導入施設数/施設数）</t>
    <rPh sb="0" eb="2">
      <t>イッパン</t>
    </rPh>
    <rPh sb="2" eb="4">
      <t>ビョウイン</t>
    </rPh>
    <rPh sb="8" eb="9">
      <t>ショウ</t>
    </rPh>
    <rPh sb="9" eb="11">
      <t>イジョウ</t>
    </rPh>
    <rPh sb="16" eb="18">
      <t>デンシ</t>
    </rPh>
    <rPh sb="21" eb="23">
      <t>フキュウ</t>
    </rPh>
    <rPh sb="23" eb="24">
      <t>リツ</t>
    </rPh>
    <rPh sb="26" eb="27">
      <t>ネン</t>
    </rPh>
    <rPh sb="29" eb="30">
      <t>ド</t>
    </rPh>
    <rPh sb="30" eb="32">
      <t>ジッシ</t>
    </rPh>
    <rPh sb="35" eb="37">
      <t>イリョウ</t>
    </rPh>
    <rPh sb="37" eb="39">
      <t>シセツ</t>
    </rPh>
    <rPh sb="39" eb="41">
      <t>チョウサ</t>
    </rPh>
    <rPh sb="44" eb="46">
      <t>ハアク</t>
    </rPh>
    <rPh sb="48" eb="50">
      <t>ドウニュウ</t>
    </rPh>
    <rPh sb="50" eb="53">
      <t>シセツスウ</t>
    </rPh>
    <rPh sb="54" eb="57">
      <t>シセツスウ</t>
    </rPh>
    <phoneticPr fontId="5"/>
  </si>
  <si>
    <t>施策大目標３　利用者の視点に立った、効率的で安心かつ質の高い医療サービスの提供を促進すること</t>
    <phoneticPr fontId="5"/>
  </si>
  <si>
    <t>8,411,000/13781</t>
    <phoneticPr fontId="5"/>
  </si>
  <si>
    <t>単位あたりコスト＝Ｘ／Ｙ
X：執行額
Y：ホームページアクセス件数</t>
    <rPh sb="16" eb="18">
      <t>シッコウ</t>
    </rPh>
    <rPh sb="18" eb="19">
      <t>ガク</t>
    </rPh>
    <phoneticPr fontId="5"/>
  </si>
  <si>
    <t>件</t>
    <rPh sb="0" eb="1">
      <t>ケン</t>
    </rPh>
    <phoneticPr fontId="5"/>
  </si>
  <si>
    <t>-</t>
    <phoneticPr fontId="5"/>
  </si>
  <si>
    <t>-</t>
    <phoneticPr fontId="5"/>
  </si>
  <si>
    <t>-</t>
    <phoneticPr fontId="5"/>
  </si>
  <si>
    <t>-</t>
    <phoneticPr fontId="5"/>
  </si>
  <si>
    <t>単位あたりコスト＝Ｘ／Ｙ
X：執行額
Y：ホームページ更新数</t>
    <rPh sb="16" eb="18">
      <t>シッコウ</t>
    </rPh>
    <rPh sb="18" eb="19">
      <t>ガク</t>
    </rPh>
    <rPh sb="28" eb="30">
      <t>コウシン</t>
    </rPh>
    <rPh sb="30" eb="31">
      <t>スウ</t>
    </rPh>
    <phoneticPr fontId="5"/>
  </si>
  <si>
    <t>円</t>
    <rPh sb="0" eb="1">
      <t>エン</t>
    </rPh>
    <phoneticPr fontId="5"/>
  </si>
  <si>
    <t>-</t>
    <phoneticPr fontId="5"/>
  </si>
  <si>
    <t>6,158,314/13,781</t>
    <phoneticPr fontId="5"/>
  </si>
  <si>
    <t>ホームページアクセス件数及び更新数は、見込みに十分見合ったものであると認識している。</t>
    <rPh sb="10" eb="12">
      <t>ケンスウ</t>
    </rPh>
    <rPh sb="12" eb="13">
      <t>オヨ</t>
    </rPh>
    <rPh sb="14" eb="17">
      <t>コウシンスウ</t>
    </rPh>
    <rPh sb="19" eb="21">
      <t>ミコ</t>
    </rPh>
    <rPh sb="23" eb="25">
      <t>ジュウブン</t>
    </rPh>
    <rPh sb="25" eb="27">
      <t>ミア</t>
    </rPh>
    <rPh sb="35" eb="37">
      <t>ニンシキ</t>
    </rPh>
    <phoneticPr fontId="5"/>
  </si>
  <si>
    <t>ホームページ更新数</t>
    <rPh sb="6" eb="9">
      <t>コウシンスウ</t>
    </rPh>
    <phoneticPr fontId="5"/>
  </si>
  <si>
    <t>6,158,314/11</t>
    <phoneticPr fontId="5"/>
  </si>
  <si>
    <t>8,411,000/20</t>
    <phoneticPr fontId="5"/>
  </si>
  <si>
    <t>点検対象外</t>
    <rPh sb="0" eb="2">
      <t>テンケン</t>
    </rPh>
    <rPh sb="2" eb="5">
      <t>タイショウガイ</t>
    </rPh>
    <phoneticPr fontId="5"/>
  </si>
  <si>
    <t>29年度行政事業レビューの外部有識者の所見を踏まえた適切な成果目標の設定について検討状況を示すこと。</t>
    <rPh sb="2" eb="4">
      <t>ネンド</t>
    </rPh>
    <rPh sb="4" eb="8">
      <t>ギョウセイジギョウ</t>
    </rPh>
    <rPh sb="13" eb="18">
      <t>ガイブユウシキシャ</t>
    </rPh>
    <rPh sb="19" eb="21">
      <t>ショケン</t>
    </rPh>
    <rPh sb="22" eb="23">
      <t>フ</t>
    </rPh>
    <rPh sb="26" eb="28">
      <t>テキセツ</t>
    </rPh>
    <rPh sb="29" eb="33">
      <t>セイカモクヒョウ</t>
    </rPh>
    <rPh sb="34" eb="36">
      <t>セッテイ</t>
    </rPh>
    <rPh sb="40" eb="42">
      <t>ケントウ</t>
    </rPh>
    <rPh sb="42" eb="44">
      <t>ジョウキョウ</t>
    </rPh>
    <rPh sb="45" eb="46">
      <t>シメ</t>
    </rPh>
    <phoneticPr fontId="5"/>
  </si>
  <si>
    <t>室長：鶴田　真也</t>
    <rPh sb="0" eb="2">
      <t>シツチョウ</t>
    </rPh>
    <rPh sb="3" eb="5">
      <t>ツルタ</t>
    </rPh>
    <rPh sb="6" eb="8">
      <t>シンヤ</t>
    </rPh>
    <phoneticPr fontId="5"/>
  </si>
  <si>
    <t>未来投資戦略2017等により全国的な保健医療情報連携ネットワークを整備することとなっているため、地域医療情報連携ネットワーク数をアウトカムに設定することは適切では無く、引き続き電子カルテ普及率をアウトカムとして設定するものとしている。</t>
    <rPh sb="0" eb="2">
      <t>ミライ</t>
    </rPh>
    <rPh sb="2" eb="4">
      <t>トウシ</t>
    </rPh>
    <rPh sb="4" eb="6">
      <t>センリャク</t>
    </rPh>
    <rPh sb="10" eb="11">
      <t>トウ</t>
    </rPh>
    <rPh sb="14" eb="17">
      <t>ゼンコクテキ</t>
    </rPh>
    <rPh sb="18" eb="20">
      <t>ホケン</t>
    </rPh>
    <rPh sb="20" eb="22">
      <t>イリョウ</t>
    </rPh>
    <rPh sb="22" eb="24">
      <t>ジョウホウ</t>
    </rPh>
    <rPh sb="24" eb="26">
      <t>レンケイ</t>
    </rPh>
    <rPh sb="33" eb="35">
      <t>セイビ</t>
    </rPh>
    <rPh sb="48" eb="50">
      <t>チイキ</t>
    </rPh>
    <rPh sb="50" eb="52">
      <t>イリョウ</t>
    </rPh>
    <rPh sb="52" eb="54">
      <t>ジョウホウ</t>
    </rPh>
    <rPh sb="54" eb="56">
      <t>レンケイ</t>
    </rPh>
    <rPh sb="62" eb="63">
      <t>スウ</t>
    </rPh>
    <rPh sb="70" eb="72">
      <t>セッテイ</t>
    </rPh>
    <rPh sb="77" eb="79">
      <t>テキセツ</t>
    </rPh>
    <rPh sb="81" eb="82">
      <t>ナ</t>
    </rPh>
    <rPh sb="84" eb="85">
      <t>ヒ</t>
    </rPh>
    <rPh sb="86" eb="87">
      <t>ツヅ</t>
    </rPh>
    <rPh sb="88" eb="90">
      <t>デンシ</t>
    </rPh>
    <rPh sb="93" eb="96">
      <t>フキュウリツ</t>
    </rPh>
    <rPh sb="105" eb="107">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</si>
</sst>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3" xfId="0" quotePrefix="1"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745</xdr:row>
      <xdr:rowOff>0</xdr:rowOff>
    </xdr:from>
    <xdr:to>
      <xdr:col>38</xdr:col>
      <xdr:colOff>176893</xdr:colOff>
      <xdr:row>747</xdr:row>
      <xdr:rowOff>217715</xdr:rowOff>
    </xdr:to>
    <xdr:sp macro="" textlink="">
      <xdr:nvSpPr>
        <xdr:cNvPr id="2" name="正方形/長方形 1"/>
        <xdr:cNvSpPr/>
      </xdr:nvSpPr>
      <xdr:spPr>
        <a:xfrm>
          <a:off x="3878036" y="236777893"/>
          <a:ext cx="4054928" cy="92528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６百万円</a:t>
          </a:r>
        </a:p>
      </xdr:txBody>
    </xdr:sp>
    <xdr:clientData/>
  </xdr:twoCellAnchor>
  <xdr:twoCellAnchor>
    <xdr:from>
      <xdr:col>28</xdr:col>
      <xdr:colOff>188459</xdr:colOff>
      <xdr:row>747</xdr:row>
      <xdr:rowOff>217715</xdr:rowOff>
    </xdr:from>
    <xdr:to>
      <xdr:col>39</xdr:col>
      <xdr:colOff>123824</xdr:colOff>
      <xdr:row>750</xdr:row>
      <xdr:rowOff>266699</xdr:rowOff>
    </xdr:to>
    <xdr:cxnSp macro="">
      <xdr:nvCxnSpPr>
        <xdr:cNvPr id="3" name="直線矢印コネクタ 2"/>
        <xdr:cNvCxnSpPr>
          <a:stCxn id="2" idx="2"/>
          <a:endCxn id="5" idx="0"/>
        </xdr:cNvCxnSpPr>
      </xdr:nvCxnSpPr>
      <xdr:spPr>
        <a:xfrm>
          <a:off x="5789159" y="43699340"/>
          <a:ext cx="2135640" cy="11062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122464</xdr:colOff>
      <xdr:row>751</xdr:row>
      <xdr:rowOff>246529</xdr:rowOff>
    </xdr:from>
    <xdr:to>
      <xdr:col>28</xdr:col>
      <xdr:colOff>81643</xdr:colOff>
      <xdr:row>754</xdr:row>
      <xdr:rowOff>190500</xdr:rowOff>
    </xdr:to>
    <xdr:sp macro="" textlink="">
      <xdr:nvSpPr>
        <xdr:cNvPr id="4" name="正方形/長方形 3"/>
        <xdr:cNvSpPr/>
      </xdr:nvSpPr>
      <xdr:spPr>
        <a:xfrm>
          <a:off x="1551214" y="239147136"/>
          <a:ext cx="4245429" cy="100532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Ａ</a:t>
          </a:r>
          <a:r>
            <a:rPr kumimoji="1" lang="ja-JP" altLang="en-US" sz="1200">
              <a:solidFill>
                <a:schemeClr val="tx1"/>
              </a:solidFill>
            </a:rPr>
            <a:t>　ニッセイエブロ株式会社</a:t>
          </a:r>
          <a:r>
            <a:rPr kumimoji="1" lang="ja-JP" altLang="en-US" sz="1200">
              <a:solidFill>
                <a:sysClr val="windowText" lastClr="000000"/>
              </a:solidFill>
            </a:rPr>
            <a:t>　０．５百万円</a:t>
          </a:r>
        </a:p>
      </xdr:txBody>
    </xdr:sp>
    <xdr:clientData/>
  </xdr:twoCellAnchor>
  <xdr:oneCellAnchor>
    <xdr:from>
      <xdr:col>33</xdr:col>
      <xdr:colOff>140152</xdr:colOff>
      <xdr:row>750</xdr:row>
      <xdr:rowOff>266699</xdr:rowOff>
    </xdr:from>
    <xdr:ext cx="2367643" cy="276225"/>
    <xdr:sp macro="" textlink="">
      <xdr:nvSpPr>
        <xdr:cNvPr id="5" name="テキスト ボックス 4"/>
        <xdr:cNvSpPr txBox="1"/>
      </xdr:nvSpPr>
      <xdr:spPr>
        <a:xfrm>
          <a:off x="6740977" y="44805599"/>
          <a:ext cx="2367643"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一般競争契約（総合評価）</a:t>
          </a:r>
          <a:r>
            <a:rPr kumimoji="1" lang="en-US" altLang="ja-JP" sz="1200"/>
            <a:t>】</a:t>
          </a:r>
          <a:endParaRPr kumimoji="1" lang="ja-JP" altLang="en-US" sz="1200"/>
        </a:p>
      </xdr:txBody>
    </xdr:sp>
    <xdr:clientData/>
  </xdr:oneCellAnchor>
  <xdr:twoCellAnchor>
    <xdr:from>
      <xdr:col>8</xdr:col>
      <xdr:colOff>40822</xdr:colOff>
      <xdr:row>755</xdr:row>
      <xdr:rowOff>54429</xdr:rowOff>
    </xdr:from>
    <xdr:to>
      <xdr:col>23</xdr:col>
      <xdr:colOff>68036</xdr:colOff>
      <xdr:row>757</xdr:row>
      <xdr:rowOff>163285</xdr:rowOff>
    </xdr:to>
    <xdr:sp macro="" textlink="">
      <xdr:nvSpPr>
        <xdr:cNvPr id="6" name="大かっこ 5"/>
        <xdr:cNvSpPr/>
      </xdr:nvSpPr>
      <xdr:spPr>
        <a:xfrm>
          <a:off x="1673679" y="240370179"/>
          <a:ext cx="3088821" cy="1129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200"/>
            <a:t>ウェブサイトの設置、保守管理業務、ネットワーク事例収集支援業務</a:t>
          </a:r>
        </a:p>
      </xdr:txBody>
    </xdr:sp>
    <xdr:clientData/>
  </xdr:twoCellAnchor>
  <xdr:twoCellAnchor>
    <xdr:from>
      <xdr:col>29</xdr:col>
      <xdr:colOff>176892</xdr:colOff>
      <xdr:row>751</xdr:row>
      <xdr:rowOff>258538</xdr:rowOff>
    </xdr:from>
    <xdr:to>
      <xdr:col>49</xdr:col>
      <xdr:colOff>272143</xdr:colOff>
      <xdr:row>754</xdr:row>
      <xdr:rowOff>217715</xdr:rowOff>
    </xdr:to>
    <xdr:sp macro="" textlink="">
      <xdr:nvSpPr>
        <xdr:cNvPr id="8" name="正方形/長方形 7"/>
        <xdr:cNvSpPr/>
      </xdr:nvSpPr>
      <xdr:spPr>
        <a:xfrm>
          <a:off x="6095999" y="239159145"/>
          <a:ext cx="4177394" cy="102053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chemeClr val="tx1"/>
              </a:solidFill>
              <a:latin typeface="+mj-ea"/>
              <a:ea typeface="+mj-ea"/>
            </a:rPr>
            <a:t>B</a:t>
          </a:r>
          <a:r>
            <a:rPr kumimoji="1" lang="ja-JP" altLang="en-US" sz="1200">
              <a:solidFill>
                <a:schemeClr val="tx1"/>
              </a:solidFill>
              <a:latin typeface="+mj-ea"/>
              <a:ea typeface="+mj-ea"/>
            </a:rPr>
            <a:t>　株式会社オールアバウト　</a:t>
          </a:r>
          <a:r>
            <a:rPr kumimoji="1" lang="ja-JP" altLang="en-US" sz="1200">
              <a:solidFill>
                <a:sysClr val="windowText" lastClr="000000"/>
              </a:solidFill>
            </a:rPr>
            <a:t>　５．６百万円</a:t>
          </a:r>
        </a:p>
      </xdr:txBody>
    </xdr:sp>
    <xdr:clientData/>
  </xdr:twoCellAnchor>
  <xdr:twoCellAnchor>
    <xdr:from>
      <xdr:col>31</xdr:col>
      <xdr:colOff>13608</xdr:colOff>
      <xdr:row>755</xdr:row>
      <xdr:rowOff>54430</xdr:rowOff>
    </xdr:from>
    <xdr:to>
      <xdr:col>46</xdr:col>
      <xdr:colOff>13607</xdr:colOff>
      <xdr:row>757</xdr:row>
      <xdr:rowOff>163286</xdr:rowOff>
    </xdr:to>
    <xdr:sp macro="" textlink="">
      <xdr:nvSpPr>
        <xdr:cNvPr id="9" name="大かっこ 8"/>
        <xdr:cNvSpPr/>
      </xdr:nvSpPr>
      <xdr:spPr>
        <a:xfrm>
          <a:off x="6340929" y="240370180"/>
          <a:ext cx="3061607" cy="1129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200"/>
            <a:t>ウェブサイトの設置、保守管理業務、ネットワーク事例収集支援業務</a:t>
          </a:r>
          <a:endParaRPr kumimoji="1" lang="en-US" altLang="ja-JP" sz="1200"/>
        </a:p>
        <a:p>
          <a:pPr algn="ctr">
            <a:lnSpc>
              <a:spcPts val="1300"/>
            </a:lnSpc>
          </a:pPr>
          <a:endParaRPr kumimoji="1" lang="en-US" altLang="ja-JP" sz="1200"/>
        </a:p>
      </xdr:txBody>
    </xdr:sp>
    <xdr:clientData/>
  </xdr:twoCellAnchor>
  <xdr:oneCellAnchor>
    <xdr:from>
      <xdr:col>13</xdr:col>
      <xdr:colOff>66675</xdr:colOff>
      <xdr:row>750</xdr:row>
      <xdr:rowOff>314324</xdr:rowOff>
    </xdr:from>
    <xdr:ext cx="1510393" cy="401411"/>
    <xdr:sp macro="" textlink="">
      <xdr:nvSpPr>
        <xdr:cNvPr id="22" name="テキスト ボックス 21"/>
        <xdr:cNvSpPr txBox="1"/>
      </xdr:nvSpPr>
      <xdr:spPr>
        <a:xfrm>
          <a:off x="2667000" y="44853224"/>
          <a:ext cx="1510393" cy="4014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17</xdr:col>
      <xdr:colOff>21772</xdr:colOff>
      <xdr:row>747</xdr:row>
      <xdr:rowOff>217715</xdr:rowOff>
    </xdr:from>
    <xdr:to>
      <xdr:col>28</xdr:col>
      <xdr:colOff>188459</xdr:colOff>
      <xdr:row>750</xdr:row>
      <xdr:rowOff>314324</xdr:rowOff>
    </xdr:to>
    <xdr:cxnSp macro="">
      <xdr:nvCxnSpPr>
        <xdr:cNvPr id="26" name="直線矢印コネクタ 25"/>
        <xdr:cNvCxnSpPr>
          <a:stCxn id="2" idx="2"/>
          <a:endCxn id="22" idx="0"/>
        </xdr:cNvCxnSpPr>
      </xdr:nvCxnSpPr>
      <xdr:spPr>
        <a:xfrm flipH="1">
          <a:off x="3422197" y="43699340"/>
          <a:ext cx="2366962" cy="11538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100851</xdr:colOff>
      <xdr:row>31</xdr:row>
      <xdr:rowOff>22412</xdr:rowOff>
    </xdr:from>
    <xdr:to>
      <xdr:col>41</xdr:col>
      <xdr:colOff>134469</xdr:colOff>
      <xdr:row>31</xdr:row>
      <xdr:rowOff>268941</xdr:rowOff>
    </xdr:to>
    <xdr:sp macro="" textlink="">
      <xdr:nvSpPr>
        <xdr:cNvPr id="7" name="テキスト ボックス 6"/>
        <xdr:cNvSpPr txBox="1"/>
      </xdr:nvSpPr>
      <xdr:spPr>
        <a:xfrm>
          <a:off x="7765675" y="12012706"/>
          <a:ext cx="638735"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42</xdr:col>
      <xdr:colOff>134470</xdr:colOff>
      <xdr:row>31</xdr:row>
      <xdr:rowOff>22412</xdr:rowOff>
    </xdr:from>
    <xdr:to>
      <xdr:col>45</xdr:col>
      <xdr:colOff>168087</xdr:colOff>
      <xdr:row>31</xdr:row>
      <xdr:rowOff>268941</xdr:rowOff>
    </xdr:to>
    <xdr:sp macro="" textlink="">
      <xdr:nvSpPr>
        <xdr:cNvPr id="12" name="テキスト ボックス 11"/>
        <xdr:cNvSpPr txBox="1"/>
      </xdr:nvSpPr>
      <xdr:spPr>
        <a:xfrm>
          <a:off x="8606117" y="12012706"/>
          <a:ext cx="638735"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89</v>
      </c>
      <c r="AT2" s="942"/>
      <c r="AU2" s="942"/>
      <c r="AV2" s="52" t="str">
        <f>IF(AW2="", "", "-")</f>
        <v/>
      </c>
      <c r="AW2" s="916"/>
      <c r="AX2" s="916"/>
    </row>
    <row r="3" spans="1:50" ht="21" customHeight="1" thickBot="1" x14ac:dyDescent="0.2">
      <c r="A3" s="870" t="s">
        <v>533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548</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553</v>
      </c>
      <c r="H5" s="843"/>
      <c r="I5" s="843"/>
      <c r="J5" s="843"/>
      <c r="K5" s="843"/>
      <c r="L5" s="843"/>
      <c r="M5" s="844" t="s">
        <v>66</v>
      </c>
      <c r="N5" s="845"/>
      <c r="O5" s="845"/>
      <c r="P5" s="845"/>
      <c r="Q5" s="845"/>
      <c r="R5" s="846"/>
      <c r="S5" s="847" t="s">
        <v>131</v>
      </c>
      <c r="T5" s="843"/>
      <c r="U5" s="843"/>
      <c r="V5" s="843"/>
      <c r="W5" s="843"/>
      <c r="X5" s="848"/>
      <c r="Y5" s="697" t="s">
        <v>3</v>
      </c>
      <c r="Z5" s="539"/>
      <c r="AA5" s="539"/>
      <c r="AB5" s="539"/>
      <c r="AC5" s="539"/>
      <c r="AD5" s="540"/>
      <c r="AE5" s="698" t="s">
        <v>551</v>
      </c>
      <c r="AF5" s="698"/>
      <c r="AG5" s="698"/>
      <c r="AH5" s="698"/>
      <c r="AI5" s="698"/>
      <c r="AJ5" s="698"/>
      <c r="AK5" s="698"/>
      <c r="AL5" s="698"/>
      <c r="AM5" s="698"/>
      <c r="AN5" s="698"/>
      <c r="AO5" s="698"/>
      <c r="AP5" s="699"/>
      <c r="AQ5" s="700" t="s">
        <v>650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11" customHeight="1" x14ac:dyDescent="0.15">
      <c r="A7" s="491" t="s">
        <v>22</v>
      </c>
      <c r="B7" s="492"/>
      <c r="C7" s="492"/>
      <c r="D7" s="492"/>
      <c r="E7" s="492"/>
      <c r="F7" s="493"/>
      <c r="G7" s="494" t="s">
        <v>561</v>
      </c>
      <c r="H7" s="495"/>
      <c r="I7" s="495"/>
      <c r="J7" s="495"/>
      <c r="K7" s="495"/>
      <c r="L7" s="495"/>
      <c r="M7" s="495"/>
      <c r="N7" s="495"/>
      <c r="O7" s="495"/>
      <c r="P7" s="495"/>
      <c r="Q7" s="495"/>
      <c r="R7" s="495"/>
      <c r="S7" s="495"/>
      <c r="T7" s="495"/>
      <c r="U7" s="495"/>
      <c r="V7" s="495"/>
      <c r="W7" s="495"/>
      <c r="X7" s="496"/>
      <c r="Y7" s="925" t="s">
        <v>546</v>
      </c>
      <c r="Z7" s="439"/>
      <c r="AA7" s="439"/>
      <c r="AB7" s="439"/>
      <c r="AC7" s="439"/>
      <c r="AD7" s="926"/>
      <c r="AE7" s="917" t="s">
        <v>552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3" t="str">
        <f>入力規則等!A26</f>
        <v>-</v>
      </c>
      <c r="H8" s="722"/>
      <c r="I8" s="722"/>
      <c r="J8" s="722"/>
      <c r="K8" s="722"/>
      <c r="L8" s="722"/>
      <c r="M8" s="722"/>
      <c r="N8" s="722"/>
      <c r="O8" s="722"/>
      <c r="P8" s="722"/>
      <c r="Q8" s="722"/>
      <c r="R8" s="722"/>
      <c r="S8" s="722"/>
      <c r="T8" s="722"/>
      <c r="U8" s="722"/>
      <c r="V8" s="722"/>
      <c r="W8" s="722"/>
      <c r="X8" s="944"/>
      <c r="Y8" s="849" t="s">
        <v>390</v>
      </c>
      <c r="Z8" s="850"/>
      <c r="AA8" s="850"/>
      <c r="AB8" s="850"/>
      <c r="AC8" s="850"/>
      <c r="AD8" s="851"/>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554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9" t="s">
        <v>30</v>
      </c>
      <c r="B10" s="660"/>
      <c r="C10" s="660"/>
      <c r="D10" s="660"/>
      <c r="E10" s="660"/>
      <c r="F10" s="660"/>
      <c r="G10" s="756" t="s">
        <v>555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5" t="s">
        <v>24</v>
      </c>
      <c r="B12" s="946"/>
      <c r="C12" s="946"/>
      <c r="D12" s="946"/>
      <c r="E12" s="946"/>
      <c r="F12" s="947"/>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t="s">
        <v>557</v>
      </c>
      <c r="Q13" s="708"/>
      <c r="R13" s="708"/>
      <c r="S13" s="708"/>
      <c r="T13" s="708"/>
      <c r="U13" s="708"/>
      <c r="V13" s="709"/>
      <c r="W13" s="656">
        <v>17</v>
      </c>
      <c r="X13" s="657"/>
      <c r="Y13" s="657"/>
      <c r="Z13" s="657"/>
      <c r="AA13" s="657"/>
      <c r="AB13" s="657"/>
      <c r="AC13" s="658"/>
      <c r="AD13" s="707">
        <v>8</v>
      </c>
      <c r="AE13" s="708"/>
      <c r="AF13" s="708"/>
      <c r="AG13" s="708"/>
      <c r="AH13" s="708"/>
      <c r="AI13" s="708"/>
      <c r="AJ13" s="709"/>
      <c r="AK13" s="707">
        <v>8</v>
      </c>
      <c r="AL13" s="708"/>
      <c r="AM13" s="708"/>
      <c r="AN13" s="708"/>
      <c r="AO13" s="708"/>
      <c r="AP13" s="708"/>
      <c r="AQ13" s="709"/>
      <c r="AR13" s="656">
        <v>8</v>
      </c>
      <c r="AS13" s="657"/>
      <c r="AT13" s="657"/>
      <c r="AU13" s="657"/>
      <c r="AV13" s="657"/>
      <c r="AW13" s="657"/>
      <c r="AX13" s="924"/>
    </row>
    <row r="14" spans="1:50" ht="21" customHeight="1" x14ac:dyDescent="0.15">
      <c r="A14" s="613"/>
      <c r="B14" s="614"/>
      <c r="C14" s="614"/>
      <c r="D14" s="614"/>
      <c r="E14" s="614"/>
      <c r="F14" s="615"/>
      <c r="G14" s="727"/>
      <c r="H14" s="728"/>
      <c r="I14" s="713" t="s">
        <v>8</v>
      </c>
      <c r="J14" s="764"/>
      <c r="K14" s="764"/>
      <c r="L14" s="764"/>
      <c r="M14" s="764"/>
      <c r="N14" s="764"/>
      <c r="O14" s="765"/>
      <c r="P14" s="707" t="s">
        <v>557</v>
      </c>
      <c r="Q14" s="708"/>
      <c r="R14" s="708"/>
      <c r="S14" s="708"/>
      <c r="T14" s="708"/>
      <c r="U14" s="708"/>
      <c r="V14" s="709"/>
      <c r="W14" s="707" t="s">
        <v>557</v>
      </c>
      <c r="X14" s="708"/>
      <c r="Y14" s="708"/>
      <c r="Z14" s="708"/>
      <c r="AA14" s="708"/>
      <c r="AB14" s="708"/>
      <c r="AC14" s="709"/>
      <c r="AD14" s="707" t="s">
        <v>558</v>
      </c>
      <c r="AE14" s="708"/>
      <c r="AF14" s="708"/>
      <c r="AG14" s="708"/>
      <c r="AH14" s="708"/>
      <c r="AI14" s="708"/>
      <c r="AJ14" s="709"/>
      <c r="AK14" s="707" t="s">
        <v>466</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557</v>
      </c>
      <c r="Q15" s="708"/>
      <c r="R15" s="708"/>
      <c r="S15" s="708"/>
      <c r="T15" s="708"/>
      <c r="U15" s="708"/>
      <c r="V15" s="709"/>
      <c r="W15" s="707" t="s">
        <v>557</v>
      </c>
      <c r="X15" s="708"/>
      <c r="Y15" s="708"/>
      <c r="Z15" s="708"/>
      <c r="AA15" s="708"/>
      <c r="AB15" s="708"/>
      <c r="AC15" s="709"/>
      <c r="AD15" s="707" t="s">
        <v>558</v>
      </c>
      <c r="AE15" s="708"/>
      <c r="AF15" s="708"/>
      <c r="AG15" s="708"/>
      <c r="AH15" s="708"/>
      <c r="AI15" s="708"/>
      <c r="AJ15" s="709"/>
      <c r="AK15" s="707" t="s">
        <v>466</v>
      </c>
      <c r="AL15" s="708"/>
      <c r="AM15" s="708"/>
      <c r="AN15" s="708"/>
      <c r="AO15" s="708"/>
      <c r="AP15" s="708"/>
      <c r="AQ15" s="709"/>
      <c r="AR15" s="707"/>
      <c r="AS15" s="708"/>
      <c r="AT15" s="708"/>
      <c r="AU15" s="708"/>
      <c r="AV15" s="708"/>
      <c r="AW15" s="708"/>
      <c r="AX15" s="809"/>
    </row>
    <row r="16" spans="1:50" ht="21" customHeight="1" x14ac:dyDescent="0.15">
      <c r="A16" s="613"/>
      <c r="B16" s="614"/>
      <c r="C16" s="614"/>
      <c r="D16" s="614"/>
      <c r="E16" s="614"/>
      <c r="F16" s="615"/>
      <c r="G16" s="727"/>
      <c r="H16" s="728"/>
      <c r="I16" s="713" t="s">
        <v>52</v>
      </c>
      <c r="J16" s="714"/>
      <c r="K16" s="714"/>
      <c r="L16" s="714"/>
      <c r="M16" s="714"/>
      <c r="N16" s="714"/>
      <c r="O16" s="715"/>
      <c r="P16" s="707" t="s">
        <v>557</v>
      </c>
      <c r="Q16" s="708"/>
      <c r="R16" s="708"/>
      <c r="S16" s="708"/>
      <c r="T16" s="708"/>
      <c r="U16" s="708"/>
      <c r="V16" s="709"/>
      <c r="W16" s="707" t="s">
        <v>557</v>
      </c>
      <c r="X16" s="708"/>
      <c r="Y16" s="708"/>
      <c r="Z16" s="708"/>
      <c r="AA16" s="708"/>
      <c r="AB16" s="708"/>
      <c r="AC16" s="709"/>
      <c r="AD16" s="707" t="s">
        <v>558</v>
      </c>
      <c r="AE16" s="708"/>
      <c r="AF16" s="708"/>
      <c r="AG16" s="708"/>
      <c r="AH16" s="708"/>
      <c r="AI16" s="708"/>
      <c r="AJ16" s="709"/>
      <c r="AK16" s="707" t="s">
        <v>466</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557</v>
      </c>
      <c r="Q17" s="708"/>
      <c r="R17" s="708"/>
      <c r="S17" s="708"/>
      <c r="T17" s="708"/>
      <c r="U17" s="708"/>
      <c r="V17" s="709"/>
      <c r="W17" s="707" t="s">
        <v>557</v>
      </c>
      <c r="X17" s="708"/>
      <c r="Y17" s="708"/>
      <c r="Z17" s="708"/>
      <c r="AA17" s="708"/>
      <c r="AB17" s="708"/>
      <c r="AC17" s="709"/>
      <c r="AD17" s="707" t="s">
        <v>558</v>
      </c>
      <c r="AE17" s="708"/>
      <c r="AF17" s="708"/>
      <c r="AG17" s="708"/>
      <c r="AH17" s="708"/>
      <c r="AI17" s="708"/>
      <c r="AJ17" s="709"/>
      <c r="AK17" s="707" t="s">
        <v>466</v>
      </c>
      <c r="AL17" s="708"/>
      <c r="AM17" s="708"/>
      <c r="AN17" s="708"/>
      <c r="AO17" s="708"/>
      <c r="AP17" s="708"/>
      <c r="AQ17" s="709"/>
      <c r="AR17" s="922"/>
      <c r="AS17" s="922"/>
      <c r="AT17" s="922"/>
      <c r="AU17" s="922"/>
      <c r="AV17" s="922"/>
      <c r="AW17" s="922"/>
      <c r="AX17" s="923"/>
    </row>
    <row r="18" spans="1:50" ht="24.75" customHeight="1" x14ac:dyDescent="0.15">
      <c r="A18" s="613"/>
      <c r="B18" s="614"/>
      <c r="C18" s="614"/>
      <c r="D18" s="614"/>
      <c r="E18" s="614"/>
      <c r="F18" s="615"/>
      <c r="G18" s="729"/>
      <c r="H18" s="730"/>
      <c r="I18" s="718" t="s">
        <v>20</v>
      </c>
      <c r="J18" s="719"/>
      <c r="K18" s="719"/>
      <c r="L18" s="719"/>
      <c r="M18" s="719"/>
      <c r="N18" s="719"/>
      <c r="O18" s="720"/>
      <c r="P18" s="881">
        <f>SUM(P13:V17)</f>
        <v>0</v>
      </c>
      <c r="Q18" s="882"/>
      <c r="R18" s="882"/>
      <c r="S18" s="882"/>
      <c r="T18" s="882"/>
      <c r="U18" s="882"/>
      <c r="V18" s="883"/>
      <c r="W18" s="881">
        <f>SUM(W13:AC17)</f>
        <v>17</v>
      </c>
      <c r="X18" s="882"/>
      <c r="Y18" s="882"/>
      <c r="Z18" s="882"/>
      <c r="AA18" s="882"/>
      <c r="AB18" s="882"/>
      <c r="AC18" s="883"/>
      <c r="AD18" s="881">
        <f>SUM(AD13:AJ17)</f>
        <v>8</v>
      </c>
      <c r="AE18" s="882"/>
      <c r="AF18" s="882"/>
      <c r="AG18" s="882"/>
      <c r="AH18" s="882"/>
      <c r="AI18" s="882"/>
      <c r="AJ18" s="883"/>
      <c r="AK18" s="881">
        <f>SUM(AK13:AQ17)</f>
        <v>8</v>
      </c>
      <c r="AL18" s="882"/>
      <c r="AM18" s="882"/>
      <c r="AN18" s="882"/>
      <c r="AO18" s="882"/>
      <c r="AP18" s="882"/>
      <c r="AQ18" s="883"/>
      <c r="AR18" s="881">
        <f>SUM(AR13:AX17)</f>
        <v>8</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707" t="s">
        <v>560</v>
      </c>
      <c r="Q19" s="708"/>
      <c r="R19" s="708"/>
      <c r="S19" s="708"/>
      <c r="T19" s="708"/>
      <c r="U19" s="708"/>
      <c r="V19" s="709"/>
      <c r="W19" s="707">
        <v>16</v>
      </c>
      <c r="X19" s="708"/>
      <c r="Y19" s="708"/>
      <c r="Z19" s="708"/>
      <c r="AA19" s="708"/>
      <c r="AB19" s="708"/>
      <c r="AC19" s="709"/>
      <c r="AD19" s="707">
        <v>6</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t="str">
        <f>IF(P18=0, "-", SUM(P19)/P18)</f>
        <v>-</v>
      </c>
      <c r="Q20" s="311"/>
      <c r="R20" s="311"/>
      <c r="S20" s="311"/>
      <c r="T20" s="311"/>
      <c r="U20" s="311"/>
      <c r="V20" s="311"/>
      <c r="W20" s="311">
        <f t="shared" ref="W20" si="0">IF(W18=0, "-", SUM(W19)/W18)</f>
        <v>0.94117647058823528</v>
      </c>
      <c r="X20" s="311"/>
      <c r="Y20" s="311"/>
      <c r="Z20" s="311"/>
      <c r="AA20" s="311"/>
      <c r="AB20" s="311"/>
      <c r="AC20" s="311"/>
      <c r="AD20" s="311">
        <f t="shared" ref="AD20" si="1">IF(AD18=0, "-", SUM(AD19)/AD18)</f>
        <v>0.75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0.94117647058823528</v>
      </c>
      <c r="X21" s="311"/>
      <c r="Y21" s="311"/>
      <c r="Z21" s="311"/>
      <c r="AA21" s="311"/>
      <c r="AB21" s="311"/>
      <c r="AC21" s="311"/>
      <c r="AD21" s="311">
        <f t="shared" ref="AD21" si="3">IF(AD19=0, "-", SUM(AD19)/SUM(AD13,AD14))</f>
        <v>0.75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538</v>
      </c>
      <c r="B22" s="967"/>
      <c r="C22" s="967"/>
      <c r="D22" s="967"/>
      <c r="E22" s="967"/>
      <c r="F22" s="968"/>
      <c r="G22" s="953" t="s">
        <v>474</v>
      </c>
      <c r="H22" s="215"/>
      <c r="I22" s="215"/>
      <c r="J22" s="215"/>
      <c r="K22" s="215"/>
      <c r="L22" s="215"/>
      <c r="M22" s="215"/>
      <c r="N22" s="215"/>
      <c r="O22" s="216"/>
      <c r="P22" s="939" t="s">
        <v>536</v>
      </c>
      <c r="Q22" s="215"/>
      <c r="R22" s="215"/>
      <c r="S22" s="215"/>
      <c r="T22" s="215"/>
      <c r="U22" s="215"/>
      <c r="V22" s="216"/>
      <c r="W22" s="939" t="s">
        <v>537</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559</v>
      </c>
      <c r="H23" s="955"/>
      <c r="I23" s="955"/>
      <c r="J23" s="955"/>
      <c r="K23" s="955"/>
      <c r="L23" s="955"/>
      <c r="M23" s="955"/>
      <c r="N23" s="955"/>
      <c r="O23" s="956"/>
      <c r="P23" s="656">
        <v>8</v>
      </c>
      <c r="Q23" s="657"/>
      <c r="R23" s="657"/>
      <c r="S23" s="657"/>
      <c r="T23" s="657"/>
      <c r="U23" s="657"/>
      <c r="V23" s="658"/>
      <c r="W23" s="656">
        <v>8</v>
      </c>
      <c r="X23" s="657"/>
      <c r="Y23" s="657"/>
      <c r="Z23" s="657"/>
      <c r="AA23" s="657"/>
      <c r="AB23" s="657"/>
      <c r="AC23" s="658"/>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707"/>
      <c r="Q24" s="708"/>
      <c r="R24" s="708"/>
      <c r="S24" s="708"/>
      <c r="T24" s="708"/>
      <c r="U24" s="708"/>
      <c r="V24" s="709"/>
      <c r="W24" s="707"/>
      <c r="X24" s="708"/>
      <c r="Y24" s="708"/>
      <c r="Z24" s="708"/>
      <c r="AA24" s="708"/>
      <c r="AB24" s="708"/>
      <c r="AC24" s="70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707"/>
      <c r="Q25" s="708"/>
      <c r="R25" s="708"/>
      <c r="S25" s="708"/>
      <c r="T25" s="708"/>
      <c r="U25" s="708"/>
      <c r="V25" s="709"/>
      <c r="W25" s="707"/>
      <c r="X25" s="708"/>
      <c r="Y25" s="708"/>
      <c r="Z25" s="708"/>
      <c r="AA25" s="708"/>
      <c r="AB25" s="708"/>
      <c r="AC25" s="70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707"/>
      <c r="Q26" s="708"/>
      <c r="R26" s="708"/>
      <c r="S26" s="708"/>
      <c r="T26" s="708"/>
      <c r="U26" s="708"/>
      <c r="V26" s="709"/>
      <c r="W26" s="707"/>
      <c r="X26" s="708"/>
      <c r="Y26" s="708"/>
      <c r="Z26" s="708"/>
      <c r="AA26" s="708"/>
      <c r="AB26" s="708"/>
      <c r="AC26" s="70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07"/>
      <c r="Q27" s="708"/>
      <c r="R27" s="708"/>
      <c r="S27" s="708"/>
      <c r="T27" s="708"/>
      <c r="U27" s="708"/>
      <c r="V27" s="709"/>
      <c r="W27" s="707"/>
      <c r="X27" s="708"/>
      <c r="Y27" s="708"/>
      <c r="Z27" s="708"/>
      <c r="AA27" s="708"/>
      <c r="AB27" s="708"/>
      <c r="AC27" s="70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6">
        <f>AK13</f>
        <v>8</v>
      </c>
      <c r="Q29" s="937"/>
      <c r="R29" s="937"/>
      <c r="S29" s="937"/>
      <c r="T29" s="937"/>
      <c r="U29" s="937"/>
      <c r="V29" s="938"/>
      <c r="W29" s="936">
        <f>AR13</f>
        <v>8</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5" t="s">
        <v>265</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357</v>
      </c>
      <c r="AF30" s="862"/>
      <c r="AG30" s="862"/>
      <c r="AH30" s="863"/>
      <c r="AI30" s="861" t="s">
        <v>363</v>
      </c>
      <c r="AJ30" s="862"/>
      <c r="AK30" s="862"/>
      <c r="AL30" s="863"/>
      <c r="AM30" s="920" t="s">
        <v>472</v>
      </c>
      <c r="AN30" s="920"/>
      <c r="AO30" s="920"/>
      <c r="AP30" s="861"/>
      <c r="AQ30" s="769" t="s">
        <v>355</v>
      </c>
      <c r="AR30" s="770"/>
      <c r="AS30" s="770"/>
      <c r="AT30" s="771"/>
      <c r="AU30" s="776" t="s">
        <v>253</v>
      </c>
      <c r="AV30" s="776"/>
      <c r="AW30" s="776"/>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29</v>
      </c>
      <c r="AR31" s="193"/>
      <c r="AS31" s="126" t="s">
        <v>356</v>
      </c>
      <c r="AT31" s="127"/>
      <c r="AU31" s="192">
        <v>32</v>
      </c>
      <c r="AV31" s="192"/>
      <c r="AW31" s="394" t="s">
        <v>300</v>
      </c>
      <c r="AX31" s="395"/>
    </row>
    <row r="32" spans="1:50" ht="23.25" customHeight="1" x14ac:dyDescent="0.15">
      <c r="A32" s="399"/>
      <c r="B32" s="397"/>
      <c r="C32" s="397"/>
      <c r="D32" s="397"/>
      <c r="E32" s="397"/>
      <c r="F32" s="398"/>
      <c r="G32" s="560" t="s">
        <v>584</v>
      </c>
      <c r="H32" s="561"/>
      <c r="I32" s="561"/>
      <c r="J32" s="561"/>
      <c r="K32" s="561"/>
      <c r="L32" s="561"/>
      <c r="M32" s="561"/>
      <c r="N32" s="561"/>
      <c r="O32" s="562"/>
      <c r="P32" s="98" t="s">
        <v>631</v>
      </c>
      <c r="Q32" s="98"/>
      <c r="R32" s="98"/>
      <c r="S32" s="98"/>
      <c r="T32" s="98"/>
      <c r="U32" s="98"/>
      <c r="V32" s="98"/>
      <c r="W32" s="98"/>
      <c r="X32" s="99"/>
      <c r="Y32" s="467" t="s">
        <v>12</v>
      </c>
      <c r="Z32" s="527"/>
      <c r="AA32" s="528"/>
      <c r="AB32" s="457" t="s">
        <v>517</v>
      </c>
      <c r="AC32" s="457"/>
      <c r="AD32" s="457"/>
      <c r="AE32" s="211" t="s">
        <v>585</v>
      </c>
      <c r="AF32" s="212"/>
      <c r="AG32" s="212"/>
      <c r="AH32" s="212"/>
      <c r="AI32" s="211" t="s">
        <v>587</v>
      </c>
      <c r="AJ32" s="212"/>
      <c r="AK32" s="212"/>
      <c r="AL32" s="212"/>
      <c r="AM32" s="211"/>
      <c r="AN32" s="212"/>
      <c r="AO32" s="212"/>
      <c r="AP32" s="212"/>
      <c r="AQ32" s="333" t="s">
        <v>588</v>
      </c>
      <c r="AR32" s="200"/>
      <c r="AS32" s="200"/>
      <c r="AT32" s="334"/>
      <c r="AU32" s="212" t="s">
        <v>588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517</v>
      </c>
      <c r="AC33" s="519"/>
      <c r="AD33" s="519"/>
      <c r="AE33" s="211" t="s">
        <v>586</v>
      </c>
      <c r="AF33" s="212"/>
      <c r="AG33" s="212"/>
      <c r="AH33" s="212"/>
      <c r="AI33" s="211" t="s">
        <v>587</v>
      </c>
      <c r="AJ33" s="212"/>
      <c r="AK33" s="212"/>
      <c r="AL33" s="212"/>
      <c r="AM33" s="211">
        <v>80</v>
      </c>
      <c r="AN33" s="212"/>
      <c r="AO33" s="212"/>
      <c r="AP33" s="212"/>
      <c r="AQ33" s="333">
        <v>80</v>
      </c>
      <c r="AR33" s="200"/>
      <c r="AS33" s="200"/>
      <c r="AT33" s="334"/>
      <c r="AU33" s="212">
        <v>90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586</v>
      </c>
      <c r="AF34" s="212"/>
      <c r="AG34" s="212"/>
      <c r="AH34" s="212"/>
      <c r="AI34" s="211" t="s">
        <v>587</v>
      </c>
      <c r="AJ34" s="212"/>
      <c r="AK34" s="212"/>
      <c r="AL34" s="212"/>
      <c r="AM34" s="211" t="s">
        <v>588</v>
      </c>
      <c r="AN34" s="212"/>
      <c r="AO34" s="212"/>
      <c r="AP34" s="212"/>
      <c r="AQ34" s="333" t="s">
        <v>588</v>
      </c>
      <c r="AR34" s="200"/>
      <c r="AS34" s="200"/>
      <c r="AT34" s="334"/>
      <c r="AU34" s="212" t="s">
        <v>588</v>
      </c>
      <c r="AV34" s="212"/>
      <c r="AW34" s="212"/>
      <c r="AX34" s="214"/>
    </row>
    <row r="35" spans="1:50" ht="23.25" customHeight="1" x14ac:dyDescent="0.15">
      <c r="A35" s="219" t="s">
        <v>526</v>
      </c>
      <c r="B35" s="220"/>
      <c r="C35" s="220"/>
      <c r="D35" s="220"/>
      <c r="E35" s="220"/>
      <c r="F35" s="221"/>
      <c r="G35" s="225" t="s">
        <v>589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8"/>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590</v>
      </c>
      <c r="H101" s="98"/>
      <c r="I101" s="98"/>
      <c r="J101" s="98"/>
      <c r="K101" s="98"/>
      <c r="L101" s="98"/>
      <c r="M101" s="98"/>
      <c r="N101" s="98"/>
      <c r="O101" s="98"/>
      <c r="P101" s="98"/>
      <c r="Q101" s="98"/>
      <c r="R101" s="98"/>
      <c r="S101" s="98"/>
      <c r="T101" s="98"/>
      <c r="U101" s="98"/>
      <c r="V101" s="98"/>
      <c r="W101" s="98"/>
      <c r="X101" s="99"/>
      <c r="Y101" s="538" t="s">
        <v>55</v>
      </c>
      <c r="Z101" s="539"/>
      <c r="AA101" s="540"/>
      <c r="AB101" s="457" t="s">
        <v>591</v>
      </c>
      <c r="AC101" s="457"/>
      <c r="AD101" s="457"/>
      <c r="AE101" s="211" t="s">
        <v>592</v>
      </c>
      <c r="AF101" s="212"/>
      <c r="AG101" s="212"/>
      <c r="AH101" s="213"/>
      <c r="AI101" s="211" t="s">
        <v>616</v>
      </c>
      <c r="AJ101" s="212"/>
      <c r="AK101" s="212"/>
      <c r="AL101" s="213"/>
      <c r="AM101" s="211">
        <v>13781</v>
      </c>
      <c r="AN101" s="212"/>
      <c r="AO101" s="212"/>
      <c r="AP101" s="213"/>
      <c r="AQ101" s="211" t="s">
        <v>612</v>
      </c>
      <c r="AR101" s="212"/>
      <c r="AS101" s="212"/>
      <c r="AT101" s="213"/>
      <c r="AU101" s="211" t="s">
        <v>612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591</v>
      </c>
      <c r="AC102" s="457"/>
      <c r="AD102" s="457"/>
      <c r="AE102" s="414" t="s">
        <v>592</v>
      </c>
      <c r="AF102" s="414"/>
      <c r="AG102" s="414"/>
      <c r="AH102" s="414"/>
      <c r="AI102" s="414" t="s">
        <v>612</v>
      </c>
      <c r="AJ102" s="414"/>
      <c r="AK102" s="414"/>
      <c r="AL102" s="414"/>
      <c r="AM102" s="414" t="s">
        <v>613</v>
      </c>
      <c r="AN102" s="414"/>
      <c r="AO102" s="414"/>
      <c r="AP102" s="414"/>
      <c r="AQ102" s="266">
        <v>13781</v>
      </c>
      <c r="AR102" s="267"/>
      <c r="AS102" s="267"/>
      <c r="AT102" s="312"/>
      <c r="AU102" s="266">
        <v>13781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645</v>
      </c>
      <c r="H104" s="98"/>
      <c r="I104" s="98"/>
      <c r="J104" s="98"/>
      <c r="K104" s="98"/>
      <c r="L104" s="98"/>
      <c r="M104" s="98"/>
      <c r="N104" s="98"/>
      <c r="O104" s="98"/>
      <c r="P104" s="98"/>
      <c r="Q104" s="98"/>
      <c r="R104" s="98"/>
      <c r="S104" s="98"/>
      <c r="T104" s="98"/>
      <c r="U104" s="98"/>
      <c r="V104" s="98"/>
      <c r="W104" s="98"/>
      <c r="X104" s="99"/>
      <c r="Y104" s="461" t="s">
        <v>55</v>
      </c>
      <c r="Z104" s="462"/>
      <c r="AA104" s="463"/>
      <c r="AB104" s="541" t="s">
        <v>635</v>
      </c>
      <c r="AC104" s="542"/>
      <c r="AD104" s="543"/>
      <c r="AE104" s="211" t="s">
        <v>636</v>
      </c>
      <c r="AF104" s="212"/>
      <c r="AG104" s="212"/>
      <c r="AH104" s="213"/>
      <c r="AI104" s="211" t="s">
        <v>638</v>
      </c>
      <c r="AJ104" s="212"/>
      <c r="AK104" s="212"/>
      <c r="AL104" s="213"/>
      <c r="AM104" s="211">
        <v>11</v>
      </c>
      <c r="AN104" s="212"/>
      <c r="AO104" s="212"/>
      <c r="AP104" s="213"/>
      <c r="AQ104" s="211" t="s">
        <v>637</v>
      </c>
      <c r="AR104" s="212"/>
      <c r="AS104" s="212"/>
      <c r="AT104" s="213"/>
      <c r="AU104" s="211" t="s">
        <v>639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635</v>
      </c>
      <c r="AC105" s="465"/>
      <c r="AD105" s="466"/>
      <c r="AE105" s="414" t="s">
        <v>637</v>
      </c>
      <c r="AF105" s="414"/>
      <c r="AG105" s="414"/>
      <c r="AH105" s="414"/>
      <c r="AI105" s="414" t="s">
        <v>637</v>
      </c>
      <c r="AJ105" s="414"/>
      <c r="AK105" s="414"/>
      <c r="AL105" s="414"/>
      <c r="AM105" s="414" t="s">
        <v>638</v>
      </c>
      <c r="AN105" s="414"/>
      <c r="AO105" s="414"/>
      <c r="AP105" s="414"/>
      <c r="AQ105" s="211">
        <v>20</v>
      </c>
      <c r="AR105" s="212"/>
      <c r="AS105" s="212"/>
      <c r="AT105" s="213"/>
      <c r="AU105" s="266">
        <v>20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634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617</v>
      </c>
      <c r="AC116" s="459"/>
      <c r="AD116" s="460"/>
      <c r="AE116" s="414" t="s">
        <v>594</v>
      </c>
      <c r="AF116" s="414"/>
      <c r="AG116" s="414"/>
      <c r="AH116" s="414"/>
      <c r="AI116" s="414" t="s">
        <v>615</v>
      </c>
      <c r="AJ116" s="414"/>
      <c r="AK116" s="414"/>
      <c r="AL116" s="414"/>
      <c r="AM116" s="414">
        <v>447</v>
      </c>
      <c r="AN116" s="414"/>
      <c r="AO116" s="414"/>
      <c r="AP116" s="414"/>
      <c r="AQ116" s="211">
        <v>610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593</v>
      </c>
      <c r="AC117" s="469"/>
      <c r="AD117" s="470"/>
      <c r="AE117" s="547" t="s">
        <v>594</v>
      </c>
      <c r="AF117" s="547"/>
      <c r="AG117" s="547"/>
      <c r="AH117" s="547"/>
      <c r="AI117" s="547" t="s">
        <v>614</v>
      </c>
      <c r="AJ117" s="547"/>
      <c r="AK117" s="547"/>
      <c r="AL117" s="547"/>
      <c r="AM117" s="547" t="s">
        <v>643</v>
      </c>
      <c r="AN117" s="547"/>
      <c r="AO117" s="547"/>
      <c r="AP117" s="547"/>
      <c r="AQ117" s="547" t="s">
        <v>633</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640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641</v>
      </c>
      <c r="AC119" s="459"/>
      <c r="AD119" s="460"/>
      <c r="AE119" s="414" t="s">
        <v>642</v>
      </c>
      <c r="AF119" s="414"/>
      <c r="AG119" s="414"/>
      <c r="AH119" s="414"/>
      <c r="AI119" s="414" t="s">
        <v>639</v>
      </c>
      <c r="AJ119" s="414"/>
      <c r="AK119" s="414"/>
      <c r="AL119" s="414"/>
      <c r="AM119" s="414">
        <v>559847</v>
      </c>
      <c r="AN119" s="414"/>
      <c r="AO119" s="414"/>
      <c r="AP119" s="414"/>
      <c r="AQ119" s="414">
        <v>420550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593</v>
      </c>
      <c r="AC120" s="469"/>
      <c r="AD120" s="470"/>
      <c r="AE120" s="547" t="s">
        <v>466</v>
      </c>
      <c r="AF120" s="547"/>
      <c r="AG120" s="547"/>
      <c r="AH120" s="547"/>
      <c r="AI120" s="547" t="s">
        <v>466</v>
      </c>
      <c r="AJ120" s="547"/>
      <c r="AK120" s="547"/>
      <c r="AL120" s="547"/>
      <c r="AM120" s="547" t="s">
        <v>646</v>
      </c>
      <c r="AN120" s="547"/>
      <c r="AO120" s="547"/>
      <c r="AP120" s="547"/>
      <c r="AQ120" s="547" t="s">
        <v>647</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597</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596</v>
      </c>
      <c r="H134" s="98"/>
      <c r="I134" s="98"/>
      <c r="J134" s="98"/>
      <c r="K134" s="98"/>
      <c r="L134" s="98"/>
      <c r="M134" s="98"/>
      <c r="N134" s="98"/>
      <c r="O134" s="98"/>
      <c r="P134" s="98"/>
      <c r="Q134" s="98"/>
      <c r="R134" s="98"/>
      <c r="S134" s="98"/>
      <c r="T134" s="98"/>
      <c r="U134" s="98"/>
      <c r="V134" s="98"/>
      <c r="W134" s="98"/>
      <c r="X134" s="99"/>
      <c r="Y134" s="194" t="s">
        <v>379</v>
      </c>
      <c r="Z134" s="195"/>
      <c r="AA134" s="196"/>
      <c r="AB134" s="197" t="s">
        <v>517</v>
      </c>
      <c r="AC134" s="198"/>
      <c r="AD134" s="198"/>
      <c r="AE134" s="199" t="s">
        <v>597</v>
      </c>
      <c r="AF134" s="200"/>
      <c r="AG134" s="200"/>
      <c r="AH134" s="200"/>
      <c r="AI134" s="199" t="s">
        <v>588</v>
      </c>
      <c r="AJ134" s="200"/>
      <c r="AK134" s="200"/>
      <c r="AL134" s="200"/>
      <c r="AM134" s="199" t="s">
        <v>588</v>
      </c>
      <c r="AN134" s="200"/>
      <c r="AO134" s="200"/>
      <c r="AP134" s="200"/>
      <c r="AQ134" s="199" t="s">
        <v>588</v>
      </c>
      <c r="AR134" s="200"/>
      <c r="AS134" s="200"/>
      <c r="AT134" s="200"/>
      <c r="AU134" s="199" t="s">
        <v>613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517</v>
      </c>
      <c r="AC135" s="206"/>
      <c r="AD135" s="206"/>
      <c r="AE135" s="199" t="s">
        <v>587</v>
      </c>
      <c r="AF135" s="200"/>
      <c r="AG135" s="200"/>
      <c r="AH135" s="200"/>
      <c r="AI135" s="199" t="s">
        <v>588</v>
      </c>
      <c r="AJ135" s="200"/>
      <c r="AK135" s="200"/>
      <c r="AL135" s="200"/>
      <c r="AM135" s="199" t="s">
        <v>588</v>
      </c>
      <c r="AN135" s="200"/>
      <c r="AO135" s="200"/>
      <c r="AP135" s="200"/>
      <c r="AQ135" s="199" t="s">
        <v>588</v>
      </c>
      <c r="AR135" s="200"/>
      <c r="AS135" s="200"/>
      <c r="AT135" s="200"/>
      <c r="AU135" s="199">
        <v>47.7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1" t="s">
        <v>384</v>
      </c>
      <c r="H430" s="116"/>
      <c r="I430" s="116"/>
      <c r="J430" s="902" t="s">
        <v>557</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599</v>
      </c>
      <c r="AF432" s="193"/>
      <c r="AG432" s="126" t="s">
        <v>356</v>
      </c>
      <c r="AH432" s="127"/>
      <c r="AI432" s="149"/>
      <c r="AJ432" s="149"/>
      <c r="AK432" s="149"/>
      <c r="AL432" s="147"/>
      <c r="AM432" s="149"/>
      <c r="AN432" s="149"/>
      <c r="AO432" s="149"/>
      <c r="AP432" s="147"/>
      <c r="AQ432" s="589" t="s">
        <v>599</v>
      </c>
      <c r="AR432" s="193"/>
      <c r="AS432" s="126" t="s">
        <v>356</v>
      </c>
      <c r="AT432" s="127"/>
      <c r="AU432" s="193" t="s">
        <v>599</v>
      </c>
      <c r="AV432" s="193"/>
      <c r="AW432" s="126" t="s">
        <v>300</v>
      </c>
      <c r="AX432" s="188"/>
    </row>
    <row r="433" spans="1:50" ht="23.25" customHeight="1" x14ac:dyDescent="0.15">
      <c r="A433" s="182"/>
      <c r="B433" s="179"/>
      <c r="C433" s="173"/>
      <c r="D433" s="179"/>
      <c r="E433" s="335"/>
      <c r="F433" s="336"/>
      <c r="G433" s="97" t="s">
        <v>599</v>
      </c>
      <c r="H433" s="98"/>
      <c r="I433" s="98"/>
      <c r="J433" s="98"/>
      <c r="K433" s="98"/>
      <c r="L433" s="98"/>
      <c r="M433" s="98"/>
      <c r="N433" s="98"/>
      <c r="O433" s="98"/>
      <c r="P433" s="98"/>
      <c r="Q433" s="98"/>
      <c r="R433" s="98"/>
      <c r="S433" s="98"/>
      <c r="T433" s="98"/>
      <c r="U433" s="98"/>
      <c r="V433" s="98"/>
      <c r="W433" s="98"/>
      <c r="X433" s="99"/>
      <c r="Y433" s="194" t="s">
        <v>12</v>
      </c>
      <c r="Z433" s="195"/>
      <c r="AA433" s="196"/>
      <c r="AB433" s="206" t="s">
        <v>599</v>
      </c>
      <c r="AC433" s="206"/>
      <c r="AD433" s="206"/>
      <c r="AE433" s="333" t="s">
        <v>599</v>
      </c>
      <c r="AF433" s="200"/>
      <c r="AG433" s="200"/>
      <c r="AH433" s="200"/>
      <c r="AI433" s="333" t="s">
        <v>599</v>
      </c>
      <c r="AJ433" s="200"/>
      <c r="AK433" s="200"/>
      <c r="AL433" s="200"/>
      <c r="AM433" s="333" t="s">
        <v>599</v>
      </c>
      <c r="AN433" s="200"/>
      <c r="AO433" s="200"/>
      <c r="AP433" s="334"/>
      <c r="AQ433" s="333" t="s">
        <v>599</v>
      </c>
      <c r="AR433" s="200"/>
      <c r="AS433" s="200"/>
      <c r="AT433" s="334"/>
      <c r="AU433" s="200" t="s">
        <v>599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599</v>
      </c>
      <c r="AC434" s="198"/>
      <c r="AD434" s="198"/>
      <c r="AE434" s="333" t="s">
        <v>599</v>
      </c>
      <c r="AF434" s="200"/>
      <c r="AG434" s="200"/>
      <c r="AH434" s="334"/>
      <c r="AI434" s="333" t="s">
        <v>599</v>
      </c>
      <c r="AJ434" s="200"/>
      <c r="AK434" s="200"/>
      <c r="AL434" s="200"/>
      <c r="AM434" s="333" t="s">
        <v>599</v>
      </c>
      <c r="AN434" s="200"/>
      <c r="AO434" s="200"/>
      <c r="AP434" s="334"/>
      <c r="AQ434" s="333" t="s">
        <v>599</v>
      </c>
      <c r="AR434" s="200"/>
      <c r="AS434" s="200"/>
      <c r="AT434" s="334"/>
      <c r="AU434" s="200" t="s">
        <v>599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599</v>
      </c>
      <c r="AF435" s="200"/>
      <c r="AG435" s="200"/>
      <c r="AH435" s="334"/>
      <c r="AI435" s="333" t="s">
        <v>599</v>
      </c>
      <c r="AJ435" s="200"/>
      <c r="AK435" s="200"/>
      <c r="AL435" s="200"/>
      <c r="AM435" s="333" t="s">
        <v>599</v>
      </c>
      <c r="AN435" s="200"/>
      <c r="AO435" s="200"/>
      <c r="AP435" s="334"/>
      <c r="AQ435" s="333" t="s">
        <v>600</v>
      </c>
      <c r="AR435" s="200"/>
      <c r="AS435" s="200"/>
      <c r="AT435" s="334"/>
      <c r="AU435" s="200" t="s">
        <v>599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601</v>
      </c>
      <c r="AF457" s="193"/>
      <c r="AG457" s="126" t="s">
        <v>356</v>
      </c>
      <c r="AH457" s="127"/>
      <c r="AI457" s="149"/>
      <c r="AJ457" s="149"/>
      <c r="AK457" s="149"/>
      <c r="AL457" s="147"/>
      <c r="AM457" s="149"/>
      <c r="AN457" s="149"/>
      <c r="AO457" s="149"/>
      <c r="AP457" s="147"/>
      <c r="AQ457" s="589" t="s">
        <v>601</v>
      </c>
      <c r="AR457" s="193"/>
      <c r="AS457" s="126" t="s">
        <v>356</v>
      </c>
      <c r="AT457" s="127"/>
      <c r="AU457" s="193" t="s">
        <v>601</v>
      </c>
      <c r="AV457" s="193"/>
      <c r="AW457" s="126" t="s">
        <v>300</v>
      </c>
      <c r="AX457" s="188"/>
    </row>
    <row r="458" spans="1:50" ht="23.25" customHeight="1" x14ac:dyDescent="0.15">
      <c r="A458" s="182"/>
      <c r="B458" s="179"/>
      <c r="C458" s="173"/>
      <c r="D458" s="179"/>
      <c r="E458" s="335"/>
      <c r="F458" s="336"/>
      <c r="G458" s="97" t="s">
        <v>601</v>
      </c>
      <c r="H458" s="98"/>
      <c r="I458" s="98"/>
      <c r="J458" s="98"/>
      <c r="K458" s="98"/>
      <c r="L458" s="98"/>
      <c r="M458" s="98"/>
      <c r="N458" s="98"/>
      <c r="O458" s="98"/>
      <c r="P458" s="98"/>
      <c r="Q458" s="98"/>
      <c r="R458" s="98"/>
      <c r="S458" s="98"/>
      <c r="T458" s="98"/>
      <c r="U458" s="98"/>
      <c r="V458" s="98"/>
      <c r="W458" s="98"/>
      <c r="X458" s="99"/>
      <c r="Y458" s="194" t="s">
        <v>12</v>
      </c>
      <c r="Z458" s="195"/>
      <c r="AA458" s="196"/>
      <c r="AB458" s="206" t="s">
        <v>601</v>
      </c>
      <c r="AC458" s="206"/>
      <c r="AD458" s="206"/>
      <c r="AE458" s="333" t="s">
        <v>601</v>
      </c>
      <c r="AF458" s="200"/>
      <c r="AG458" s="200"/>
      <c r="AH458" s="200"/>
      <c r="AI458" s="333" t="s">
        <v>601</v>
      </c>
      <c r="AJ458" s="200"/>
      <c r="AK458" s="200"/>
      <c r="AL458" s="200"/>
      <c r="AM458" s="333" t="s">
        <v>601</v>
      </c>
      <c r="AN458" s="200"/>
      <c r="AO458" s="200"/>
      <c r="AP458" s="334"/>
      <c r="AQ458" s="333" t="s">
        <v>601</v>
      </c>
      <c r="AR458" s="200"/>
      <c r="AS458" s="200"/>
      <c r="AT458" s="334"/>
      <c r="AU458" s="200" t="s">
        <v>601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601</v>
      </c>
      <c r="AC459" s="198"/>
      <c r="AD459" s="198"/>
      <c r="AE459" s="333" t="s">
        <v>602</v>
      </c>
      <c r="AF459" s="200"/>
      <c r="AG459" s="200"/>
      <c r="AH459" s="334"/>
      <c r="AI459" s="333" t="s">
        <v>601</v>
      </c>
      <c r="AJ459" s="200"/>
      <c r="AK459" s="200"/>
      <c r="AL459" s="200"/>
      <c r="AM459" s="333" t="s">
        <v>601</v>
      </c>
      <c r="AN459" s="200"/>
      <c r="AO459" s="200"/>
      <c r="AP459" s="334"/>
      <c r="AQ459" s="333" t="s">
        <v>602</v>
      </c>
      <c r="AR459" s="200"/>
      <c r="AS459" s="200"/>
      <c r="AT459" s="334"/>
      <c r="AU459" s="200" t="s">
        <v>601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601</v>
      </c>
      <c r="AF460" s="200"/>
      <c r="AG460" s="200"/>
      <c r="AH460" s="334"/>
      <c r="AI460" s="333" t="s">
        <v>601</v>
      </c>
      <c r="AJ460" s="200"/>
      <c r="AK460" s="200"/>
      <c r="AL460" s="200"/>
      <c r="AM460" s="333" t="s">
        <v>601</v>
      </c>
      <c r="AN460" s="200"/>
      <c r="AO460" s="200"/>
      <c r="AP460" s="334"/>
      <c r="AQ460" s="333" t="s">
        <v>601</v>
      </c>
      <c r="AR460" s="200"/>
      <c r="AS460" s="200"/>
      <c r="AT460" s="334"/>
      <c r="AU460" s="200" t="s">
        <v>601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75"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556</v>
      </c>
      <c r="AE702" s="339"/>
      <c r="AF702" s="339"/>
      <c r="AG702" s="381" t="s">
        <v>605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556</v>
      </c>
      <c r="AE703" s="322"/>
      <c r="AF703" s="322"/>
      <c r="AG703" s="94" t="s">
        <v>606</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556</v>
      </c>
      <c r="AE704" s="785"/>
      <c r="AF704" s="785"/>
      <c r="AG704" s="160" t="s">
        <v>607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6" t="s">
        <v>556</v>
      </c>
      <c r="AE705" s="717"/>
      <c r="AF705" s="717"/>
      <c r="AG705" s="118" t="s">
        <v>608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603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603</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556</v>
      </c>
      <c r="AE708" s="604"/>
      <c r="AF708" s="604"/>
      <c r="AG708" s="744" t="s">
        <v>621</v>
      </c>
      <c r="AH708" s="745"/>
      <c r="AI708" s="745"/>
      <c r="AJ708" s="745"/>
      <c r="AK708" s="745"/>
      <c r="AL708" s="745"/>
      <c r="AM708" s="745"/>
      <c r="AN708" s="745"/>
      <c r="AO708" s="745"/>
      <c r="AP708" s="745"/>
      <c r="AQ708" s="745"/>
      <c r="AR708" s="745"/>
      <c r="AS708" s="745"/>
      <c r="AT708" s="745"/>
      <c r="AU708" s="745"/>
      <c r="AV708" s="745"/>
      <c r="AW708" s="745"/>
      <c r="AX708" s="746"/>
    </row>
    <row r="709" spans="1:50" ht="43.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622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556</v>
      </c>
      <c r="AE710" s="322"/>
      <c r="AF710" s="322"/>
      <c r="AG710" s="94" t="s">
        <v>623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618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556</v>
      </c>
      <c r="AE712" s="785"/>
      <c r="AF712" s="785"/>
      <c r="AG712" s="813" t="s">
        <v>625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1"/>
      <c r="B713" s="643"/>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604</v>
      </c>
      <c r="AE713" s="322"/>
      <c r="AF713" s="662"/>
      <c r="AG713" s="94" t="s">
        <v>609</v>
      </c>
      <c r="AH713" s="95"/>
      <c r="AI713" s="95"/>
      <c r="AJ713" s="95"/>
      <c r="AK713" s="95"/>
      <c r="AL713" s="95"/>
      <c r="AM713" s="95"/>
      <c r="AN713" s="95"/>
      <c r="AO713" s="95"/>
      <c r="AP713" s="95"/>
      <c r="AQ713" s="95"/>
      <c r="AR713" s="95"/>
      <c r="AS713" s="95"/>
      <c r="AT713" s="95"/>
      <c r="AU713" s="95"/>
      <c r="AV713" s="95"/>
      <c r="AW713" s="95"/>
      <c r="AX713" s="96"/>
    </row>
    <row r="714" spans="1:50" ht="47.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0" t="s">
        <v>556</v>
      </c>
      <c r="AE714" s="811"/>
      <c r="AF714" s="812"/>
      <c r="AG714" s="738" t="s">
        <v>619</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556</v>
      </c>
      <c r="AE715" s="604"/>
      <c r="AF715" s="655"/>
      <c r="AG715" s="744" t="s">
        <v>610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556</v>
      </c>
      <c r="AE716" s="626"/>
      <c r="AF716" s="626"/>
      <c r="AG716" s="94" t="s">
        <v>620</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644</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t="s">
        <v>626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604</v>
      </c>
      <c r="AE719" s="604"/>
      <c r="AF719" s="604"/>
      <c r="AG719" s="118" t="s">
        <v>557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9.5" customHeight="1" x14ac:dyDescent="0.15">
      <c r="A726" s="639" t="s">
        <v>48</v>
      </c>
      <c r="B726" s="804"/>
      <c r="C726" s="818" t="s">
        <v>53</v>
      </c>
      <c r="D726" s="840"/>
      <c r="E726" s="840"/>
      <c r="F726" s="841"/>
      <c r="G726" s="573" t="s">
        <v>627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8.75" customHeight="1" thickBot="1" x14ac:dyDescent="0.2">
      <c r="A727" s="805"/>
      <c r="B727" s="806"/>
      <c r="C727" s="750" t="s">
        <v>57</v>
      </c>
      <c r="D727" s="751"/>
      <c r="E727" s="751"/>
      <c r="F727" s="752"/>
      <c r="G727" s="571" t="s">
        <v>624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1.25" customHeight="1" thickBot="1" x14ac:dyDescent="0.2">
      <c r="A729" s="633" t="s">
        <v>648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1.25" customHeight="1" thickBot="1" x14ac:dyDescent="0.2">
      <c r="A731" s="801" t="s">
        <v>256</v>
      </c>
      <c r="B731" s="802"/>
      <c r="C731" s="802"/>
      <c r="D731" s="802"/>
      <c r="E731" s="803"/>
      <c r="F731" s="731" t="s">
        <v>649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1.25" customHeight="1" thickBot="1" x14ac:dyDescent="0.2">
      <c r="A733" s="672" t="s">
        <v>257</v>
      </c>
      <c r="B733" s="673"/>
      <c r="C733" s="673"/>
      <c r="D733" s="673"/>
      <c r="E733" s="674"/>
      <c r="F733" s="636" t="s">
        <v>651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41.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431</v>
      </c>
      <c r="B737" s="203"/>
      <c r="C737" s="203"/>
      <c r="D737" s="204"/>
      <c r="E737" s="990" t="s">
        <v>564</v>
      </c>
      <c r="F737" s="990"/>
      <c r="G737" s="990"/>
      <c r="H737" s="990"/>
      <c r="I737" s="990"/>
      <c r="J737" s="990"/>
      <c r="K737" s="990"/>
      <c r="L737" s="990"/>
      <c r="M737" s="990"/>
      <c r="N737" s="358" t="s">
        <v>358</v>
      </c>
      <c r="O737" s="358"/>
      <c r="P737" s="358"/>
      <c r="Q737" s="358"/>
      <c r="R737" s="990" t="s">
        <v>565</v>
      </c>
      <c r="S737" s="990"/>
      <c r="T737" s="990"/>
      <c r="U737" s="990"/>
      <c r="V737" s="990"/>
      <c r="W737" s="990"/>
      <c r="X737" s="990"/>
      <c r="Y737" s="990"/>
      <c r="Z737" s="990"/>
      <c r="AA737" s="358" t="s">
        <v>359</v>
      </c>
      <c r="AB737" s="358"/>
      <c r="AC737" s="358"/>
      <c r="AD737" s="358"/>
      <c r="AE737" s="990" t="s">
        <v>564</v>
      </c>
      <c r="AF737" s="990"/>
      <c r="AG737" s="990"/>
      <c r="AH737" s="990"/>
      <c r="AI737" s="990"/>
      <c r="AJ737" s="990"/>
      <c r="AK737" s="990"/>
      <c r="AL737" s="990"/>
      <c r="AM737" s="990"/>
      <c r="AN737" s="358" t="s">
        <v>360</v>
      </c>
      <c r="AO737" s="358"/>
      <c r="AP737" s="358"/>
      <c r="AQ737" s="358"/>
      <c r="AR737" s="991" t="s">
        <v>564</v>
      </c>
      <c r="AS737" s="992"/>
      <c r="AT737" s="992"/>
      <c r="AU737" s="992"/>
      <c r="AV737" s="992"/>
      <c r="AW737" s="992"/>
      <c r="AX737" s="993"/>
      <c r="AY737" s="89"/>
      <c r="AZ737" s="89"/>
    </row>
    <row r="738" spans="1:52" ht="24.75" customHeight="1" x14ac:dyDescent="0.15">
      <c r="A738" s="994" t="s">
        <v>361</v>
      </c>
      <c r="B738" s="203"/>
      <c r="C738" s="203"/>
      <c r="D738" s="204"/>
      <c r="E738" s="990" t="s">
        <v>564</v>
      </c>
      <c r="F738" s="990"/>
      <c r="G738" s="990"/>
      <c r="H738" s="990"/>
      <c r="I738" s="990"/>
      <c r="J738" s="990"/>
      <c r="K738" s="990"/>
      <c r="L738" s="990"/>
      <c r="M738" s="990"/>
      <c r="N738" s="358" t="s">
        <v>362</v>
      </c>
      <c r="O738" s="358"/>
      <c r="P738" s="358"/>
      <c r="Q738" s="358"/>
      <c r="R738" s="990" t="s">
        <v>562</v>
      </c>
      <c r="S738" s="990"/>
      <c r="T738" s="990"/>
      <c r="U738" s="990"/>
      <c r="V738" s="990"/>
      <c r="W738" s="990"/>
      <c r="X738" s="990"/>
      <c r="Y738" s="990"/>
      <c r="Z738" s="990"/>
      <c r="AA738" s="358" t="s">
        <v>482</v>
      </c>
      <c r="AB738" s="358"/>
      <c r="AC738" s="358"/>
      <c r="AD738" s="358"/>
      <c r="AE738" s="990" t="s">
        <v>563</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541</v>
      </c>
      <c r="B739" s="999"/>
      <c r="C739" s="999"/>
      <c r="D739" s="1000"/>
      <c r="E739" s="1001" t="s">
        <v>548</v>
      </c>
      <c r="F739" s="1002"/>
      <c r="G739" s="1002"/>
      <c r="H739" s="91" t="str">
        <f>IF(E739="", "", "(")</f>
        <v>(</v>
      </c>
      <c r="I739" s="985"/>
      <c r="J739" s="985"/>
      <c r="K739" s="91" t="str">
        <f>IF(OR(I739="　", I739=""), "", "-")</f>
        <v/>
      </c>
      <c r="L739" s="986">
        <v>79</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566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567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8"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8"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573</v>
      </c>
      <c r="H781" s="670"/>
      <c r="I781" s="670"/>
      <c r="J781" s="670"/>
      <c r="K781" s="671"/>
      <c r="L781" s="663" t="s">
        <v>574</v>
      </c>
      <c r="M781" s="664"/>
      <c r="N781" s="664"/>
      <c r="O781" s="664"/>
      <c r="P781" s="664"/>
      <c r="Q781" s="664"/>
      <c r="R781" s="664"/>
      <c r="S781" s="664"/>
      <c r="T781" s="664"/>
      <c r="U781" s="664"/>
      <c r="V781" s="664"/>
      <c r="W781" s="664"/>
      <c r="X781" s="665"/>
      <c r="Y781" s="384">
        <v>0.4</v>
      </c>
      <c r="Z781" s="385"/>
      <c r="AA781" s="385"/>
      <c r="AB781" s="807"/>
      <c r="AC781" s="669" t="s">
        <v>575</v>
      </c>
      <c r="AD781" s="670"/>
      <c r="AE781" s="670"/>
      <c r="AF781" s="670"/>
      <c r="AG781" s="671"/>
      <c r="AH781" s="663" t="s">
        <v>577</v>
      </c>
      <c r="AI781" s="664"/>
      <c r="AJ781" s="664"/>
      <c r="AK781" s="664"/>
      <c r="AL781" s="664"/>
      <c r="AM781" s="664"/>
      <c r="AN781" s="664"/>
      <c r="AO781" s="664"/>
      <c r="AP781" s="664"/>
      <c r="AQ781" s="664"/>
      <c r="AR781" s="664"/>
      <c r="AS781" s="664"/>
      <c r="AT781" s="665"/>
      <c r="AU781" s="384">
        <v>4.5999999999999996</v>
      </c>
      <c r="AV781" s="385"/>
      <c r="AW781" s="385"/>
      <c r="AX781" s="386"/>
    </row>
    <row r="782" spans="1:50" ht="24.75" customHeight="1" x14ac:dyDescent="0.15">
      <c r="A782" s="630"/>
      <c r="B782" s="631"/>
      <c r="C782" s="631"/>
      <c r="D782" s="631"/>
      <c r="E782" s="631"/>
      <c r="F782" s="632"/>
      <c r="G782" s="605" t="s">
        <v>575</v>
      </c>
      <c r="H782" s="606"/>
      <c r="I782" s="606"/>
      <c r="J782" s="606"/>
      <c r="K782" s="607"/>
      <c r="L782" s="597" t="s">
        <v>576</v>
      </c>
      <c r="M782" s="598"/>
      <c r="N782" s="598"/>
      <c r="O782" s="598"/>
      <c r="P782" s="598"/>
      <c r="Q782" s="598"/>
      <c r="R782" s="598"/>
      <c r="S782" s="598"/>
      <c r="T782" s="598"/>
      <c r="U782" s="598"/>
      <c r="V782" s="598"/>
      <c r="W782" s="598"/>
      <c r="X782" s="599"/>
      <c r="Y782" s="600">
        <v>0.09</v>
      </c>
      <c r="Z782" s="601"/>
      <c r="AA782" s="601"/>
      <c r="AB782" s="611"/>
      <c r="AC782" s="605" t="s">
        <v>580</v>
      </c>
      <c r="AD782" s="606"/>
      <c r="AE782" s="606"/>
      <c r="AF782" s="606"/>
      <c r="AG782" s="607"/>
      <c r="AH782" s="808" t="s">
        <v>583</v>
      </c>
      <c r="AI782" s="598"/>
      <c r="AJ782" s="598"/>
      <c r="AK782" s="598"/>
      <c r="AL782" s="598"/>
      <c r="AM782" s="598"/>
      <c r="AN782" s="598"/>
      <c r="AO782" s="598"/>
      <c r="AP782" s="598"/>
      <c r="AQ782" s="598"/>
      <c r="AR782" s="598"/>
      <c r="AS782" s="598"/>
      <c r="AT782" s="599"/>
      <c r="AU782" s="600">
        <v>0.4</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578</v>
      </c>
      <c r="AD783" s="606"/>
      <c r="AE783" s="606"/>
      <c r="AF783" s="606"/>
      <c r="AG783" s="607"/>
      <c r="AH783" s="597" t="s">
        <v>579</v>
      </c>
      <c r="AI783" s="598"/>
      <c r="AJ783" s="598"/>
      <c r="AK783" s="598"/>
      <c r="AL783" s="598"/>
      <c r="AM783" s="598"/>
      <c r="AN783" s="598"/>
      <c r="AO783" s="598"/>
      <c r="AP783" s="598"/>
      <c r="AQ783" s="598"/>
      <c r="AR783" s="598"/>
      <c r="AS783" s="598"/>
      <c r="AT783" s="599"/>
      <c r="AU783" s="600">
        <v>0.3</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581</v>
      </c>
      <c r="AD784" s="606"/>
      <c r="AE784" s="606"/>
      <c r="AF784" s="606"/>
      <c r="AG784" s="607"/>
      <c r="AH784" s="597" t="s">
        <v>582</v>
      </c>
      <c r="AI784" s="598"/>
      <c r="AJ784" s="598"/>
      <c r="AK784" s="598"/>
      <c r="AL784" s="598"/>
      <c r="AM784" s="598"/>
      <c r="AN784" s="598"/>
      <c r="AO784" s="598"/>
      <c r="AP784" s="598"/>
      <c r="AQ784" s="598"/>
      <c r="AR784" s="598"/>
      <c r="AS784" s="598"/>
      <c r="AT784" s="599"/>
      <c r="AU784" s="600">
        <v>0.3</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0.49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5.6</v>
      </c>
      <c r="AV791" s="835"/>
      <c r="AW791" s="835"/>
      <c r="AX791" s="837"/>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8"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8"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8"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8"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8"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8"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568</v>
      </c>
      <c r="D837" s="340"/>
      <c r="E837" s="340"/>
      <c r="F837" s="340"/>
      <c r="G837" s="340"/>
      <c r="H837" s="340"/>
      <c r="I837" s="340"/>
      <c r="J837" s="341">
        <v>8010401021636</v>
      </c>
      <c r="K837" s="342"/>
      <c r="L837" s="342"/>
      <c r="M837" s="342"/>
      <c r="N837" s="342"/>
      <c r="O837" s="342"/>
      <c r="P837" s="355" t="s">
        <v>572</v>
      </c>
      <c r="Q837" s="343"/>
      <c r="R837" s="343"/>
      <c r="S837" s="343"/>
      <c r="T837" s="343"/>
      <c r="U837" s="343"/>
      <c r="V837" s="343"/>
      <c r="W837" s="343"/>
      <c r="X837" s="343"/>
      <c r="Y837" s="344">
        <v>0.5</v>
      </c>
      <c r="Z837" s="345"/>
      <c r="AA837" s="345"/>
      <c r="AB837" s="346"/>
      <c r="AC837" s="356" t="s">
        <v>524</v>
      </c>
      <c r="AD837" s="364"/>
      <c r="AE837" s="364"/>
      <c r="AF837" s="364"/>
      <c r="AG837" s="364"/>
      <c r="AH837" s="909" t="s">
        <v>611</v>
      </c>
      <c r="AI837" s="366"/>
      <c r="AJ837" s="366"/>
      <c r="AK837" s="366"/>
      <c r="AL837" s="910">
        <v>100</v>
      </c>
      <c r="AM837" s="351"/>
      <c r="AN837" s="351"/>
      <c r="AO837" s="352"/>
      <c r="AP837" s="911" t="s">
        <v>570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569</v>
      </c>
      <c r="D870" s="340"/>
      <c r="E870" s="340"/>
      <c r="F870" s="340"/>
      <c r="G870" s="340"/>
      <c r="H870" s="340"/>
      <c r="I870" s="340"/>
      <c r="J870" s="341">
        <v>7011001034665</v>
      </c>
      <c r="K870" s="342"/>
      <c r="L870" s="342"/>
      <c r="M870" s="342"/>
      <c r="N870" s="342"/>
      <c r="O870" s="342"/>
      <c r="P870" s="355" t="s">
        <v>572</v>
      </c>
      <c r="Q870" s="343"/>
      <c r="R870" s="343"/>
      <c r="S870" s="343"/>
      <c r="T870" s="343"/>
      <c r="U870" s="343"/>
      <c r="V870" s="343"/>
      <c r="W870" s="343"/>
      <c r="X870" s="343"/>
      <c r="Y870" s="344">
        <v>5.6</v>
      </c>
      <c r="Z870" s="345"/>
      <c r="AA870" s="345"/>
      <c r="AB870" s="346"/>
      <c r="AC870" s="356" t="s">
        <v>519</v>
      </c>
      <c r="AD870" s="364"/>
      <c r="AE870" s="364"/>
      <c r="AF870" s="364"/>
      <c r="AG870" s="364"/>
      <c r="AH870" s="365">
        <v>4</v>
      </c>
      <c r="AI870" s="366"/>
      <c r="AJ870" s="366"/>
      <c r="AK870" s="366"/>
      <c r="AL870" s="350">
        <v>75</v>
      </c>
      <c r="AM870" s="351"/>
      <c r="AN870" s="351"/>
      <c r="AO870" s="352"/>
      <c r="AP870" s="911" t="s">
        <v>571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628</v>
      </c>
      <c r="F1102" s="371"/>
      <c r="G1102" s="371"/>
      <c r="H1102" s="371"/>
      <c r="I1102" s="371"/>
      <c r="J1102" s="341" t="s">
        <v>629</v>
      </c>
      <c r="K1102" s="342"/>
      <c r="L1102" s="342"/>
      <c r="M1102" s="342"/>
      <c r="N1102" s="342"/>
      <c r="O1102" s="342"/>
      <c r="P1102" s="355" t="s">
        <v>629</v>
      </c>
      <c r="Q1102" s="343"/>
      <c r="R1102" s="343"/>
      <c r="S1102" s="343"/>
      <c r="T1102" s="343"/>
      <c r="U1102" s="343"/>
      <c r="V1102" s="343"/>
      <c r="W1102" s="343"/>
      <c r="X1102" s="343"/>
      <c r="Y1102" s="344" t="s">
        <v>628</v>
      </c>
      <c r="Z1102" s="345"/>
      <c r="AA1102" s="345"/>
      <c r="AB1102" s="346"/>
      <c r="AC1102" s="347"/>
      <c r="AD1102" s="347"/>
      <c r="AE1102" s="347"/>
      <c r="AF1102" s="347"/>
      <c r="AG1102" s="347"/>
      <c r="AH1102" s="348" t="s">
        <v>628</v>
      </c>
      <c r="AI1102" s="349"/>
      <c r="AJ1102" s="349"/>
      <c r="AK1102" s="349"/>
      <c r="AL1102" s="350" t="s">
        <v>629</v>
      </c>
      <c r="AM1102" s="351"/>
      <c r="AN1102" s="351"/>
      <c r="AO1102" s="352"/>
      <c r="AP1102" s="353" t="s">
        <v>630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2">
    <cfRule type="expression" dxfId="2797" priority="13885">
      <formula>IF(RIGHT(TEXT(Y782,"0.#"),1)=".",FALSE,TRUE)</formula>
    </cfRule>
    <cfRule type="expression" dxfId="2796" priority="13886">
      <formula>IF(RIGHT(TEXT(Y782,"0.#"),1)=".",TRUE,FALSE)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AR15:AX15 AK13:AX13">
    <cfRule type="expression" dxfId="2791" priority="13711">
      <formula>IF(RIGHT(TEXT(AK13,"0.#"),1)=".",FALSE,TRUE)</formula>
    </cfRule>
    <cfRule type="expression" dxfId="2790" priority="13712">
      <formula>IF(RIGHT(TEXT(AK13,"0.#"),1)=".",TRUE,FALSE)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Y790 Y781">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P23">
    <cfRule type="expression" dxfId="707" priority="7">
      <formula>IF(RIGHT(TEXT(P23,"0.#"),1)=".",FALSE,TRUE)</formula>
    </cfRule>
    <cfRule type="expression" dxfId="706" priority="8">
      <formula>IF(RIGHT(TEXT(P23,"0.#"),1)=".",TRUE,FALSE)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48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4" sqref="J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67"/>
      <c r="I3" s="667"/>
      <c r="J3" s="667"/>
      <c r="K3" s="667"/>
      <c r="L3" s="666" t="s">
        <v>18</v>
      </c>
      <c r="M3" s="667"/>
      <c r="N3" s="667"/>
      <c r="O3" s="667"/>
      <c r="P3" s="667"/>
      <c r="Q3" s="667"/>
      <c r="R3" s="667"/>
      <c r="S3" s="667"/>
      <c r="T3" s="667"/>
      <c r="U3" s="667"/>
      <c r="V3" s="667"/>
      <c r="W3" s="667"/>
      <c r="X3" s="668"/>
      <c r="Y3" s="652" t="s">
        <v>19</v>
      </c>
      <c r="Z3" s="653"/>
      <c r="AA3" s="653"/>
      <c r="AB3" s="800"/>
      <c r="AC3" s="818"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2"/>
      <c r="B4" s="1053"/>
      <c r="C4" s="1053"/>
      <c r="D4" s="1053"/>
      <c r="E4" s="1053"/>
      <c r="F4" s="1054"/>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52"/>
      <c r="B16" s="1053"/>
      <c r="C16" s="1053"/>
      <c r="D16" s="1053"/>
      <c r="E16" s="1053"/>
      <c r="F16" s="1054"/>
      <c r="G16" s="818"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8"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2"/>
      <c r="B17" s="1053"/>
      <c r="C17" s="1053"/>
      <c r="D17" s="1053"/>
      <c r="E17" s="1053"/>
      <c r="F17" s="1054"/>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52"/>
      <c r="B29" s="1053"/>
      <c r="C29" s="1053"/>
      <c r="D29" s="1053"/>
      <c r="E29" s="1053"/>
      <c r="F29" s="1054"/>
      <c r="G29" s="818"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8"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2"/>
      <c r="B30" s="1053"/>
      <c r="C30" s="1053"/>
      <c r="D30" s="1053"/>
      <c r="E30" s="1053"/>
      <c r="F30" s="1054"/>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52"/>
      <c r="B42" s="1053"/>
      <c r="C42" s="1053"/>
      <c r="D42" s="1053"/>
      <c r="E42" s="1053"/>
      <c r="F42" s="1054"/>
      <c r="G42" s="818"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8"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2"/>
      <c r="B43" s="1053"/>
      <c r="C43" s="1053"/>
      <c r="D43" s="1053"/>
      <c r="E43" s="1053"/>
      <c r="F43" s="1054"/>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52"/>
      <c r="B56" s="1053"/>
      <c r="C56" s="1053"/>
      <c r="D56" s="1053"/>
      <c r="E56" s="1053"/>
      <c r="F56" s="1054"/>
      <c r="G56" s="818"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8"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2"/>
      <c r="B57" s="1053"/>
      <c r="C57" s="1053"/>
      <c r="D57" s="1053"/>
      <c r="E57" s="1053"/>
      <c r="F57" s="1054"/>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52"/>
      <c r="B69" s="1053"/>
      <c r="C69" s="1053"/>
      <c r="D69" s="1053"/>
      <c r="E69" s="1053"/>
      <c r="F69" s="1054"/>
      <c r="G69" s="818"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8"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2"/>
      <c r="B70" s="1053"/>
      <c r="C70" s="1053"/>
      <c r="D70" s="1053"/>
      <c r="E70" s="1053"/>
      <c r="F70" s="1054"/>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52"/>
      <c r="B82" s="1053"/>
      <c r="C82" s="1053"/>
      <c r="D82" s="1053"/>
      <c r="E82" s="1053"/>
      <c r="F82" s="1054"/>
      <c r="G82" s="818"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8"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2"/>
      <c r="B83" s="1053"/>
      <c r="C83" s="1053"/>
      <c r="D83" s="1053"/>
      <c r="E83" s="1053"/>
      <c r="F83" s="1054"/>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52"/>
      <c r="B95" s="1053"/>
      <c r="C95" s="1053"/>
      <c r="D95" s="1053"/>
      <c r="E95" s="1053"/>
      <c r="F95" s="1054"/>
      <c r="G95" s="818"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8"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2"/>
      <c r="B96" s="1053"/>
      <c r="C96" s="1053"/>
      <c r="D96" s="1053"/>
      <c r="E96" s="1053"/>
      <c r="F96" s="1054"/>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52"/>
      <c r="B109" s="1053"/>
      <c r="C109" s="1053"/>
      <c r="D109" s="1053"/>
      <c r="E109" s="1053"/>
      <c r="F109" s="1054"/>
      <c r="G109" s="818"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8"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2"/>
      <c r="B110" s="1053"/>
      <c r="C110" s="1053"/>
      <c r="D110" s="1053"/>
      <c r="E110" s="1053"/>
      <c r="F110" s="1054"/>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52"/>
      <c r="B122" s="1053"/>
      <c r="C122" s="1053"/>
      <c r="D122" s="1053"/>
      <c r="E122" s="1053"/>
      <c r="F122" s="1054"/>
      <c r="G122" s="818"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8"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2"/>
      <c r="B123" s="1053"/>
      <c r="C123" s="1053"/>
      <c r="D123" s="1053"/>
      <c r="E123" s="1053"/>
      <c r="F123" s="1054"/>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52"/>
      <c r="B135" s="1053"/>
      <c r="C135" s="1053"/>
      <c r="D135" s="1053"/>
      <c r="E135" s="1053"/>
      <c r="F135" s="1054"/>
      <c r="G135" s="818"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8"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2"/>
      <c r="B136" s="1053"/>
      <c r="C136" s="1053"/>
      <c r="D136" s="1053"/>
      <c r="E136" s="1053"/>
      <c r="F136" s="1054"/>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52"/>
      <c r="B148" s="1053"/>
      <c r="C148" s="1053"/>
      <c r="D148" s="1053"/>
      <c r="E148" s="1053"/>
      <c r="F148" s="1054"/>
      <c r="G148" s="818"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8"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2"/>
      <c r="B149" s="1053"/>
      <c r="C149" s="1053"/>
      <c r="D149" s="1053"/>
      <c r="E149" s="1053"/>
      <c r="F149" s="1054"/>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52"/>
      <c r="B162" s="1053"/>
      <c r="C162" s="1053"/>
      <c r="D162" s="1053"/>
      <c r="E162" s="1053"/>
      <c r="F162" s="1054"/>
      <c r="G162" s="818"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8"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2"/>
      <c r="B163" s="1053"/>
      <c r="C163" s="1053"/>
      <c r="D163" s="1053"/>
      <c r="E163" s="1053"/>
      <c r="F163" s="1054"/>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52"/>
      <c r="B175" s="1053"/>
      <c r="C175" s="1053"/>
      <c r="D175" s="1053"/>
      <c r="E175" s="1053"/>
      <c r="F175" s="1054"/>
      <c r="G175" s="818"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8"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2"/>
      <c r="B176" s="1053"/>
      <c r="C176" s="1053"/>
      <c r="D176" s="1053"/>
      <c r="E176" s="1053"/>
      <c r="F176" s="1054"/>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52"/>
      <c r="B188" s="1053"/>
      <c r="C188" s="1053"/>
      <c r="D188" s="1053"/>
      <c r="E188" s="1053"/>
      <c r="F188" s="1054"/>
      <c r="G188" s="818"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8"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2"/>
      <c r="B189" s="1053"/>
      <c r="C189" s="1053"/>
      <c r="D189" s="1053"/>
      <c r="E189" s="1053"/>
      <c r="F189" s="1054"/>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52"/>
      <c r="B201" s="1053"/>
      <c r="C201" s="1053"/>
      <c r="D201" s="1053"/>
      <c r="E201" s="1053"/>
      <c r="F201" s="1054"/>
      <c r="G201" s="818"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8"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2"/>
      <c r="B202" s="1053"/>
      <c r="C202" s="1053"/>
      <c r="D202" s="1053"/>
      <c r="E202" s="1053"/>
      <c r="F202" s="1054"/>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52"/>
      <c r="B215" s="1053"/>
      <c r="C215" s="1053"/>
      <c r="D215" s="1053"/>
      <c r="E215" s="1053"/>
      <c r="F215" s="1054"/>
      <c r="G215" s="818"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8"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2"/>
      <c r="B216" s="1053"/>
      <c r="C216" s="1053"/>
      <c r="D216" s="1053"/>
      <c r="E216" s="1053"/>
      <c r="F216" s="1054"/>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52"/>
      <c r="B228" s="1053"/>
      <c r="C228" s="1053"/>
      <c r="D228" s="1053"/>
      <c r="E228" s="1053"/>
      <c r="F228" s="1054"/>
      <c r="G228" s="818"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8"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2"/>
      <c r="B229" s="1053"/>
      <c r="C229" s="1053"/>
      <c r="D229" s="1053"/>
      <c r="E229" s="1053"/>
      <c r="F229" s="1054"/>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52"/>
      <c r="B241" s="1053"/>
      <c r="C241" s="1053"/>
      <c r="D241" s="1053"/>
      <c r="E241" s="1053"/>
      <c r="F241" s="1054"/>
      <c r="G241" s="818"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8"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2"/>
      <c r="B242" s="1053"/>
      <c r="C242" s="1053"/>
      <c r="D242" s="1053"/>
      <c r="E242" s="1053"/>
      <c r="F242" s="1054"/>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52"/>
      <c r="B254" s="1053"/>
      <c r="C254" s="1053"/>
      <c r="D254" s="1053"/>
      <c r="E254" s="1053"/>
      <c r="F254" s="1054"/>
      <c r="G254" s="818"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8"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2"/>
      <c r="B255" s="1053"/>
      <c r="C255" s="1053"/>
      <c r="D255" s="1053"/>
      <c r="E255" s="1053"/>
      <c r="F255" s="1054"/>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2018-08-17T14:31:49Z</cp:lastPrinted>
  <dcterms:created xsi:type="dcterms:W3CDTF">2012-03-13T00:50:25Z</dcterms:created>
  <dcterms:modified xsi:type="dcterms:W3CDTF">2018-09-03T05:48:37Z</dcterms:modified>
</cp:coreProperties>
</file>