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<sst xmlns="http://schemas.openxmlformats.org/spreadsheetml/2006/main" count="2888" uniqueCount="631">
  <si>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</si>
  <si>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</si>
  <si>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</si>
  <si>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</si>
  <si>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</si>
  <si>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</si>
  <si>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</si>
  <si>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</si>
  <si>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</si>
  <si>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</si>
  <si>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</si>
  <si>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</si>
  <si>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</si>
  <si>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</si>
  <si>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</si>
  <si>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</si>
  <si>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</si>
  <si>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</si>
  <si>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</si>
  <si>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</si>
  <si>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</si>
  <si>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</si>
  <si>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</si>
  <si>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</si>
  <si>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</si>
  <si>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</si>
  <si>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</si>
  <si>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</si>
  <si>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</si>
  <si>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</si>
  <si>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</si>
  <si>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</si>
  <si>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</si>
  <si>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</si>
  <si>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</si>
  <si>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</si>
  <si>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</si>
  <si>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</si>
  <si>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</si>
  <si>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</si>
  <si>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</si>
  <si>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</si>
  <si>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</si>
  <si>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</si>
  <si>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</si>
  <si>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</si>
  <si>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</si>
  <si>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</si>
  <si>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</si>
  <si>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</si>
  <si>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</si>
  <si>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</si>
  <si>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</si>
  <si>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</si>
  <si>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</si>
  <si>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</si>
  <si>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</si>
  <si>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</si>
  <si>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</si>
  <si>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</si>
  <si>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</si>
  <si>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</si>
  <si>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</si>
  <si>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</si>
  <si>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</si>
  <si>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</si>
  <si>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</si>
  <si>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</si>
  <si>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</si>
  <si>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</si>
  <si>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</si>
  <si>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</si>
  <si>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</si>
  <si>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</si>
  <si>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</si>
  <si>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</si>
  <si>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</si>
  <si>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</si>
  <si>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</si>
  <si>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</si>
  <si>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</si>
  <si>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</si>
  <si>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</si>
  <si>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</si>
  <si>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</si>
  <si>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</si>
  <si>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</si>
  <si>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</si>
  <si>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</si>
  <si>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</si>
  <si>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</si>
  <si>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</si>
  <si>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</si>
  <si>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</si>
  <si>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</si>
  <si>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</si>
  <si>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</si>
  <si>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</si>
  <si>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</si>
  <si>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</si>
  <si>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</si>
  <si>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</si>
  <si>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</si>
  <si>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</si>
  <si>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</si>
  <si>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</si>
  <si>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</si>
  <si>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</si>
  <si>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</si>
  <si>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</si>
  <si>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</si>
  <si>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</si>
  <si>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</si>
  <si>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</si>
  <si>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</si>
  <si>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</si>
  <si>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</si>
  <si>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</si>
  <si>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</si>
  <si>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</si>
  <si>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</si>
  <si>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</si>
  <si>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</si>
  <si>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</si>
  <si>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</si>
  <si>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</si>
  <si>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</si>
  <si>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</si>
  <si>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</si>
  <si>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</si>
  <si>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</si>
  <si>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</si>
  <si>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</si>
  <si>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</si>
  <si>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</si>
  <si>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</si>
  <si>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</si>
  <si>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</si>
  <si>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</si>
  <si>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</si>
  <si>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</si>
  <si>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</si>
  <si>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</si>
  <si>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</si>
  <si>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</si>
  <si>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</si>
  <si>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</si>
  <si>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</si>
  <si>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</si>
  <si>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</si>
  <si>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</si>
  <si>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</si>
  <si>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</si>
  <si>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</si>
  <si>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</si>
  <si>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</si>
  <si>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</si>
  <si>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</si>
  <si>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</si>
  <si>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</si>
  <si>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</si>
  <si>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</si>
  <si>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</si>
  <si>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</si>
  <si>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</si>
  <si>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</si>
  <si>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</si>
  <si>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</si>
  <si>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</si>
  <si>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</si>
  <si>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</si>
  <si>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</si>
  <si>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</si>
  <si>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</si>
  <si>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</si>
  <si>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</si>
  <si>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</si>
  <si>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</si>
  <si>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</si>
  <si>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</si>
  <si>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</si>
  <si>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</si>
  <si>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</si>
  <si>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</si>
  <si>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</si>
  <si>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</si>
  <si>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</si>
  <si>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</si>
  <si>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</si>
  <si>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</si>
  <si>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</si>
  <si>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</si>
  <si>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</si>
  <si>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</si>
  <si>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</si>
  <si>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</si>
  <si>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</si>
  <si>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</si>
  <si>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</si>
  <si>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</si>
  <si>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</si>
  <si>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</si>
  <si>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</si>
  <si>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</si>
  <si>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</si>
  <si>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</si>
  <si>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</si>
  <si>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</si>
  <si>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</si>
  <si>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</si>
  <si>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</si>
  <si>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</si>
  <si>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</si>
  <si>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</si>
  <si>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</si>
  <si>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</si>
  <si>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</si>
  <si>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</si>
  <si>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</si>
  <si>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</si>
  <si>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</si>
  <si>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</si>
  <si>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</si>
  <si>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</si>
  <si>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</si>
  <si>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</si>
  <si>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</si>
  <si>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</si>
  <si>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</si>
  <si>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</si>
  <si>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</si>
  <si>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</si>
  <si>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</si>
  <si>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</si>
  <si>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</si>
  <si>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</si>
  <si>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</si>
  <si>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</si>
  <si>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</si>
  <si>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</si>
  <si>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</si>
  <si>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</si>
  <si>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</si>
  <si>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</si>
  <si>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</si>
  <si>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</si>
  <si>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</si>
  <si>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</si>
  <si>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</si>
  <si>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</si>
  <si>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</si>
  <si>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</si>
  <si>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</si>
  <si>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</si>
  <si>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</si>
  <si>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</si>
  <si>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</si>
  <si>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</si>
  <si>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</si>
  <si>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</si>
  <si>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</si>
  <si>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</si>
  <si>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</si>
  <si>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</si>
  <si>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</si>
  <si>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</si>
  <si>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</si>
  <si>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</si>
  <si>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</si>
  <si>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</si>
  <si>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</si>
  <si>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</si>
  <si>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</si>
  <si>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</si>
  <si>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</si>
  <si>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</si>
  <si>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</si>
  <si>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</si>
  <si>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</si>
  <si>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</si>
  <si>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</si>
  <si>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</si>
  <si>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</si>
  <si>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</si>
  <si>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</si>
  <si>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</si>
  <si>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</si>
  <si>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</si>
  <si>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</si>
  <si>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</si>
  <si>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</si>
  <si>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</si>
  <si>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</si>
  <si>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</si>
  <si>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</si>
  <si>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</si>
  <si>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</si>
  <si>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</si>
  <si>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</si>
  <si>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</si>
  <si>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</si>
  <si>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</si>
  <si>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</si>
  <si>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</si>
  <si>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</si>
  <si>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</si>
  <si>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</si>
  <si>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</si>
  <si>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</si>
  <si>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</si>
  <si>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</si>
  <si>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</si>
  <si>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</si>
  <si>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</si>
  <si>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</si>
  <si>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</si>
  <si>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</si>
  <si>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</si>
  <si>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</si>
  <si>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</si>
  <si>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</si>
  <si>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</si>
  <si>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</si>
  <si>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</si>
  <si>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</si>
  <si>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</si>
  <si>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</si>
  <si>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</si>
  <si>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</si>
  <si>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</si>
  <si>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</si>
  <si>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</si>
  <si>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</si>
  <si>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</si>
  <si>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</si>
  <si>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</si>
  <si>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</si>
  <si>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</si>
  <si>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</si>
  <si>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</si>
  <si>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</si>
  <si>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</si>
  <si>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</si>
  <si>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</si>
  <si>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</si>
  <si>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</si>
  <si>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</si>
  <si>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</si>
  <si>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</si>
  <si>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</si>
  <si>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</si>
  <si>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</si>
  <si>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</si>
  <si>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</si>
  <si>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</si>
  <si>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</si>
  <si>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</si>
  <si>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</si>
  <si>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</si>
  <si>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</si>
  <si>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</si>
  <si>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</si>
  <si>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</si>
  <si>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</si>
  <si>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</si>
  <si>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</si>
  <si>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</si>
  <si>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</si>
  <si>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</si>
  <si>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</si>
  <si>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</si>
  <si>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</si>
  <si>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</si>
  <si>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</si>
  <si>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</si>
  <si>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</si>
  <si>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</si>
  <si>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</si>
  <si>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</si>
  <si>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</si>
  <si>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</si>
  <si>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</si>
  <si>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</si>
  <si>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</si>
  <si>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</si>
  <si>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</si>
  <si>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</si>
  <si>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</si>
  <si>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</si>
  <si>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</si>
  <si>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</si>
  <si>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</si>
  <si>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</si>
  <si>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</si>
  <si>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</si>
  <si>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</si>
  <si>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</si>
  <si>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</si>
  <si>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</si>
  <si>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</si>
  <si>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</si>
  <si>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</si>
  <si>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</si>
  <si>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</si>
  <si>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</si>
  <si>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</si>
  <si>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</si>
  <si>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</si>
  <si>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</si>
  <si>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</si>
  <si>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</si>
  <si>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</si>
  <si>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</si>
  <si>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</si>
  <si>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</si>
  <si>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</si>
  <si>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</si>
  <si>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</si>
  <si>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</si>
  <si>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</si>
  <si>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</si>
  <si>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</si>
  <si>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</si>
  <si>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</si>
  <si>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</si>
  <si>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</si>
  <si>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</si>
  <si>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</si>
  <si>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</si>
  <si>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</si>
  <si>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</si>
  <si>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</si>
  <si>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</si>
  <si>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</si>
  <si>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</si>
  <si>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</si>
  <si>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</si>
  <si>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</si>
  <si>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</si>
  <si>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</si>
  <si>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</si>
  <si>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</si>
  <si>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</si>
  <si>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</si>
  <si>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</si>
  <si>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</si>
  <si>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</si>
  <si>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</si>
  <si>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</si>
  <si>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</si>
  <si>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</si>
  <si>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</si>
  <si>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</si>
  <si>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</si>
  <si>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</si>
  <si>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</si>
  <si>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</si>
  <si>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</si>
  <si>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</si>
  <si>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</si>
  <si>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</si>
  <si>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</si>
  <si>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</si>
  <si>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</si>
  <si>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</si>
  <si>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</si>
  <si>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</si>
  <si>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</si>
  <si>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</si>
  <si>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</si>
  <si>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</si>
  <si>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</si>
  <si>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</si>
  <si>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</si>
  <si>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</si>
  <si>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</si>
  <si>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</si>
  <si>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</si>
  <si>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</si>
  <si>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</si>
  <si>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</si>
  <si>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</si>
  <si>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</si>
  <si>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</si>
  <si>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</si>
  <si>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</si>
  <si>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</si>
  <si>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</si>
  <si>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</si>
  <si>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</si>
  <si>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</si>
  <si>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</si>
  <si>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</si>
  <si>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</si>
  <si>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</si>
  <si>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</si>
  <si>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</si>
  <si>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</si>
  <si>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</si>
  <si>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</si>
  <si>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</si>
  <si>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</si>
  <si>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</si>
  <si>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</si>
  <si>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</si>
  <si>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</si>
  <si>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</si>
  <si>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</si>
  <si>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</si>
  <si>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</si>
  <si>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</si>
  <si>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</si>
  <si>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</si>
  <si>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</si>
  <si>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</si>
  <si>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</si>
  <si>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</si>
  <si>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</si>
  <si>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</si>
  <si>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</si>
  <si>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</si>
  <si>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</si>
  <si>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</si>
  <si>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</si>
  <si>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</si>
  <si>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</si>
  <si>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</si>
  <si>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</si>
  <si>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</si>
  <si>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</si>
  <si>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</si>
  <si>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</si>
  <si>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</si>
  <si>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</si>
  <si>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</si>
  <si>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</si>
  <si>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</si>
  <si>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</si>
  <si>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</si>
  <si>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</si>
  <si>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</si>
  <si>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</si>
  <si>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</si>
  <si>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</si>
  <si>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</si>
  <si>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</si>
  <si>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</si>
  <si>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</si>
  <si>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</si>
  <si>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</si>
  <si>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</si>
  <si>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医療情報システム普及啓発等経費</t>
    <phoneticPr fontId="5"/>
  </si>
  <si>
    <t>平成１５年度</t>
  </si>
  <si>
    <t>終了予定なし</t>
  </si>
  <si>
    <t>医政局</t>
  </si>
  <si>
    <t>研究開発振興課　医療技術情報推進室</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</si>
  <si>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t>
  </si>
  <si>
    <t>近年発達の著しい情報処理技術や通信技術を活用した医療情報システムの標準化等の普及啓発を行い、各重要インフラ分野において官民の緊密な連携体制を構築する。</t>
  </si>
  <si>
    <t>医療情報システムの標準化等の普及啓発及び、各重要インフラ分野との連携体制の構築を図る。</t>
    <phoneticPr fontId="5"/>
  </si>
  <si>
    <t>○</t>
  </si>
  <si>
    <t>-</t>
  </si>
  <si>
    <t>-</t>
    <phoneticPr fontId="5"/>
  </si>
  <si>
    <t>職員旅費</t>
  </si>
  <si>
    <t>-</t>
    <phoneticPr fontId="5"/>
  </si>
  <si>
    <t>107</t>
    <phoneticPr fontId="5"/>
  </si>
  <si>
    <t>88</t>
    <phoneticPr fontId="5"/>
  </si>
  <si>
    <t>67</t>
    <phoneticPr fontId="5"/>
  </si>
  <si>
    <t>61</t>
    <phoneticPr fontId="5"/>
  </si>
  <si>
    <t>66</t>
    <phoneticPr fontId="5"/>
  </si>
  <si>
    <t>71</t>
    <phoneticPr fontId="5"/>
  </si>
  <si>
    <t>71</t>
    <phoneticPr fontId="5"/>
  </si>
  <si>
    <t>平成32年度に電子カルテ普及率を90％まで向上させる</t>
    <rPh sb="0" eb="2">
      <t>ヘイセイ</t>
    </rPh>
    <rPh sb="4" eb="6">
      <t>ネンド</t>
    </rPh>
    <rPh sb="7" eb="9">
      <t>デンシ</t>
    </rPh>
    <rPh sb="12" eb="15">
      <t>フキュウリツ</t>
    </rPh>
    <rPh sb="21" eb="23">
      <t>コウジョウ</t>
    </rPh>
    <phoneticPr fontId="5"/>
  </si>
  <si>
    <t>医療施設調査（厚生労働省）</t>
    <rPh sb="0" eb="2">
      <t>イリョウ</t>
    </rPh>
    <rPh sb="2" eb="4">
      <t>シセツ</t>
    </rPh>
    <rPh sb="4" eb="6">
      <t>チョウサ</t>
    </rPh>
    <rPh sb="7" eb="9">
      <t>コウセイ</t>
    </rPh>
    <rPh sb="9" eb="12">
      <t>ロウドウショウ</t>
    </rPh>
    <phoneticPr fontId="5"/>
  </si>
  <si>
    <t>職員の出張回数</t>
    <rPh sb="0" eb="2">
      <t>ショクイン</t>
    </rPh>
    <rPh sb="3" eb="5">
      <t>シュッチョウ</t>
    </rPh>
    <rPh sb="5" eb="7">
      <t>カイスウ</t>
    </rPh>
    <phoneticPr fontId="5"/>
  </si>
  <si>
    <t>回</t>
    <rPh sb="0" eb="1">
      <t>カイ</t>
    </rPh>
    <phoneticPr fontId="5"/>
  </si>
  <si>
    <t>単位当たりコスト＝X／Y
X：執行額
Y：職員の出張回数　　　</t>
    <phoneticPr fontId="5"/>
  </si>
  <si>
    <t>千円</t>
    <rPh sb="0" eb="1">
      <t>セン</t>
    </rPh>
    <phoneticPr fontId="5"/>
  </si>
  <si>
    <t>X/Y</t>
  </si>
  <si>
    <t>0.1/3</t>
  </si>
  <si>
    <t>0.4/6</t>
  </si>
  <si>
    <t>医療情報化の体制整備の普及を推進すること（施策目標Ⅰ－３－１）</t>
  </si>
  <si>
    <t>統合系医療情報システム（オーダリングシステム、統合的電子カルテ等）の普及率</t>
  </si>
  <si>
    <t>-</t>
    <phoneticPr fontId="5"/>
  </si>
  <si>
    <t>-</t>
    <phoneticPr fontId="5"/>
  </si>
  <si>
    <t>医療情報システム標準化等の普及啓発を行うことで、医療情報連携の基盤となる医療情報システムの普及につながる。</t>
    <rPh sb="0" eb="2">
      <t>イリョウ</t>
    </rPh>
    <rPh sb="2" eb="4">
      <t>ジョウホウ</t>
    </rPh>
    <rPh sb="8" eb="11">
      <t>ヒョウジュンカ</t>
    </rPh>
    <rPh sb="11" eb="12">
      <t>トウ</t>
    </rPh>
    <rPh sb="13" eb="15">
      <t>フキュウ</t>
    </rPh>
    <rPh sb="15" eb="17">
      <t>ケイハツ</t>
    </rPh>
    <rPh sb="18" eb="19">
      <t>オコナ</t>
    </rPh>
    <rPh sb="24" eb="26">
      <t>イリョウ</t>
    </rPh>
    <rPh sb="26" eb="28">
      <t>ジョウホウ</t>
    </rPh>
    <rPh sb="28" eb="30">
      <t>レンケイ</t>
    </rPh>
    <rPh sb="31" eb="33">
      <t>キバン</t>
    </rPh>
    <rPh sb="36" eb="38">
      <t>イリョウ</t>
    </rPh>
    <rPh sb="38" eb="40">
      <t>ジョウホウ</t>
    </rPh>
    <rPh sb="45" eb="47">
      <t>フキュウ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</si>
  <si>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</si>
  <si>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</si>
  <si>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</si>
  <si>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</si>
  <si>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</si>
  <si>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</si>
  <si>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</si>
  <si>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</si>
  <si>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</si>
  <si>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</si>
  <si>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</si>
  <si>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</si>
  <si>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次世代医療ICT基盤協議会等で医療情報の標準化が指摘されており、国民や社会のニーズを反映していると考える。</t>
    <rPh sb="0" eb="3">
      <t>ジセダイ</t>
    </rPh>
    <rPh sb="3" eb="5">
      <t>イリョウ</t>
    </rPh>
    <rPh sb="8" eb="10">
      <t>キバン</t>
    </rPh>
    <rPh sb="10" eb="13">
      <t>キョウギカイ</t>
    </rPh>
    <rPh sb="13" eb="14">
      <t>トウ</t>
    </rPh>
    <rPh sb="15" eb="17">
      <t>イリョウ</t>
    </rPh>
    <rPh sb="17" eb="19">
      <t>ジョウホウ</t>
    </rPh>
    <rPh sb="20" eb="23">
      <t>ヒョウジュンカ</t>
    </rPh>
    <rPh sb="24" eb="26">
      <t>シテキ</t>
    </rPh>
    <rPh sb="32" eb="34">
      <t>コクミン</t>
    </rPh>
    <rPh sb="35" eb="37">
      <t>シャカイ</t>
    </rPh>
    <rPh sb="42" eb="44">
      <t>ハンエイ</t>
    </rPh>
    <rPh sb="49" eb="50">
      <t>カンガ</t>
    </rPh>
    <phoneticPr fontId="5"/>
  </si>
  <si>
    <t>全国的な普及を図る上で、自治体等ではなく国が行うべき事業である。</t>
    <rPh sb="0" eb="3">
      <t>ゼンコクテキ</t>
    </rPh>
    <rPh sb="4" eb="6">
      <t>フキュウ</t>
    </rPh>
    <rPh sb="7" eb="8">
      <t>ハカ</t>
    </rPh>
    <rPh sb="9" eb="10">
      <t>ウエ</t>
    </rPh>
    <rPh sb="12" eb="15">
      <t>ジチタイ</t>
    </rPh>
    <rPh sb="15" eb="16">
      <t>トウ</t>
    </rPh>
    <rPh sb="20" eb="21">
      <t>クニ</t>
    </rPh>
    <rPh sb="22" eb="23">
      <t>オコナ</t>
    </rPh>
    <rPh sb="26" eb="28">
      <t>ジギョウ</t>
    </rPh>
    <phoneticPr fontId="5"/>
  </si>
  <si>
    <t>医療情報システムの普及に向け、職員が関係機関等に出張を行うことは必要不可欠であり、優先度が高い事業である。</t>
    <rPh sb="0" eb="2">
      <t>イリョウ</t>
    </rPh>
    <rPh sb="2" eb="4">
      <t>ジョウホウ</t>
    </rPh>
    <rPh sb="9" eb="11">
      <t>フキュウ</t>
    </rPh>
    <rPh sb="12" eb="13">
      <t>ム</t>
    </rPh>
    <rPh sb="15" eb="17">
      <t>ショクイン</t>
    </rPh>
    <rPh sb="18" eb="20">
      <t>カンケイ</t>
    </rPh>
    <rPh sb="20" eb="22">
      <t>キカン</t>
    </rPh>
    <rPh sb="22" eb="23">
      <t>トウ</t>
    </rPh>
    <rPh sb="24" eb="26">
      <t>シュッチョウ</t>
    </rPh>
    <rPh sb="27" eb="28">
      <t>オコナ</t>
    </rPh>
    <rPh sb="32" eb="34">
      <t>ヒツヨウ</t>
    </rPh>
    <rPh sb="34" eb="37">
      <t>フカケツ</t>
    </rPh>
    <rPh sb="41" eb="44">
      <t>ユウセンド</t>
    </rPh>
    <rPh sb="45" eb="46">
      <t>タカ</t>
    </rPh>
    <rPh sb="47" eb="49">
      <t>ジギョウ</t>
    </rPh>
    <phoneticPr fontId="5"/>
  </si>
  <si>
    <t>年度によって単位当たりコストに変動があるものの、これは当初予定していなかった出張予定が急遽入ったこと等によるものであり、全体としては妥当といえる。</t>
    <rPh sb="0" eb="2">
      <t>ネンド</t>
    </rPh>
    <rPh sb="6" eb="8">
      <t>タンイ</t>
    </rPh>
    <rPh sb="8" eb="9">
      <t>ア</t>
    </rPh>
    <rPh sb="15" eb="17">
      <t>ヘンドウ</t>
    </rPh>
    <rPh sb="27" eb="29">
      <t>トウショ</t>
    </rPh>
    <rPh sb="29" eb="31">
      <t>ヨテイ</t>
    </rPh>
    <rPh sb="38" eb="40">
      <t>シュッチョウ</t>
    </rPh>
    <rPh sb="40" eb="42">
      <t>ヨテイ</t>
    </rPh>
    <rPh sb="43" eb="45">
      <t>キュウキョ</t>
    </rPh>
    <rPh sb="45" eb="46">
      <t>ハイ</t>
    </rPh>
    <rPh sb="50" eb="51">
      <t>トウ</t>
    </rPh>
    <rPh sb="60" eb="62">
      <t>ゼンタイ</t>
    </rPh>
    <rPh sb="66" eb="68">
      <t>ダトウ</t>
    </rPh>
    <phoneticPr fontId="5"/>
  </si>
  <si>
    <t>必要最低限の経費のみを予算計上している。</t>
    <rPh sb="0" eb="2">
      <t>ヒツヨウ</t>
    </rPh>
    <rPh sb="2" eb="5">
      <t>サイテイゲン</t>
    </rPh>
    <rPh sb="6" eb="8">
      <t>ケイヒ</t>
    </rPh>
    <rPh sb="11" eb="13">
      <t>ヨサン</t>
    </rPh>
    <rPh sb="13" eb="15">
      <t>ケイジョウ</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</si>
  <si>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</si>
  <si>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職員が関係機関等に出張を行うことは必要不可欠であり、他の手段・方法は考えにくい。</t>
    <rPh sb="0" eb="2">
      <t>ショクイン</t>
    </rPh>
    <rPh sb="3" eb="5">
      <t>カンケイ</t>
    </rPh>
    <rPh sb="5" eb="7">
      <t>キカン</t>
    </rPh>
    <rPh sb="7" eb="8">
      <t>トウ</t>
    </rPh>
    <rPh sb="9" eb="11">
      <t>シュッチョウ</t>
    </rPh>
    <rPh sb="12" eb="13">
      <t>オコナ</t>
    </rPh>
    <rPh sb="17" eb="19">
      <t>ヒツヨウ</t>
    </rPh>
    <rPh sb="19" eb="22">
      <t>フカケツ</t>
    </rPh>
    <rPh sb="26" eb="27">
      <t>タ</t>
    </rPh>
    <rPh sb="28" eb="30">
      <t>シュダン</t>
    </rPh>
    <rPh sb="31" eb="33">
      <t>ホウホウ</t>
    </rPh>
    <rPh sb="34" eb="35">
      <t>カンガ</t>
    </rPh>
    <phoneticPr fontId="5"/>
  </si>
  <si>
    <t>活動実績は見込みに見合っている。</t>
    <rPh sb="0" eb="2">
      <t>カツドウ</t>
    </rPh>
    <rPh sb="2" eb="4">
      <t>ジッセキ</t>
    </rPh>
    <rPh sb="5" eb="7">
      <t>ミコ</t>
    </rPh>
    <rPh sb="9" eb="11">
      <t>ミア</t>
    </rPh>
    <phoneticPr fontId="5"/>
  </si>
  <si>
    <t>本経費は、職員の出張旅費に充てられるものである。その都度、必要性を検討しながら今後も医療情報システムの普及啓発に努めていきたい。</t>
    <rPh sb="0" eb="1">
      <t>ホン</t>
    </rPh>
    <rPh sb="1" eb="3">
      <t>ケイヒ</t>
    </rPh>
    <rPh sb="5" eb="7">
      <t>ショクイン</t>
    </rPh>
    <rPh sb="8" eb="10">
      <t>シュッチョウ</t>
    </rPh>
    <rPh sb="10" eb="12">
      <t>リョヒ</t>
    </rPh>
    <rPh sb="13" eb="14">
      <t>ア</t>
    </rPh>
    <rPh sb="26" eb="28">
      <t>ツド</t>
    </rPh>
    <rPh sb="29" eb="32">
      <t>ヒツヨウセイ</t>
    </rPh>
    <rPh sb="33" eb="35">
      <t>ケントウ</t>
    </rPh>
    <rPh sb="39" eb="41">
      <t>コンゴ</t>
    </rPh>
    <rPh sb="42" eb="44">
      <t>イリョウ</t>
    </rPh>
    <rPh sb="44" eb="46">
      <t>ジョウホウ</t>
    </rPh>
    <rPh sb="51" eb="53">
      <t>フキュウ</t>
    </rPh>
    <rPh sb="53" eb="55">
      <t>ケイハツ</t>
    </rPh>
    <rPh sb="56" eb="57">
      <t>ツト</t>
    </rPh>
    <phoneticPr fontId="5"/>
  </si>
  <si>
    <t>0.4/3</t>
    <phoneticPr fontId="5"/>
  </si>
  <si>
    <t>平成29年度の成果実績はまだ出ておらず、評価できない。平成26年度の成果実績は成果目標を上回っている。</t>
    <rPh sb="0" eb="2">
      <t>ヘイセイ</t>
    </rPh>
    <rPh sb="4" eb="6">
      <t>ネンド</t>
    </rPh>
    <rPh sb="7" eb="9">
      <t>セイカ</t>
    </rPh>
    <rPh sb="9" eb="11">
      <t>ジッセキ</t>
    </rPh>
    <rPh sb="14" eb="15">
      <t>デ</t>
    </rPh>
    <rPh sb="20" eb="22">
      <t>ヒョウカ</t>
    </rPh>
    <rPh sb="34" eb="36">
      <t>セイカ</t>
    </rPh>
    <rPh sb="36" eb="38">
      <t>ジッセキ</t>
    </rPh>
    <rPh sb="39" eb="41">
      <t>セイカ</t>
    </rPh>
    <rPh sb="41" eb="43">
      <t>モクヒョウ</t>
    </rPh>
    <rPh sb="44" eb="46">
      <t>ウワマワ</t>
    </rPh>
    <phoneticPr fontId="5"/>
  </si>
  <si>
    <t>A.出張職員（複数名）</t>
    <rPh sb="2" eb="4">
      <t>シュッチョウ</t>
    </rPh>
    <rPh sb="4" eb="6">
      <t>ショクイン</t>
    </rPh>
    <rPh sb="7" eb="9">
      <t>フクスウ</t>
    </rPh>
    <rPh sb="9" eb="10">
      <t>メイ</t>
    </rPh>
    <phoneticPr fontId="5"/>
  </si>
  <si>
    <t>職員旅費</t>
    <rPh sb="0" eb="2">
      <t>ショクイン</t>
    </rPh>
    <rPh sb="2" eb="4">
      <t>リョヒ</t>
    </rPh>
    <phoneticPr fontId="5"/>
  </si>
  <si>
    <t>出張旅費</t>
    <rPh sb="0" eb="2">
      <t>シュッチョウ</t>
    </rPh>
    <rPh sb="2" eb="4">
      <t>リョヒ</t>
    </rPh>
    <phoneticPr fontId="5"/>
  </si>
  <si>
    <t>出張職員（複数名）</t>
    <rPh sb="0" eb="2">
      <t>シュッチョウ</t>
    </rPh>
    <rPh sb="2" eb="4">
      <t>ショクイン</t>
    </rPh>
    <rPh sb="5" eb="7">
      <t>フクスウ</t>
    </rPh>
    <rPh sb="7" eb="8">
      <t>メイ</t>
    </rPh>
    <phoneticPr fontId="5"/>
  </si>
  <si>
    <t>-</t>
    <phoneticPr fontId="5"/>
  </si>
  <si>
    <t>出張に係る旅費</t>
    <rPh sb="0" eb="2">
      <t>シュッチョウ</t>
    </rPh>
    <rPh sb="3" eb="4">
      <t>カカ</t>
    </rPh>
    <rPh sb="5" eb="7">
      <t>リョヒ</t>
    </rPh>
    <phoneticPr fontId="5"/>
  </si>
  <si>
    <t>-</t>
    <phoneticPr fontId="5"/>
  </si>
  <si>
    <t>-</t>
    <phoneticPr fontId="5"/>
  </si>
  <si>
    <t>0.1/4</t>
    <phoneticPr fontId="5"/>
  </si>
  <si>
    <t>業務の都合により、遠方への出張が難しかったことによるものであり、妥当であると考える。</t>
    <rPh sb="0" eb="2">
      <t>ギョウム</t>
    </rPh>
    <rPh sb="3" eb="5">
      <t>ツゴウ</t>
    </rPh>
    <rPh sb="9" eb="11">
      <t>エンポウ</t>
    </rPh>
    <rPh sb="13" eb="15">
      <t>シュッチョウ</t>
    </rPh>
    <rPh sb="16" eb="17">
      <t>ムズカ</t>
    </rPh>
    <rPh sb="32" eb="34">
      <t>ダトウ</t>
    </rPh>
    <rPh sb="38" eb="39">
      <t>カンガ</t>
    </rPh>
    <phoneticPr fontId="5"/>
  </si>
  <si>
    <t>-</t>
    <phoneticPr fontId="5"/>
  </si>
  <si>
    <t>-</t>
    <phoneticPr fontId="5"/>
  </si>
  <si>
    <t>-</t>
    <phoneticPr fontId="5"/>
  </si>
  <si>
    <t>-</t>
    <phoneticPr fontId="5"/>
  </si>
  <si>
    <t>一般病院（400床以上）における電子カルテ普及率（三年に一度実施される医療施設調査により把握）（導入施設数/施設数）</t>
    <rPh sb="48" eb="50">
      <t>ドウニュウ</t>
    </rPh>
    <rPh sb="50" eb="53">
      <t>シセツスウ</t>
    </rPh>
    <rPh sb="54" eb="57">
      <t>シセツスウ</t>
    </rPh>
    <phoneticPr fontId="5"/>
  </si>
  <si>
    <t>施策大目標３　利用者の視点に立った、効率的で安心かつ質の高い医療サービスの提供を促進すること</t>
    <phoneticPr fontId="5"/>
  </si>
  <si>
    <t>保健医療記録共有サービス実証事業</t>
    <phoneticPr fontId="5"/>
  </si>
  <si>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記録サービスの実証事業等に反映させるため、出張を行うものである。</t>
    <rPh sb="6" eb="8">
      <t>カイカク</t>
    </rPh>
    <rPh sb="10" eb="12">
      <t>ジギョウ</t>
    </rPh>
    <rPh sb="16" eb="18">
      <t>コジン</t>
    </rPh>
    <rPh sb="19" eb="21">
      <t>ケンシン</t>
    </rPh>
    <rPh sb="22" eb="24">
      <t>シンリョウ</t>
    </rPh>
    <rPh sb="25" eb="27">
      <t>トウヤク</t>
    </rPh>
    <rPh sb="27" eb="29">
      <t>ジョウホウ</t>
    </rPh>
    <rPh sb="30" eb="32">
      <t>イリョウ</t>
    </rPh>
    <rPh sb="32" eb="35">
      <t>カンケイシャ</t>
    </rPh>
    <rPh sb="35" eb="36">
      <t>トウ</t>
    </rPh>
    <rPh sb="37" eb="38">
      <t>アイダ</t>
    </rPh>
    <rPh sb="39" eb="41">
      <t>キョウユウ</t>
    </rPh>
    <rPh sb="44" eb="47">
      <t>ゼンコクテキ</t>
    </rPh>
    <rPh sb="48" eb="50">
      <t>ホケン</t>
    </rPh>
    <rPh sb="50" eb="52">
      <t>イリョウ</t>
    </rPh>
    <rPh sb="52" eb="54">
      <t>ジョウホウ</t>
    </rPh>
    <rPh sb="61" eb="63">
      <t>セイビ</t>
    </rPh>
    <rPh sb="76" eb="77">
      <t>ナカ</t>
    </rPh>
    <rPh sb="78" eb="80">
      <t>ホケン</t>
    </rPh>
    <rPh sb="80" eb="82">
      <t>イリョウ</t>
    </rPh>
    <rPh sb="82" eb="84">
      <t>キロク</t>
    </rPh>
    <rPh sb="89" eb="91">
      <t>ジッショウ</t>
    </rPh>
    <rPh sb="91" eb="93">
      <t>ジギョウ</t>
    </rPh>
    <rPh sb="94" eb="95">
      <t>オコナ</t>
    </rPh>
    <rPh sb="104" eb="105">
      <t>ホン</t>
    </rPh>
    <rPh sb="105" eb="107">
      <t>ケイヒ</t>
    </rPh>
    <rPh sb="109" eb="111">
      <t>ホケン</t>
    </rPh>
    <rPh sb="111" eb="113">
      <t>イリョウ</t>
    </rPh>
    <rPh sb="113" eb="115">
      <t>キロク</t>
    </rPh>
    <rPh sb="120" eb="122">
      <t>ジッショウ</t>
    </rPh>
    <rPh sb="122" eb="124">
      <t>ジギョウ</t>
    </rPh>
    <rPh sb="124" eb="125">
      <t>トウ</t>
    </rPh>
    <rPh sb="126" eb="128">
      <t>ハンエイ</t>
    </rPh>
    <rPh sb="134" eb="136">
      <t>シュッチョウ</t>
    </rPh>
    <rPh sb="137" eb="138">
      <t>オコナ</t>
    </rPh>
    <phoneticPr fontId="5"/>
  </si>
  <si>
    <t>電子カルテの普及状況を図る医療施設調査は3年に一度の調査であるため、26年度からの変化は把握できていない。また、データヘルス改革の１事業として、個人の健診・診療・投薬情報が医療関係者等の間で共有できる全国的な保健医療情報ネットワークを整備することとなっており、その中で保健医療記録サービスの実証事業等を行うこととしている。職員が出張することで、この事業等に出張内容を反映させる必要性が生じており、今後も継続して取り組むこととしている。</t>
    <rPh sb="0" eb="2">
      <t>デンシ</t>
    </rPh>
    <rPh sb="6" eb="8">
      <t>フキュウ</t>
    </rPh>
    <rPh sb="8" eb="10">
      <t>ジョウキョウ</t>
    </rPh>
    <rPh sb="11" eb="12">
      <t>ハカ</t>
    </rPh>
    <rPh sb="13" eb="15">
      <t>イリョウ</t>
    </rPh>
    <rPh sb="15" eb="17">
      <t>シセツ</t>
    </rPh>
    <rPh sb="17" eb="19">
      <t>チョウサ</t>
    </rPh>
    <rPh sb="23" eb="25">
      <t>イチド</t>
    </rPh>
    <rPh sb="26" eb="28">
      <t>チョウサ</t>
    </rPh>
    <rPh sb="36" eb="37">
      <t>ネン</t>
    </rPh>
    <rPh sb="41" eb="43">
      <t>ヘンカ</t>
    </rPh>
    <rPh sb="44" eb="46">
      <t>ハアク</t>
    </rPh>
    <rPh sb="149" eb="150">
      <t>トウ</t>
    </rPh>
    <rPh sb="151" eb="152">
      <t>オコナ</t>
    </rPh>
    <rPh sb="161" eb="163">
      <t>ショクイン</t>
    </rPh>
    <rPh sb="164" eb="166">
      <t>シュッチョウ</t>
    </rPh>
    <rPh sb="174" eb="176">
      <t>ジギョウ</t>
    </rPh>
    <rPh sb="176" eb="177">
      <t>トウ</t>
    </rPh>
    <rPh sb="178" eb="180">
      <t>シュッチョウ</t>
    </rPh>
    <rPh sb="180" eb="182">
      <t>ナイヨウ</t>
    </rPh>
    <rPh sb="183" eb="185">
      <t>ハンエイ</t>
    </rPh>
    <rPh sb="188" eb="191">
      <t>ヒツヨウセイ</t>
    </rPh>
    <rPh sb="192" eb="193">
      <t>ショウ</t>
    </rPh>
    <rPh sb="198" eb="200">
      <t>コンゴ</t>
    </rPh>
    <rPh sb="201" eb="203">
      <t>ケイゾク</t>
    </rPh>
    <rPh sb="205" eb="206">
      <t>ト</t>
    </rPh>
    <rPh sb="207" eb="208">
      <t>ク</t>
    </rPh>
    <phoneticPr fontId="5"/>
  </si>
  <si>
    <t>点検対象外</t>
    <rPh sb="0" eb="2">
      <t>テンケン</t>
    </rPh>
    <rPh sb="2" eb="5">
      <t>タイショウガイ</t>
    </rPh>
    <phoneticPr fontId="5"/>
  </si>
  <si>
    <t>職員の出張旅費であり、引き続き、必要な予算額を確保し、適正な執行に努めること。</t>
    <rPh sb="0" eb="2">
      <t>ショクイン</t>
    </rPh>
    <rPh sb="3" eb="5">
      <t>シュッチョウ</t>
    </rPh>
    <rPh sb="5" eb="7">
      <t>リョヒ</t>
    </rPh>
    <rPh sb="11" eb="12">
      <t>ヒ</t>
    </rPh>
    <rPh sb="13" eb="14">
      <t>ツヅ</t>
    </rPh>
    <rPh sb="16" eb="18">
      <t>ヒツヨウ</t>
    </rPh>
    <rPh sb="19" eb="22">
      <t>ヨサンガク</t>
    </rPh>
    <rPh sb="23" eb="25">
      <t>カクホ</t>
    </rPh>
    <rPh sb="27" eb="29">
      <t>テキセイ</t>
    </rPh>
    <rPh sb="30" eb="32">
      <t>シッコウ</t>
    </rPh>
    <rPh sb="33" eb="34">
      <t>ツト</t>
    </rPh>
    <phoneticPr fontId="5"/>
  </si>
  <si>
    <t>-</t>
    <phoneticPr fontId="5"/>
  </si>
  <si>
    <t>室長：鶴田　真也</t>
    <rPh sb="0" eb="2">
      <t>シツチョウ</t>
    </rPh>
    <rPh sb="3" eb="5">
      <t>ツルタ</t>
    </rPh>
    <rPh sb="6" eb="8">
      <t>シンヤ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</si>
</sst>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166035</xdr:colOff>
      <xdr:row>742</xdr:row>
      <xdr:rowOff>0</xdr:rowOff>
    </xdr:from>
    <xdr:to>
      <xdr:col>31</xdr:col>
      <xdr:colOff>89274</xdr:colOff>
      <xdr:row>743</xdr:row>
      <xdr:rowOff>156516</xdr:rowOff>
    </xdr:to>
    <xdr:sp macro="" textlink="">
      <xdr:nvSpPr>
        <xdr:cNvPr id="2" name="テキスト ボックス 1"/>
        <xdr:cNvSpPr txBox="1"/>
      </xdr:nvSpPr>
      <xdr:spPr>
        <a:xfrm>
          <a:off x="3966510" y="39262050"/>
          <a:ext cx="2323539" cy="508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lnSpc>
              <a:spcPts val="1300"/>
            </a:lnSpc>
          </a:pPr>
          <a:r>
            <a:rPr kumimoji="1" lang="ja-JP" altLang="en-US" sz="1100"/>
            <a:t>０．１百万円</a:t>
          </a:r>
        </a:p>
      </xdr:txBody>
    </xdr:sp>
    <xdr:clientData/>
  </xdr:twoCellAnchor>
  <xdr:twoCellAnchor>
    <xdr:from>
      <xdr:col>20</xdr:col>
      <xdr:colOff>12887</xdr:colOff>
      <xdr:row>748</xdr:row>
      <xdr:rowOff>127933</xdr:rowOff>
    </xdr:from>
    <xdr:to>
      <xdr:col>31</xdr:col>
      <xdr:colOff>50426</xdr:colOff>
      <xdr:row>750</xdr:row>
      <xdr:rowOff>118653</xdr:rowOff>
    </xdr:to>
    <xdr:sp macro="" textlink="">
      <xdr:nvSpPr>
        <xdr:cNvPr id="3" name="テキスト ボックス 2"/>
        <xdr:cNvSpPr txBox="1"/>
      </xdr:nvSpPr>
      <xdr:spPr>
        <a:xfrm>
          <a:off x="4013387" y="41504533"/>
          <a:ext cx="2237814" cy="695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Ａ．出張職員（複数名）</a:t>
          </a:r>
          <a:endParaRPr kumimoji="1" lang="en-US" altLang="ja-JP" sz="1100"/>
        </a:p>
        <a:p>
          <a:pPr algn="ctr"/>
          <a:r>
            <a:rPr kumimoji="1" lang="ja-JP" altLang="en-US" sz="1100"/>
            <a:t>０．１百万円</a:t>
          </a:r>
        </a:p>
      </xdr:txBody>
    </xdr:sp>
    <xdr:clientData/>
  </xdr:twoCellAnchor>
  <xdr:twoCellAnchor>
    <xdr:from>
      <xdr:col>25</xdr:col>
      <xdr:colOff>50800</xdr:colOff>
      <xdr:row>745</xdr:row>
      <xdr:rowOff>244848</xdr:rowOff>
    </xdr:from>
    <xdr:to>
      <xdr:col>25</xdr:col>
      <xdr:colOff>57375</xdr:colOff>
      <xdr:row>748</xdr:row>
      <xdr:rowOff>14754</xdr:rowOff>
    </xdr:to>
    <xdr:cxnSp macro="">
      <xdr:nvCxnSpPr>
        <xdr:cNvPr id="4" name="直線矢印コネクタ 3"/>
        <xdr:cNvCxnSpPr/>
      </xdr:nvCxnSpPr>
      <xdr:spPr>
        <a:xfrm>
          <a:off x="5051425" y="40564173"/>
          <a:ext cx="6575" cy="827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201705</xdr:colOff>
      <xdr:row>743</xdr:row>
      <xdr:rowOff>256428</xdr:rowOff>
    </xdr:from>
    <xdr:to>
      <xdr:col>36</xdr:col>
      <xdr:colOff>33616</xdr:colOff>
      <xdr:row>745</xdr:row>
      <xdr:rowOff>317313</xdr:rowOff>
    </xdr:to>
    <xdr:sp macro="" textlink="">
      <xdr:nvSpPr>
        <xdr:cNvPr id="5" name="テキスト ボックス 4"/>
        <xdr:cNvSpPr txBox="1"/>
      </xdr:nvSpPr>
      <xdr:spPr>
        <a:xfrm>
          <a:off x="3227293" y="40620016"/>
          <a:ext cx="4067735" cy="755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［医療情報システムの標準化等の普及啓発及び、各重要インフラ分野との連携体制の構築のために必要な経費］</a:t>
          </a:r>
          <a:endParaRPr kumimoji="1" lang="ja-JP" altLang="en-US" sz="1100"/>
        </a:p>
      </xdr:txBody>
    </xdr:sp>
    <xdr:clientData/>
  </xdr:twoCellAnchor>
  <xdr:twoCellAnchor>
    <xdr:from>
      <xdr:col>21</xdr:col>
      <xdr:colOff>47625</xdr:colOff>
      <xdr:row>750</xdr:row>
      <xdr:rowOff>203761</xdr:rowOff>
    </xdr:from>
    <xdr:to>
      <xdr:col>30</xdr:col>
      <xdr:colOff>123825</xdr:colOff>
      <xdr:row>752</xdr:row>
      <xdr:rowOff>130176</xdr:rowOff>
    </xdr:to>
    <xdr:sp macro="" textlink="">
      <xdr:nvSpPr>
        <xdr:cNvPr id="6" name="テキスト ボックス 5"/>
        <xdr:cNvSpPr txBox="1"/>
      </xdr:nvSpPr>
      <xdr:spPr>
        <a:xfrm>
          <a:off x="4248150" y="42285211"/>
          <a:ext cx="1876425" cy="6312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26</xdr:col>
      <xdr:colOff>136070</xdr:colOff>
      <xdr:row>746</xdr:row>
      <xdr:rowOff>176893</xdr:rowOff>
    </xdr:from>
    <xdr:to>
      <xdr:col>32</xdr:col>
      <xdr:colOff>13606</xdr:colOff>
      <xdr:row>747</xdr:row>
      <xdr:rowOff>244929</xdr:rowOff>
    </xdr:to>
    <xdr:sp macro="" textlink="">
      <xdr:nvSpPr>
        <xdr:cNvPr id="7" name="テキスト ボックス 6"/>
        <xdr:cNvSpPr txBox="1"/>
      </xdr:nvSpPr>
      <xdr:spPr>
        <a:xfrm>
          <a:off x="5336720" y="40848643"/>
          <a:ext cx="1077686" cy="4204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baseline="0"/>
            <a:t>【</a:t>
          </a:r>
          <a:r>
            <a:rPr kumimoji="1" lang="ja-JP" altLang="en-US" sz="1100" baseline="0"/>
            <a:t>その他</a:t>
          </a:r>
          <a:r>
            <a:rPr kumimoji="1" lang="en-US" altLang="ja-JP" sz="1100" baseline="0"/>
            <a:t>】</a:t>
          </a:r>
          <a:endParaRPr kumimoji="1" lang="ja-JP" altLang="en-US" sz="1100"/>
        </a:p>
      </xdr:txBody>
    </xdr:sp>
    <xdr:clientData/>
  </xdr:twoCellAnchor>
  <xdr:twoCellAnchor>
    <xdr:from>
      <xdr:col>38</xdr:col>
      <xdr:colOff>100852</xdr:colOff>
      <xdr:row>31</xdr:row>
      <xdr:rowOff>22411</xdr:rowOff>
    </xdr:from>
    <xdr:to>
      <xdr:col>41</xdr:col>
      <xdr:colOff>168088</xdr:colOff>
      <xdr:row>31</xdr:row>
      <xdr:rowOff>235323</xdr:rowOff>
    </xdr:to>
    <xdr:sp macro="" textlink="">
      <xdr:nvSpPr>
        <xdr:cNvPr id="8" name="テキスト ボックス 7"/>
        <xdr:cNvSpPr txBox="1"/>
      </xdr:nvSpPr>
      <xdr:spPr>
        <a:xfrm>
          <a:off x="7765676" y="12438529"/>
          <a:ext cx="672353"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84</v>
      </c>
      <c r="AT2" s="942"/>
      <c r="AU2" s="942"/>
      <c r="AV2" s="52" t="str">
        <f>IF(AW2="", "", "-")</f>
        <v/>
      </c>
      <c r="AW2" s="918"/>
      <c r="AX2" s="918"/>
    </row>
    <row r="3" spans="1:50" ht="21" customHeight="1" thickBot="1" x14ac:dyDescent="0.2">
      <c r="A3" s="875" t="s">
        <v>535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550</v>
      </c>
      <c r="AK3" s="877"/>
      <c r="AL3" s="877"/>
      <c r="AM3" s="877"/>
      <c r="AN3" s="877"/>
      <c r="AO3" s="877"/>
      <c r="AP3" s="877"/>
      <c r="AQ3" s="877"/>
      <c r="AR3" s="877"/>
      <c r="AS3" s="877"/>
      <c r="AT3" s="877"/>
      <c r="AU3" s="877"/>
      <c r="AV3" s="877"/>
      <c r="AW3" s="877"/>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7" t="s">
        <v>552</v>
      </c>
      <c r="H5" s="848"/>
      <c r="I5" s="848"/>
      <c r="J5" s="848"/>
      <c r="K5" s="848"/>
      <c r="L5" s="848"/>
      <c r="M5" s="849" t="s">
        <v>66</v>
      </c>
      <c r="N5" s="850"/>
      <c r="O5" s="850"/>
      <c r="P5" s="850"/>
      <c r="Q5" s="850"/>
      <c r="R5" s="851"/>
      <c r="S5" s="852" t="s">
        <v>553</v>
      </c>
      <c r="T5" s="848"/>
      <c r="U5" s="848"/>
      <c r="V5" s="848"/>
      <c r="W5" s="848"/>
      <c r="X5" s="853"/>
      <c r="Y5" s="697" t="s">
        <v>3</v>
      </c>
      <c r="Z5" s="539"/>
      <c r="AA5" s="539"/>
      <c r="AB5" s="539"/>
      <c r="AC5" s="539"/>
      <c r="AD5" s="540"/>
      <c r="AE5" s="698" t="s">
        <v>555</v>
      </c>
      <c r="AF5" s="698"/>
      <c r="AG5" s="698"/>
      <c r="AH5" s="698"/>
      <c r="AI5" s="698"/>
      <c r="AJ5" s="698"/>
      <c r="AK5" s="698"/>
      <c r="AL5" s="698"/>
      <c r="AM5" s="698"/>
      <c r="AN5" s="698"/>
      <c r="AO5" s="698"/>
      <c r="AP5" s="699"/>
      <c r="AQ5" s="700" t="s">
        <v>630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44.75" customHeight="1" x14ac:dyDescent="0.15">
      <c r="A7" s="491" t="s">
        <v>22</v>
      </c>
      <c r="B7" s="492"/>
      <c r="C7" s="492"/>
      <c r="D7" s="492"/>
      <c r="E7" s="492"/>
      <c r="F7" s="493"/>
      <c r="G7" s="494" t="s">
        <v>563</v>
      </c>
      <c r="H7" s="495"/>
      <c r="I7" s="495"/>
      <c r="J7" s="495"/>
      <c r="K7" s="495"/>
      <c r="L7" s="495"/>
      <c r="M7" s="495"/>
      <c r="N7" s="495"/>
      <c r="O7" s="495"/>
      <c r="P7" s="495"/>
      <c r="Q7" s="495"/>
      <c r="R7" s="495"/>
      <c r="S7" s="495"/>
      <c r="T7" s="495"/>
      <c r="U7" s="495"/>
      <c r="V7" s="495"/>
      <c r="W7" s="495"/>
      <c r="X7" s="496"/>
      <c r="Y7" s="927" t="s">
        <v>548</v>
      </c>
      <c r="Z7" s="439"/>
      <c r="AA7" s="439"/>
      <c r="AB7" s="439"/>
      <c r="AC7" s="439"/>
      <c r="AD7" s="928"/>
      <c r="AE7" s="919" t="s">
        <v>556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389</v>
      </c>
      <c r="B8" s="492"/>
      <c r="C8" s="492"/>
      <c r="D8" s="492"/>
      <c r="E8" s="492"/>
      <c r="F8" s="493"/>
      <c r="G8" s="943" t="str">
        <f>入力規則等!A26</f>
        <v>-</v>
      </c>
      <c r="H8" s="724"/>
      <c r="I8" s="724"/>
      <c r="J8" s="724"/>
      <c r="K8" s="724"/>
      <c r="L8" s="724"/>
      <c r="M8" s="724"/>
      <c r="N8" s="724"/>
      <c r="O8" s="724"/>
      <c r="P8" s="724"/>
      <c r="Q8" s="724"/>
      <c r="R8" s="724"/>
      <c r="S8" s="724"/>
      <c r="T8" s="724"/>
      <c r="U8" s="724"/>
      <c r="V8" s="724"/>
      <c r="W8" s="724"/>
      <c r="X8" s="944"/>
      <c r="Y8" s="854" t="s">
        <v>390</v>
      </c>
      <c r="Z8" s="855"/>
      <c r="AA8" s="855"/>
      <c r="AB8" s="855"/>
      <c r="AC8" s="855"/>
      <c r="AD8" s="856"/>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557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59" t="s">
        <v>30</v>
      </c>
      <c r="B10" s="660"/>
      <c r="C10" s="660"/>
      <c r="D10" s="660"/>
      <c r="E10" s="660"/>
      <c r="F10" s="660"/>
      <c r="G10" s="758" t="s">
        <v>558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6"/>
    </row>
    <row r="13" spans="1:50" ht="21" customHeight="1" x14ac:dyDescent="0.15">
      <c r="A13" s="613"/>
      <c r="B13" s="614"/>
      <c r="C13" s="614"/>
      <c r="D13" s="614"/>
      <c r="E13" s="614"/>
      <c r="F13" s="615"/>
      <c r="G13" s="727" t="s">
        <v>6</v>
      </c>
      <c r="H13" s="728"/>
      <c r="I13" s="768" t="s">
        <v>7</v>
      </c>
      <c r="J13" s="769"/>
      <c r="K13" s="769"/>
      <c r="L13" s="769"/>
      <c r="M13" s="769"/>
      <c r="N13" s="769"/>
      <c r="O13" s="770"/>
      <c r="P13" s="707">
        <v>0.4</v>
      </c>
      <c r="Q13" s="708"/>
      <c r="R13" s="708"/>
      <c r="S13" s="708"/>
      <c r="T13" s="708"/>
      <c r="U13" s="708"/>
      <c r="V13" s="709"/>
      <c r="W13" s="656">
        <v>0.4</v>
      </c>
      <c r="X13" s="657"/>
      <c r="Y13" s="657"/>
      <c r="Z13" s="657"/>
      <c r="AA13" s="657"/>
      <c r="AB13" s="657"/>
      <c r="AC13" s="658"/>
      <c r="AD13" s="707">
        <v>0.4</v>
      </c>
      <c r="AE13" s="708"/>
      <c r="AF13" s="708"/>
      <c r="AG13" s="708"/>
      <c r="AH13" s="708"/>
      <c r="AI13" s="708"/>
      <c r="AJ13" s="709"/>
      <c r="AK13" s="707">
        <v>0.4</v>
      </c>
      <c r="AL13" s="708"/>
      <c r="AM13" s="708"/>
      <c r="AN13" s="708"/>
      <c r="AO13" s="708"/>
      <c r="AP13" s="708"/>
      <c r="AQ13" s="709"/>
      <c r="AR13" s="656">
        <v>0.4</v>
      </c>
      <c r="AS13" s="657"/>
      <c r="AT13" s="657"/>
      <c r="AU13" s="657"/>
      <c r="AV13" s="657"/>
      <c r="AW13" s="657"/>
      <c r="AX13" s="926"/>
    </row>
    <row r="14" spans="1:50" ht="21" customHeight="1" x14ac:dyDescent="0.15">
      <c r="A14" s="613"/>
      <c r="B14" s="614"/>
      <c r="C14" s="614"/>
      <c r="D14" s="614"/>
      <c r="E14" s="614"/>
      <c r="F14" s="615"/>
      <c r="G14" s="729"/>
      <c r="H14" s="730"/>
      <c r="I14" s="715" t="s">
        <v>8</v>
      </c>
      <c r="J14" s="766"/>
      <c r="K14" s="766"/>
      <c r="L14" s="766"/>
      <c r="M14" s="766"/>
      <c r="N14" s="766"/>
      <c r="O14" s="767"/>
      <c r="P14" s="707" t="s">
        <v>560</v>
      </c>
      <c r="Q14" s="708"/>
      <c r="R14" s="708"/>
      <c r="S14" s="708"/>
      <c r="T14" s="708"/>
      <c r="U14" s="708"/>
      <c r="V14" s="709"/>
      <c r="W14" s="707" t="s">
        <v>560</v>
      </c>
      <c r="X14" s="708"/>
      <c r="Y14" s="708"/>
      <c r="Z14" s="708"/>
      <c r="AA14" s="708"/>
      <c r="AB14" s="708"/>
      <c r="AC14" s="709"/>
      <c r="AD14" s="707" t="s">
        <v>561</v>
      </c>
      <c r="AE14" s="708"/>
      <c r="AF14" s="708"/>
      <c r="AG14" s="708"/>
      <c r="AH14" s="708"/>
      <c r="AI14" s="708"/>
      <c r="AJ14" s="709"/>
      <c r="AK14" s="707" t="s">
        <v>561</v>
      </c>
      <c r="AL14" s="708"/>
      <c r="AM14" s="708"/>
      <c r="AN14" s="708"/>
      <c r="AO14" s="708"/>
      <c r="AP14" s="708"/>
      <c r="AQ14" s="709"/>
      <c r="AR14" s="796"/>
      <c r="AS14" s="796"/>
      <c r="AT14" s="796"/>
      <c r="AU14" s="796"/>
      <c r="AV14" s="796"/>
      <c r="AW14" s="796"/>
      <c r="AX14" s="797"/>
    </row>
    <row r="15" spans="1:50" ht="21" customHeight="1" x14ac:dyDescent="0.15">
      <c r="A15" s="613"/>
      <c r="B15" s="614"/>
      <c r="C15" s="614"/>
      <c r="D15" s="614"/>
      <c r="E15" s="614"/>
      <c r="F15" s="615"/>
      <c r="G15" s="729"/>
      <c r="H15" s="730"/>
      <c r="I15" s="715" t="s">
        <v>51</v>
      </c>
      <c r="J15" s="716"/>
      <c r="K15" s="716"/>
      <c r="L15" s="716"/>
      <c r="M15" s="716"/>
      <c r="N15" s="716"/>
      <c r="O15" s="717"/>
      <c r="P15" s="707" t="s">
        <v>560</v>
      </c>
      <c r="Q15" s="708"/>
      <c r="R15" s="708"/>
      <c r="S15" s="708"/>
      <c r="T15" s="708"/>
      <c r="U15" s="708"/>
      <c r="V15" s="709"/>
      <c r="W15" s="707" t="s">
        <v>560</v>
      </c>
      <c r="X15" s="708"/>
      <c r="Y15" s="708"/>
      <c r="Z15" s="708"/>
      <c r="AA15" s="708"/>
      <c r="AB15" s="708"/>
      <c r="AC15" s="709"/>
      <c r="AD15" s="707" t="s">
        <v>561</v>
      </c>
      <c r="AE15" s="708"/>
      <c r="AF15" s="708"/>
      <c r="AG15" s="708"/>
      <c r="AH15" s="708"/>
      <c r="AI15" s="708"/>
      <c r="AJ15" s="709"/>
      <c r="AK15" s="707" t="s">
        <v>561</v>
      </c>
      <c r="AL15" s="708"/>
      <c r="AM15" s="708"/>
      <c r="AN15" s="708"/>
      <c r="AO15" s="708"/>
      <c r="AP15" s="708"/>
      <c r="AQ15" s="709"/>
      <c r="AR15" s="707"/>
      <c r="AS15" s="708"/>
      <c r="AT15" s="708"/>
      <c r="AU15" s="708"/>
      <c r="AV15" s="708"/>
      <c r="AW15" s="708"/>
      <c r="AX15" s="814"/>
    </row>
    <row r="16" spans="1:50" ht="21" customHeight="1" x14ac:dyDescent="0.15">
      <c r="A16" s="613"/>
      <c r="B16" s="614"/>
      <c r="C16" s="614"/>
      <c r="D16" s="614"/>
      <c r="E16" s="614"/>
      <c r="F16" s="615"/>
      <c r="G16" s="729"/>
      <c r="H16" s="730"/>
      <c r="I16" s="715" t="s">
        <v>52</v>
      </c>
      <c r="J16" s="716"/>
      <c r="K16" s="716"/>
      <c r="L16" s="716"/>
      <c r="M16" s="716"/>
      <c r="N16" s="716"/>
      <c r="O16" s="717"/>
      <c r="P16" s="707" t="s">
        <v>560</v>
      </c>
      <c r="Q16" s="708"/>
      <c r="R16" s="708"/>
      <c r="S16" s="708"/>
      <c r="T16" s="708"/>
      <c r="U16" s="708"/>
      <c r="V16" s="709"/>
      <c r="W16" s="707" t="s">
        <v>560</v>
      </c>
      <c r="X16" s="708"/>
      <c r="Y16" s="708"/>
      <c r="Z16" s="708"/>
      <c r="AA16" s="708"/>
      <c r="AB16" s="708"/>
      <c r="AC16" s="709"/>
      <c r="AD16" s="707" t="s">
        <v>561</v>
      </c>
      <c r="AE16" s="708"/>
      <c r="AF16" s="708"/>
      <c r="AG16" s="708"/>
      <c r="AH16" s="708"/>
      <c r="AI16" s="708"/>
      <c r="AJ16" s="709"/>
      <c r="AK16" s="707" t="s">
        <v>561</v>
      </c>
      <c r="AL16" s="708"/>
      <c r="AM16" s="708"/>
      <c r="AN16" s="708"/>
      <c r="AO16" s="708"/>
      <c r="AP16" s="708"/>
      <c r="AQ16" s="709"/>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707" t="s">
        <v>560</v>
      </c>
      <c r="Q17" s="708"/>
      <c r="R17" s="708"/>
      <c r="S17" s="708"/>
      <c r="T17" s="708"/>
      <c r="U17" s="708"/>
      <c r="V17" s="709"/>
      <c r="W17" s="707" t="s">
        <v>560</v>
      </c>
      <c r="X17" s="708"/>
      <c r="Y17" s="708"/>
      <c r="Z17" s="708"/>
      <c r="AA17" s="708"/>
      <c r="AB17" s="708"/>
      <c r="AC17" s="709"/>
      <c r="AD17" s="707" t="s">
        <v>561</v>
      </c>
      <c r="AE17" s="708"/>
      <c r="AF17" s="708"/>
      <c r="AG17" s="708"/>
      <c r="AH17" s="708"/>
      <c r="AI17" s="708"/>
      <c r="AJ17" s="709"/>
      <c r="AK17" s="707" t="s">
        <v>561</v>
      </c>
      <c r="AL17" s="708"/>
      <c r="AM17" s="708"/>
      <c r="AN17" s="708"/>
      <c r="AO17" s="708"/>
      <c r="AP17" s="708"/>
      <c r="AQ17" s="709"/>
      <c r="AR17" s="924"/>
      <c r="AS17" s="924"/>
      <c r="AT17" s="924"/>
      <c r="AU17" s="924"/>
      <c r="AV17" s="924"/>
      <c r="AW17" s="924"/>
      <c r="AX17" s="925"/>
    </row>
    <row r="18" spans="1:50" ht="24.75" customHeight="1" x14ac:dyDescent="0.15">
      <c r="A18" s="613"/>
      <c r="B18" s="614"/>
      <c r="C18" s="614"/>
      <c r="D18" s="614"/>
      <c r="E18" s="614"/>
      <c r="F18" s="615"/>
      <c r="G18" s="731"/>
      <c r="H18" s="732"/>
      <c r="I18" s="720" t="s">
        <v>20</v>
      </c>
      <c r="J18" s="721"/>
      <c r="K18" s="721"/>
      <c r="L18" s="721"/>
      <c r="M18" s="721"/>
      <c r="N18" s="721"/>
      <c r="O18" s="722"/>
      <c r="P18" s="886">
        <f>SUM(P13:V17)</f>
        <v>0.4</v>
      </c>
      <c r="Q18" s="887"/>
      <c r="R18" s="887"/>
      <c r="S18" s="887"/>
      <c r="T18" s="887"/>
      <c r="U18" s="887"/>
      <c r="V18" s="888"/>
      <c r="W18" s="886">
        <f>SUM(W13:AC17)</f>
        <v>0.4</v>
      </c>
      <c r="X18" s="887"/>
      <c r="Y18" s="887"/>
      <c r="Z18" s="887"/>
      <c r="AA18" s="887"/>
      <c r="AB18" s="887"/>
      <c r="AC18" s="888"/>
      <c r="AD18" s="886">
        <f>SUM(AD13:AJ17)</f>
        <v>0.4</v>
      </c>
      <c r="AE18" s="887"/>
      <c r="AF18" s="887"/>
      <c r="AG18" s="887"/>
      <c r="AH18" s="887"/>
      <c r="AI18" s="887"/>
      <c r="AJ18" s="888"/>
      <c r="AK18" s="886">
        <f>SUM(AK13:AQ17)</f>
        <v>0.4</v>
      </c>
      <c r="AL18" s="887"/>
      <c r="AM18" s="887"/>
      <c r="AN18" s="887"/>
      <c r="AO18" s="887"/>
      <c r="AP18" s="887"/>
      <c r="AQ18" s="888"/>
      <c r="AR18" s="886">
        <f>SUM(AR13:AX17)</f>
        <v>0.4</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707">
        <v>0.1</v>
      </c>
      <c r="Q19" s="708"/>
      <c r="R19" s="708"/>
      <c r="S19" s="708"/>
      <c r="T19" s="708"/>
      <c r="U19" s="708"/>
      <c r="V19" s="709"/>
      <c r="W19" s="707">
        <v>0.4</v>
      </c>
      <c r="X19" s="708"/>
      <c r="Y19" s="708"/>
      <c r="Z19" s="708"/>
      <c r="AA19" s="708"/>
      <c r="AB19" s="708"/>
      <c r="AC19" s="709"/>
      <c r="AD19" s="707">
        <v>0.1</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4" t="s">
        <v>10</v>
      </c>
      <c r="H20" s="885"/>
      <c r="I20" s="885"/>
      <c r="J20" s="885"/>
      <c r="K20" s="885"/>
      <c r="L20" s="885"/>
      <c r="M20" s="885"/>
      <c r="N20" s="885"/>
      <c r="O20" s="885"/>
      <c r="P20" s="311">
        <f>IF(P18=0, "-", SUM(P19)/P18)</f>
        <v>0.25</v>
      </c>
      <c r="Q20" s="311"/>
      <c r="R20" s="311"/>
      <c r="S20" s="311"/>
      <c r="T20" s="311"/>
      <c r="U20" s="311"/>
      <c r="V20" s="311"/>
      <c r="W20" s="311">
        <f t="shared" ref="W20" si="0">IF(W18=0, "-", SUM(W19)/W18)</f>
        <v>1</v>
      </c>
      <c r="X20" s="311"/>
      <c r="Y20" s="311"/>
      <c r="Z20" s="311"/>
      <c r="AA20" s="311"/>
      <c r="AB20" s="311"/>
      <c r="AC20" s="311"/>
      <c r="AD20" s="311">
        <f t="shared" ref="AD20" si="1">IF(AD18=0, "-", SUM(AD19)/AD18)</f>
        <v>0.25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48"/>
      <c r="G21" s="309" t="s">
        <v>497</v>
      </c>
      <c r="H21" s="310"/>
      <c r="I21" s="310"/>
      <c r="J21" s="310"/>
      <c r="K21" s="310"/>
      <c r="L21" s="310"/>
      <c r="M21" s="310"/>
      <c r="N21" s="310"/>
      <c r="O21" s="310"/>
      <c r="P21" s="311">
        <f>IF(P19=0, "-", SUM(P19)/SUM(P13,P14))</f>
        <v>0.25</v>
      </c>
      <c r="Q21" s="311"/>
      <c r="R21" s="311"/>
      <c r="S21" s="311"/>
      <c r="T21" s="311"/>
      <c r="U21" s="311"/>
      <c r="V21" s="311"/>
      <c r="W21" s="311">
        <f t="shared" ref="W21" si="2">IF(W19=0, "-", SUM(W19)/SUM(W13,W14))</f>
        <v>1</v>
      </c>
      <c r="X21" s="311"/>
      <c r="Y21" s="311"/>
      <c r="Z21" s="311"/>
      <c r="AA21" s="311"/>
      <c r="AB21" s="311"/>
      <c r="AC21" s="311"/>
      <c r="AD21" s="311">
        <f t="shared" ref="AD21" si="3">IF(AD19=0, "-", SUM(AD19)/SUM(AD13,AD14))</f>
        <v>0.25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562</v>
      </c>
      <c r="H23" s="955"/>
      <c r="I23" s="955"/>
      <c r="J23" s="955"/>
      <c r="K23" s="955"/>
      <c r="L23" s="955"/>
      <c r="M23" s="955"/>
      <c r="N23" s="955"/>
      <c r="O23" s="956"/>
      <c r="P23" s="656">
        <v>0.4</v>
      </c>
      <c r="Q23" s="657"/>
      <c r="R23" s="657"/>
      <c r="S23" s="657"/>
      <c r="T23" s="657"/>
      <c r="U23" s="657"/>
      <c r="V23" s="658"/>
      <c r="W23" s="656">
        <v>0.4</v>
      </c>
      <c r="X23" s="657"/>
      <c r="Y23" s="657"/>
      <c r="Z23" s="657"/>
      <c r="AA23" s="657"/>
      <c r="AB23" s="657"/>
      <c r="AC23" s="658"/>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707"/>
      <c r="Q24" s="708"/>
      <c r="R24" s="708"/>
      <c r="S24" s="708"/>
      <c r="T24" s="708"/>
      <c r="U24" s="708"/>
      <c r="V24" s="709"/>
      <c r="W24" s="707"/>
      <c r="X24" s="708"/>
      <c r="Y24" s="708"/>
      <c r="Z24" s="708"/>
      <c r="AA24" s="708"/>
      <c r="AB24" s="708"/>
      <c r="AC24" s="70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707"/>
      <c r="Q25" s="708"/>
      <c r="R25" s="708"/>
      <c r="S25" s="708"/>
      <c r="T25" s="708"/>
      <c r="U25" s="708"/>
      <c r="V25" s="709"/>
      <c r="W25" s="707"/>
      <c r="X25" s="708"/>
      <c r="Y25" s="708"/>
      <c r="Z25" s="708"/>
      <c r="AA25" s="708"/>
      <c r="AB25" s="708"/>
      <c r="AC25" s="70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707"/>
      <c r="Q26" s="708"/>
      <c r="R26" s="708"/>
      <c r="S26" s="708"/>
      <c r="T26" s="708"/>
      <c r="U26" s="708"/>
      <c r="V26" s="709"/>
      <c r="W26" s="707"/>
      <c r="X26" s="708"/>
      <c r="Y26" s="708"/>
      <c r="Z26" s="708"/>
      <c r="AA26" s="708"/>
      <c r="AB26" s="708"/>
      <c r="AC26" s="70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07"/>
      <c r="Q27" s="708"/>
      <c r="R27" s="708"/>
      <c r="S27" s="708"/>
      <c r="T27" s="708"/>
      <c r="U27" s="708"/>
      <c r="V27" s="709"/>
      <c r="W27" s="707"/>
      <c r="X27" s="708"/>
      <c r="Y27" s="708"/>
      <c r="Z27" s="708"/>
      <c r="AA27" s="708"/>
      <c r="AB27" s="708"/>
      <c r="AC27" s="70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6">
        <f>P29-SUM(P23:P27)</f>
        <v>0</v>
      </c>
      <c r="Q28" s="887"/>
      <c r="R28" s="887"/>
      <c r="S28" s="887"/>
      <c r="T28" s="887"/>
      <c r="U28" s="887"/>
      <c r="V28" s="888"/>
      <c r="W28" s="886">
        <f>W29-SUM(W23:W27)</f>
        <v>0</v>
      </c>
      <c r="X28" s="887"/>
      <c r="Y28" s="887"/>
      <c r="Z28" s="887"/>
      <c r="AA28" s="887"/>
      <c r="AB28" s="887"/>
      <c r="AC28" s="888"/>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6">
        <f>AK13</f>
        <v>0.4</v>
      </c>
      <c r="Q29" s="937"/>
      <c r="R29" s="937"/>
      <c r="S29" s="937"/>
      <c r="T29" s="937"/>
      <c r="U29" s="937"/>
      <c r="V29" s="938"/>
      <c r="W29" s="936">
        <f>AR13</f>
        <v>0.4</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9" t="s">
        <v>491</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357</v>
      </c>
      <c r="AF30" s="867"/>
      <c r="AG30" s="867"/>
      <c r="AH30" s="868"/>
      <c r="AI30" s="866" t="s">
        <v>363</v>
      </c>
      <c r="AJ30" s="867"/>
      <c r="AK30" s="867"/>
      <c r="AL30" s="868"/>
      <c r="AM30" s="922" t="s">
        <v>472</v>
      </c>
      <c r="AN30" s="922"/>
      <c r="AO30" s="922"/>
      <c r="AP30" s="866"/>
      <c r="AQ30" s="771" t="s">
        <v>355</v>
      </c>
      <c r="AR30" s="772"/>
      <c r="AS30" s="772"/>
      <c r="AT30" s="773"/>
      <c r="AU30" s="778" t="s">
        <v>253</v>
      </c>
      <c r="AV30" s="778"/>
      <c r="AW30" s="778"/>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29</v>
      </c>
      <c r="AR31" s="193"/>
      <c r="AS31" s="126" t="s">
        <v>356</v>
      </c>
      <c r="AT31" s="127"/>
      <c r="AU31" s="192">
        <v>32</v>
      </c>
      <c r="AV31" s="192"/>
      <c r="AW31" s="394" t="s">
        <v>300</v>
      </c>
      <c r="AX31" s="395"/>
    </row>
    <row r="32" spans="1:50" ht="23.25" customHeight="1" x14ac:dyDescent="0.15">
      <c r="A32" s="399"/>
      <c r="B32" s="397"/>
      <c r="C32" s="397"/>
      <c r="D32" s="397"/>
      <c r="E32" s="397"/>
      <c r="F32" s="398"/>
      <c r="G32" s="560" t="s">
        <v>571</v>
      </c>
      <c r="H32" s="561"/>
      <c r="I32" s="561"/>
      <c r="J32" s="561"/>
      <c r="K32" s="561"/>
      <c r="L32" s="561"/>
      <c r="M32" s="561"/>
      <c r="N32" s="561"/>
      <c r="O32" s="562"/>
      <c r="P32" s="98" t="s">
        <v>622</v>
      </c>
      <c r="Q32" s="98"/>
      <c r="R32" s="98"/>
      <c r="S32" s="98"/>
      <c r="T32" s="98"/>
      <c r="U32" s="98"/>
      <c r="V32" s="98"/>
      <c r="W32" s="98"/>
      <c r="X32" s="99"/>
      <c r="Y32" s="467" t="s">
        <v>12</v>
      </c>
      <c r="Z32" s="527"/>
      <c r="AA32" s="528"/>
      <c r="AB32" s="457" t="s">
        <v>519</v>
      </c>
      <c r="AC32" s="457"/>
      <c r="AD32" s="457"/>
      <c r="AE32" s="211" t="s">
        <v>560</v>
      </c>
      <c r="AF32" s="212"/>
      <c r="AG32" s="212"/>
      <c r="AH32" s="212"/>
      <c r="AI32" s="211" t="s">
        <v>560</v>
      </c>
      <c r="AJ32" s="212"/>
      <c r="AK32" s="212"/>
      <c r="AL32" s="212"/>
      <c r="AM32" s="211"/>
      <c r="AN32" s="212"/>
      <c r="AO32" s="212"/>
      <c r="AP32" s="212"/>
      <c r="AQ32" s="333" t="s">
        <v>560</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t="s">
        <v>560</v>
      </c>
      <c r="AF33" s="212"/>
      <c r="AG33" s="212"/>
      <c r="AH33" s="212"/>
      <c r="AI33" s="211" t="s">
        <v>560</v>
      </c>
      <c r="AJ33" s="212"/>
      <c r="AK33" s="212"/>
      <c r="AL33" s="212"/>
      <c r="AM33" s="211">
        <v>80</v>
      </c>
      <c r="AN33" s="212"/>
      <c r="AO33" s="212"/>
      <c r="AP33" s="212"/>
      <c r="AQ33" s="333">
        <v>80</v>
      </c>
      <c r="AR33" s="200"/>
      <c r="AS33" s="200"/>
      <c r="AT33" s="334"/>
      <c r="AU33" s="212">
        <v>90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2"/>
      <c r="AI34" s="211" t="s">
        <v>560</v>
      </c>
      <c r="AJ34" s="212"/>
      <c r="AK34" s="212"/>
      <c r="AL34" s="212"/>
      <c r="AM34" s="211" t="s">
        <v>560</v>
      </c>
      <c r="AN34" s="212"/>
      <c r="AO34" s="212"/>
      <c r="AP34" s="212"/>
      <c r="AQ34" s="333" t="s">
        <v>560</v>
      </c>
      <c r="AR34" s="200"/>
      <c r="AS34" s="200"/>
      <c r="AT34" s="334"/>
      <c r="AU34" s="212" t="s">
        <v>560</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7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3"/>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9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3"/>
    </row>
    <row r="83" spans="1:60" ht="22.5" hidden="1" customHeight="1" x14ac:dyDescent="0.15">
      <c r="A83" s="873"/>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5"/>
    </row>
    <row r="84" spans="1:60" ht="19.5" hidden="1" customHeight="1" x14ac:dyDescent="0.15">
      <c r="A84" s="873"/>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7"/>
    </row>
    <row r="85" spans="1:60" ht="18.75" hidden="1" customHeight="1" x14ac:dyDescent="0.15">
      <c r="A85" s="87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3" t="s">
        <v>13</v>
      </c>
      <c r="Z99" s="904"/>
      <c r="AA99" s="905"/>
      <c r="AB99" s="900" t="s">
        <v>14</v>
      </c>
      <c r="AC99" s="901"/>
      <c r="AD99" s="90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3</v>
      </c>
      <c r="AF101" s="212"/>
      <c r="AG101" s="212"/>
      <c r="AH101" s="213"/>
      <c r="AI101" s="211">
        <v>6</v>
      </c>
      <c r="AJ101" s="212"/>
      <c r="AK101" s="212"/>
      <c r="AL101" s="213"/>
      <c r="AM101" s="211">
        <v>4</v>
      </c>
      <c r="AN101" s="212"/>
      <c r="AO101" s="212"/>
      <c r="AP101" s="213"/>
      <c r="AQ101" s="211" t="s">
        <v>560</v>
      </c>
      <c r="AR101" s="212"/>
      <c r="AS101" s="212"/>
      <c r="AT101" s="213"/>
      <c r="AU101" s="211" t="s">
        <v>560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3</v>
      </c>
      <c r="AF102" s="414"/>
      <c r="AG102" s="414"/>
      <c r="AH102" s="414"/>
      <c r="AI102" s="414">
        <v>3</v>
      </c>
      <c r="AJ102" s="414"/>
      <c r="AK102" s="414"/>
      <c r="AL102" s="414"/>
      <c r="AM102" s="414">
        <v>3</v>
      </c>
      <c r="AN102" s="414"/>
      <c r="AO102" s="414"/>
      <c r="AP102" s="414"/>
      <c r="AQ102" s="266">
        <v>3</v>
      </c>
      <c r="AR102" s="267"/>
      <c r="AS102" s="267"/>
      <c r="AT102" s="312"/>
      <c r="AU102" s="266">
        <v>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788" t="s">
        <v>575</v>
      </c>
      <c r="H116" s="389"/>
      <c r="I116" s="389"/>
      <c r="J116" s="389"/>
      <c r="K116" s="389"/>
      <c r="L116" s="389"/>
      <c r="M116" s="389"/>
      <c r="N116" s="389"/>
      <c r="O116" s="389"/>
      <c r="P116" s="389"/>
      <c r="Q116" s="389"/>
      <c r="R116" s="389"/>
      <c r="S116" s="389"/>
      <c r="T116" s="389"/>
      <c r="U116" s="389"/>
      <c r="V116" s="389"/>
      <c r="W116" s="389"/>
      <c r="X116" s="789"/>
      <c r="Y116" s="451" t="s">
        <v>15</v>
      </c>
      <c r="Z116" s="452"/>
      <c r="AA116" s="453"/>
      <c r="AB116" s="458" t="s">
        <v>576</v>
      </c>
      <c r="AC116" s="459"/>
      <c r="AD116" s="460"/>
      <c r="AE116" s="414">
        <v>33</v>
      </c>
      <c r="AF116" s="414"/>
      <c r="AG116" s="414"/>
      <c r="AH116" s="414"/>
      <c r="AI116" s="414">
        <v>66</v>
      </c>
      <c r="AJ116" s="414"/>
      <c r="AK116" s="414"/>
      <c r="AL116" s="414"/>
      <c r="AM116" s="414">
        <v>25</v>
      </c>
      <c r="AN116" s="414"/>
      <c r="AO116" s="414"/>
      <c r="AP116" s="414"/>
      <c r="AQ116" s="211">
        <v>133</v>
      </c>
      <c r="AR116" s="212"/>
      <c r="AS116" s="212"/>
      <c r="AT116" s="212"/>
      <c r="AU116" s="212"/>
      <c r="AV116" s="212"/>
      <c r="AW116" s="212"/>
      <c r="AX116" s="214"/>
    </row>
    <row r="117" spans="1:50" ht="46.5" customHeight="1" thickBot="1" x14ac:dyDescent="0.2">
      <c r="A117" s="438"/>
      <c r="B117" s="439"/>
      <c r="C117" s="439"/>
      <c r="D117" s="439"/>
      <c r="E117" s="439"/>
      <c r="F117" s="440"/>
      <c r="G117" s="790"/>
      <c r="H117" s="390"/>
      <c r="I117" s="390"/>
      <c r="J117" s="390"/>
      <c r="K117" s="390"/>
      <c r="L117" s="390"/>
      <c r="M117" s="390"/>
      <c r="N117" s="390"/>
      <c r="O117" s="390"/>
      <c r="P117" s="390"/>
      <c r="Q117" s="390"/>
      <c r="R117" s="390"/>
      <c r="S117" s="390"/>
      <c r="T117" s="390"/>
      <c r="U117" s="390"/>
      <c r="V117" s="390"/>
      <c r="W117" s="390"/>
      <c r="X117" s="791"/>
      <c r="Y117" s="467" t="s">
        <v>49</v>
      </c>
      <c r="Z117" s="442"/>
      <c r="AA117" s="443"/>
      <c r="AB117" s="468" t="s">
        <v>577</v>
      </c>
      <c r="AC117" s="469"/>
      <c r="AD117" s="470"/>
      <c r="AE117" s="547" t="s">
        <v>578</v>
      </c>
      <c r="AF117" s="547"/>
      <c r="AG117" s="547"/>
      <c r="AH117" s="547"/>
      <c r="AI117" s="547" t="s">
        <v>579</v>
      </c>
      <c r="AJ117" s="547"/>
      <c r="AK117" s="547"/>
      <c r="AL117" s="547"/>
      <c r="AM117" s="547" t="s">
        <v>616</v>
      </c>
      <c r="AN117" s="547"/>
      <c r="AO117" s="547"/>
      <c r="AP117" s="547"/>
      <c r="AQ117" s="547" t="s">
        <v>606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78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79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519</v>
      </c>
      <c r="AC134" s="198"/>
      <c r="AD134" s="198"/>
      <c r="AE134" s="199" t="s">
        <v>582</v>
      </c>
      <c r="AF134" s="200"/>
      <c r="AG134" s="200"/>
      <c r="AH134" s="200"/>
      <c r="AI134" s="199" t="s">
        <v>583</v>
      </c>
      <c r="AJ134" s="200"/>
      <c r="AK134" s="200"/>
      <c r="AL134" s="200"/>
      <c r="AM134" s="199" t="s">
        <v>582</v>
      </c>
      <c r="AN134" s="200"/>
      <c r="AO134" s="200"/>
      <c r="AP134" s="200"/>
      <c r="AQ134" s="199" t="s">
        <v>583</v>
      </c>
      <c r="AR134" s="200"/>
      <c r="AS134" s="200"/>
      <c r="AT134" s="200"/>
      <c r="AU134" s="199" t="s">
        <v>615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t="s">
        <v>583</v>
      </c>
      <c r="AF135" s="200"/>
      <c r="AG135" s="200"/>
      <c r="AH135" s="200"/>
      <c r="AI135" s="199" t="s">
        <v>583</v>
      </c>
      <c r="AJ135" s="200"/>
      <c r="AK135" s="200"/>
      <c r="AL135" s="200"/>
      <c r="AM135" s="199" t="s">
        <v>582</v>
      </c>
      <c r="AN135" s="200"/>
      <c r="AO135" s="200"/>
      <c r="AP135" s="200"/>
      <c r="AQ135" s="199" t="s">
        <v>583</v>
      </c>
      <c r="AR135" s="200"/>
      <c r="AS135" s="200"/>
      <c r="AT135" s="200"/>
      <c r="AU135" s="199">
        <v>47.7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4"/>
      <c r="E430" s="167" t="s">
        <v>388</v>
      </c>
      <c r="F430" s="168"/>
      <c r="G430" s="906" t="s">
        <v>384</v>
      </c>
      <c r="H430" s="116"/>
      <c r="I430" s="116"/>
      <c r="J430" s="907"/>
      <c r="K430" s="908"/>
      <c r="L430" s="908"/>
      <c r="M430" s="908"/>
      <c r="N430" s="908"/>
      <c r="O430" s="908"/>
      <c r="P430" s="908"/>
      <c r="Q430" s="908"/>
      <c r="R430" s="908"/>
      <c r="S430" s="908"/>
      <c r="T430" s="90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906" t="s">
        <v>384</v>
      </c>
      <c r="H646" s="116"/>
      <c r="I646" s="116"/>
      <c r="J646" s="907" t="s">
        <v>560</v>
      </c>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18.75"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t="s">
        <v>586</v>
      </c>
      <c r="AF648" s="193"/>
      <c r="AG648" s="126" t="s">
        <v>356</v>
      </c>
      <c r="AH648" s="127"/>
      <c r="AI648" s="149"/>
      <c r="AJ648" s="149"/>
      <c r="AK648" s="149"/>
      <c r="AL648" s="147"/>
      <c r="AM648" s="149"/>
      <c r="AN648" s="149"/>
      <c r="AO648" s="149"/>
      <c r="AP648" s="147"/>
      <c r="AQ648" s="589" t="s">
        <v>588</v>
      </c>
      <c r="AR648" s="193"/>
      <c r="AS648" s="126" t="s">
        <v>356</v>
      </c>
      <c r="AT648" s="127"/>
      <c r="AU648" s="193" t="s">
        <v>591</v>
      </c>
      <c r="AV648" s="193"/>
      <c r="AW648" s="126" t="s">
        <v>300</v>
      </c>
      <c r="AX648" s="188"/>
    </row>
    <row r="649" spans="1:50" ht="23.25" customHeight="1" x14ac:dyDescent="0.15">
      <c r="A649" s="182"/>
      <c r="B649" s="179"/>
      <c r="C649" s="173"/>
      <c r="D649" s="179"/>
      <c r="E649" s="335"/>
      <c r="F649" s="336"/>
      <c r="G649" s="97" t="s">
        <v>585</v>
      </c>
      <c r="H649" s="98"/>
      <c r="I649" s="98"/>
      <c r="J649" s="98"/>
      <c r="K649" s="98"/>
      <c r="L649" s="98"/>
      <c r="M649" s="98"/>
      <c r="N649" s="98"/>
      <c r="O649" s="98"/>
      <c r="P649" s="98"/>
      <c r="Q649" s="98"/>
      <c r="R649" s="98"/>
      <c r="S649" s="98"/>
      <c r="T649" s="98"/>
      <c r="U649" s="98"/>
      <c r="V649" s="98"/>
      <c r="W649" s="98"/>
      <c r="X649" s="99"/>
      <c r="Y649" s="194" t="s">
        <v>12</v>
      </c>
      <c r="Z649" s="195"/>
      <c r="AA649" s="196"/>
      <c r="AB649" s="206" t="s">
        <v>586</v>
      </c>
      <c r="AC649" s="206"/>
      <c r="AD649" s="206"/>
      <c r="AE649" s="333" t="s">
        <v>586</v>
      </c>
      <c r="AF649" s="200"/>
      <c r="AG649" s="200"/>
      <c r="AH649" s="200"/>
      <c r="AI649" s="333" t="s">
        <v>582</v>
      </c>
      <c r="AJ649" s="200"/>
      <c r="AK649" s="200"/>
      <c r="AL649" s="200"/>
      <c r="AM649" s="333" t="s">
        <v>588</v>
      </c>
      <c r="AN649" s="200"/>
      <c r="AO649" s="200"/>
      <c r="AP649" s="334"/>
      <c r="AQ649" s="333" t="s">
        <v>590</v>
      </c>
      <c r="AR649" s="200"/>
      <c r="AS649" s="200"/>
      <c r="AT649" s="334"/>
      <c r="AU649" s="200" t="s">
        <v>592</v>
      </c>
      <c r="AV649" s="200"/>
      <c r="AW649" s="200"/>
      <c r="AX649" s="201"/>
    </row>
    <row r="650" spans="1:50" ht="23.25"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t="s">
        <v>587</v>
      </c>
      <c r="AC650" s="198"/>
      <c r="AD650" s="198"/>
      <c r="AE650" s="333" t="s">
        <v>582</v>
      </c>
      <c r="AF650" s="200"/>
      <c r="AG650" s="200"/>
      <c r="AH650" s="334"/>
      <c r="AI650" s="333" t="s">
        <v>582</v>
      </c>
      <c r="AJ650" s="200"/>
      <c r="AK650" s="200"/>
      <c r="AL650" s="200"/>
      <c r="AM650" s="333" t="s">
        <v>589</v>
      </c>
      <c r="AN650" s="200"/>
      <c r="AO650" s="200"/>
      <c r="AP650" s="334"/>
      <c r="AQ650" s="333" t="s">
        <v>590</v>
      </c>
      <c r="AR650" s="200"/>
      <c r="AS650" s="200"/>
      <c r="AT650" s="334"/>
      <c r="AU650" s="200" t="s">
        <v>591</v>
      </c>
      <c r="AV650" s="200"/>
      <c r="AW650" s="200"/>
      <c r="AX650" s="201"/>
    </row>
    <row r="651" spans="1:50" ht="23.25"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t="s">
        <v>582</v>
      </c>
      <c r="AF651" s="200"/>
      <c r="AG651" s="200"/>
      <c r="AH651" s="334"/>
      <c r="AI651" s="333" t="s">
        <v>586</v>
      </c>
      <c r="AJ651" s="200"/>
      <c r="AK651" s="200"/>
      <c r="AL651" s="200"/>
      <c r="AM651" s="333" t="s">
        <v>590</v>
      </c>
      <c r="AN651" s="200"/>
      <c r="AO651" s="200"/>
      <c r="AP651" s="334"/>
      <c r="AQ651" s="333" t="s">
        <v>588</v>
      </c>
      <c r="AR651" s="200"/>
      <c r="AS651" s="200"/>
      <c r="AT651" s="334"/>
      <c r="AU651" s="200" t="s">
        <v>590</v>
      </c>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588</v>
      </c>
      <c r="AF673" s="193"/>
      <c r="AG673" s="126" t="s">
        <v>356</v>
      </c>
      <c r="AH673" s="127"/>
      <c r="AI673" s="149"/>
      <c r="AJ673" s="149"/>
      <c r="AK673" s="149"/>
      <c r="AL673" s="147"/>
      <c r="AM673" s="149"/>
      <c r="AN673" s="149"/>
      <c r="AO673" s="149"/>
      <c r="AP673" s="147"/>
      <c r="AQ673" s="589" t="s">
        <v>588</v>
      </c>
      <c r="AR673" s="193"/>
      <c r="AS673" s="126" t="s">
        <v>356</v>
      </c>
      <c r="AT673" s="127"/>
      <c r="AU673" s="193" t="s">
        <v>583</v>
      </c>
      <c r="AV673" s="193"/>
      <c r="AW673" s="126" t="s">
        <v>300</v>
      </c>
      <c r="AX673" s="188"/>
    </row>
    <row r="674" spans="1:50" ht="23.25" customHeight="1" x14ac:dyDescent="0.15">
      <c r="A674" s="182"/>
      <c r="B674" s="179"/>
      <c r="C674" s="173"/>
      <c r="D674" s="179"/>
      <c r="E674" s="335"/>
      <c r="F674" s="336"/>
      <c r="G674" s="97" t="s">
        <v>593</v>
      </c>
      <c r="H674" s="98"/>
      <c r="I674" s="98"/>
      <c r="J674" s="98"/>
      <c r="K674" s="98"/>
      <c r="L674" s="98"/>
      <c r="M674" s="98"/>
      <c r="N674" s="98"/>
      <c r="O674" s="98"/>
      <c r="P674" s="98"/>
      <c r="Q674" s="98"/>
      <c r="R674" s="98"/>
      <c r="S674" s="98"/>
      <c r="T674" s="98"/>
      <c r="U674" s="98"/>
      <c r="V674" s="98"/>
      <c r="W674" s="98"/>
      <c r="X674" s="99"/>
      <c r="Y674" s="194" t="s">
        <v>12</v>
      </c>
      <c r="Z674" s="195"/>
      <c r="AA674" s="196"/>
      <c r="AB674" s="206" t="s">
        <v>588</v>
      </c>
      <c r="AC674" s="206"/>
      <c r="AD674" s="206"/>
      <c r="AE674" s="333" t="s">
        <v>593</v>
      </c>
      <c r="AF674" s="200"/>
      <c r="AG674" s="200"/>
      <c r="AH674" s="200"/>
      <c r="AI674" s="333" t="s">
        <v>593</v>
      </c>
      <c r="AJ674" s="200"/>
      <c r="AK674" s="200"/>
      <c r="AL674" s="200"/>
      <c r="AM674" s="333" t="s">
        <v>588</v>
      </c>
      <c r="AN674" s="200"/>
      <c r="AO674" s="200"/>
      <c r="AP674" s="334"/>
      <c r="AQ674" s="333" t="s">
        <v>593</v>
      </c>
      <c r="AR674" s="200"/>
      <c r="AS674" s="200"/>
      <c r="AT674" s="334"/>
      <c r="AU674" s="200" t="s">
        <v>593</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588</v>
      </c>
      <c r="AC675" s="198"/>
      <c r="AD675" s="198"/>
      <c r="AE675" s="333" t="s">
        <v>588</v>
      </c>
      <c r="AF675" s="200"/>
      <c r="AG675" s="200"/>
      <c r="AH675" s="334"/>
      <c r="AI675" s="333" t="s">
        <v>583</v>
      </c>
      <c r="AJ675" s="200"/>
      <c r="AK675" s="200"/>
      <c r="AL675" s="200"/>
      <c r="AM675" s="333" t="s">
        <v>593</v>
      </c>
      <c r="AN675" s="200"/>
      <c r="AO675" s="200"/>
      <c r="AP675" s="334"/>
      <c r="AQ675" s="333" t="s">
        <v>593</v>
      </c>
      <c r="AR675" s="200"/>
      <c r="AS675" s="200"/>
      <c r="AT675" s="334"/>
      <c r="AU675" s="200" t="s">
        <v>593</v>
      </c>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t="s">
        <v>594</v>
      </c>
      <c r="AF676" s="200"/>
      <c r="AG676" s="200"/>
      <c r="AH676" s="334"/>
      <c r="AI676" s="333" t="s">
        <v>593</v>
      </c>
      <c r="AJ676" s="200"/>
      <c r="AK676" s="200"/>
      <c r="AL676" s="200"/>
      <c r="AM676" s="333" t="s">
        <v>583</v>
      </c>
      <c r="AN676" s="200"/>
      <c r="AO676" s="200"/>
      <c r="AP676" s="334"/>
      <c r="AQ676" s="333" t="s">
        <v>583</v>
      </c>
      <c r="AR676" s="200"/>
      <c r="AS676" s="200"/>
      <c r="AT676" s="334"/>
      <c r="AU676" s="200" t="s">
        <v>593</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593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2" t="s">
        <v>31</v>
      </c>
      <c r="AH701" s="378"/>
      <c r="AI701" s="378"/>
      <c r="AJ701" s="378"/>
      <c r="AK701" s="378"/>
      <c r="AL701" s="378"/>
      <c r="AM701" s="378"/>
      <c r="AN701" s="378"/>
      <c r="AO701" s="378"/>
      <c r="AP701" s="378"/>
      <c r="AQ701" s="378"/>
      <c r="AR701" s="378"/>
      <c r="AS701" s="378"/>
      <c r="AT701" s="378"/>
      <c r="AU701" s="378"/>
      <c r="AV701" s="378"/>
      <c r="AW701" s="378"/>
      <c r="AX701" s="833"/>
    </row>
    <row r="702" spans="1:50" ht="41.4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559</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88"/>
      <c r="AD703" s="321" t="s">
        <v>559</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37.9"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6" t="s">
        <v>559</v>
      </c>
      <c r="AE704" s="787"/>
      <c r="AF704" s="787"/>
      <c r="AG704" s="120" t="s">
        <v>599</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39" t="s">
        <v>39</v>
      </c>
      <c r="B705" s="640"/>
      <c r="C705" s="829" t="s">
        <v>41</v>
      </c>
      <c r="D705" s="83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31"/>
      <c r="AD705" s="718" t="s">
        <v>595</v>
      </c>
      <c r="AE705" s="719"/>
      <c r="AF705" s="719"/>
      <c r="AG705" s="118" t="s">
        <v>560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802"/>
      <c r="D706" s="803"/>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804"/>
      <c r="D707" s="805"/>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3" t="s">
        <v>596</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3" t="s">
        <v>559</v>
      </c>
      <c r="AE708" s="604"/>
      <c r="AF708" s="604"/>
      <c r="AG708" s="746" t="s">
        <v>560</v>
      </c>
      <c r="AH708" s="747"/>
      <c r="AI708" s="747"/>
      <c r="AJ708" s="747"/>
      <c r="AK708" s="747"/>
      <c r="AL708" s="747"/>
      <c r="AM708" s="747"/>
      <c r="AN708" s="747"/>
      <c r="AO708" s="747"/>
      <c r="AP708" s="747"/>
      <c r="AQ708" s="747"/>
      <c r="AR708" s="747"/>
      <c r="AS708" s="747"/>
      <c r="AT708" s="747"/>
      <c r="AU708" s="747"/>
      <c r="AV708" s="747"/>
      <c r="AW708" s="747"/>
      <c r="AX708" s="748"/>
    </row>
    <row r="709" spans="1:50" ht="5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559</v>
      </c>
      <c r="AE709" s="322"/>
      <c r="AF709" s="322"/>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560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559</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559</v>
      </c>
      <c r="AE712" s="787"/>
      <c r="AF712" s="787"/>
      <c r="AG712" s="818" t="s">
        <v>617</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1"/>
      <c r="B713" s="643"/>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595</v>
      </c>
      <c r="AE713" s="322"/>
      <c r="AF713" s="662"/>
      <c r="AG713" s="94" t="s">
        <v>560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5" t="s">
        <v>559</v>
      </c>
      <c r="AE714" s="816"/>
      <c r="AF714" s="817"/>
      <c r="AG714" s="740" t="s">
        <v>602</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39"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3" t="s">
        <v>559</v>
      </c>
      <c r="AE715" s="604"/>
      <c r="AF715" s="655"/>
      <c r="AG715" s="746" t="s">
        <v>607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559</v>
      </c>
      <c r="AE716" s="626"/>
      <c r="AF716" s="626"/>
      <c r="AG716" s="94" t="s">
        <v>603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559</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595</v>
      </c>
      <c r="AE718" s="322"/>
      <c r="AF718" s="322"/>
      <c r="AG718" s="120" t="s">
        <v>560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595</v>
      </c>
      <c r="AE719" s="604"/>
      <c r="AF719" s="604"/>
      <c r="AG719" s="118" t="s">
        <v>625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550</v>
      </c>
      <c r="D721" s="290"/>
      <c r="E721" s="290"/>
      <c r="F721" s="291"/>
      <c r="G721" s="280" t="s">
        <v>470</v>
      </c>
      <c r="H721" s="281"/>
      <c r="I721" s="83" t="str">
        <f>IF(OR(G721="　", G721=""), "", "-")</f>
        <v>-</v>
      </c>
      <c r="J721" s="284">
        <v>6</v>
      </c>
      <c r="K721" s="284"/>
      <c r="L721" s="83" t="str">
        <f>IF(M721="","","-")</f>
        <v/>
      </c>
      <c r="M721" s="84"/>
      <c r="N721" s="297" t="s">
        <v>624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10"/>
      <c r="C726" s="823" t="s">
        <v>53</v>
      </c>
      <c r="D726" s="845"/>
      <c r="E726" s="845"/>
      <c r="F726" s="846"/>
      <c r="G726" s="573" t="s">
        <v>626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11"/>
      <c r="B727" s="812"/>
      <c r="C727" s="752" t="s">
        <v>57</v>
      </c>
      <c r="D727" s="753"/>
      <c r="E727" s="753"/>
      <c r="F727" s="754"/>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2" customHeight="1" thickBot="1" x14ac:dyDescent="0.2">
      <c r="A729" s="633" t="s">
        <v>627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3.9" customHeight="1" thickBot="1" x14ac:dyDescent="0.2">
      <c r="A731" s="807" t="s">
        <v>257</v>
      </c>
      <c r="B731" s="808"/>
      <c r="C731" s="808"/>
      <c r="D731" s="808"/>
      <c r="E731" s="809"/>
      <c r="F731" s="733" t="s">
        <v>628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2" t="s">
        <v>257</v>
      </c>
      <c r="B733" s="673"/>
      <c r="C733" s="673"/>
      <c r="D733" s="673"/>
      <c r="E733" s="674"/>
      <c r="F733" s="636" t="s">
        <v>629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5.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3"/>
      <c r="C737" s="203"/>
      <c r="D737" s="204"/>
      <c r="E737" s="990" t="s">
        <v>564</v>
      </c>
      <c r="F737" s="990"/>
      <c r="G737" s="990"/>
      <c r="H737" s="990"/>
      <c r="I737" s="990"/>
      <c r="J737" s="990"/>
      <c r="K737" s="990"/>
      <c r="L737" s="990"/>
      <c r="M737" s="990"/>
      <c r="N737" s="358" t="s">
        <v>358</v>
      </c>
      <c r="O737" s="358"/>
      <c r="P737" s="358"/>
      <c r="Q737" s="358"/>
      <c r="R737" s="990" t="s">
        <v>565</v>
      </c>
      <c r="S737" s="990"/>
      <c r="T737" s="990"/>
      <c r="U737" s="990"/>
      <c r="V737" s="990"/>
      <c r="W737" s="990"/>
      <c r="X737" s="990"/>
      <c r="Y737" s="990"/>
      <c r="Z737" s="990"/>
      <c r="AA737" s="358" t="s">
        <v>359</v>
      </c>
      <c r="AB737" s="358"/>
      <c r="AC737" s="358"/>
      <c r="AD737" s="358"/>
      <c r="AE737" s="990" t="s">
        <v>566</v>
      </c>
      <c r="AF737" s="990"/>
      <c r="AG737" s="990"/>
      <c r="AH737" s="990"/>
      <c r="AI737" s="990"/>
      <c r="AJ737" s="990"/>
      <c r="AK737" s="990"/>
      <c r="AL737" s="990"/>
      <c r="AM737" s="990"/>
      <c r="AN737" s="358" t="s">
        <v>360</v>
      </c>
      <c r="AO737" s="358"/>
      <c r="AP737" s="358"/>
      <c r="AQ737" s="358"/>
      <c r="AR737" s="991" t="s">
        <v>567</v>
      </c>
      <c r="AS737" s="992"/>
      <c r="AT737" s="992"/>
      <c r="AU737" s="992"/>
      <c r="AV737" s="992"/>
      <c r="AW737" s="992"/>
      <c r="AX737" s="993"/>
      <c r="AY737" s="89"/>
      <c r="AZ737" s="89"/>
    </row>
    <row r="738" spans="1:52" ht="24.75" customHeight="1" x14ac:dyDescent="0.15">
      <c r="A738" s="994" t="s">
        <v>361</v>
      </c>
      <c r="B738" s="203"/>
      <c r="C738" s="203"/>
      <c r="D738" s="204"/>
      <c r="E738" s="990" t="s">
        <v>568</v>
      </c>
      <c r="F738" s="990"/>
      <c r="G738" s="990"/>
      <c r="H738" s="990"/>
      <c r="I738" s="990"/>
      <c r="J738" s="990"/>
      <c r="K738" s="990"/>
      <c r="L738" s="990"/>
      <c r="M738" s="990"/>
      <c r="N738" s="358" t="s">
        <v>362</v>
      </c>
      <c r="O738" s="358"/>
      <c r="P738" s="358"/>
      <c r="Q738" s="358"/>
      <c r="R738" s="990" t="s">
        <v>569</v>
      </c>
      <c r="S738" s="990"/>
      <c r="T738" s="990"/>
      <c r="U738" s="990"/>
      <c r="V738" s="990"/>
      <c r="W738" s="990"/>
      <c r="X738" s="990"/>
      <c r="Y738" s="990"/>
      <c r="Z738" s="990"/>
      <c r="AA738" s="358" t="s">
        <v>482</v>
      </c>
      <c r="AB738" s="358"/>
      <c r="AC738" s="358"/>
      <c r="AD738" s="358"/>
      <c r="AE738" s="990" t="s">
        <v>570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c r="J739" s="985"/>
      <c r="K739" s="91" t="str">
        <f>IF(OR(I739="　", I739=""), "", "-")</f>
        <v/>
      </c>
      <c r="L739" s="986">
        <v>74</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1"/>
    </row>
    <row r="780" spans="1:50" ht="24.75" customHeight="1" x14ac:dyDescent="0.15">
      <c r="A780" s="630"/>
      <c r="B780" s="631"/>
      <c r="C780" s="631"/>
      <c r="D780" s="631"/>
      <c r="E780" s="631"/>
      <c r="F780" s="632"/>
      <c r="G780" s="82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6"/>
      <c r="AC780" s="82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610</v>
      </c>
      <c r="M781" s="664"/>
      <c r="N781" s="664"/>
      <c r="O781" s="664"/>
      <c r="P781" s="664"/>
      <c r="Q781" s="664"/>
      <c r="R781" s="664"/>
      <c r="S781" s="664"/>
      <c r="T781" s="664"/>
      <c r="U781" s="664"/>
      <c r="V781" s="664"/>
      <c r="W781" s="664"/>
      <c r="X781" s="665"/>
      <c r="Y781" s="384">
        <v>0.1</v>
      </c>
      <c r="Z781" s="385"/>
      <c r="AA781" s="385"/>
      <c r="AB781" s="813"/>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4" t="s">
        <v>20</v>
      </c>
      <c r="H791" s="835"/>
      <c r="I791" s="835"/>
      <c r="J791" s="835"/>
      <c r="K791" s="835"/>
      <c r="L791" s="836"/>
      <c r="M791" s="837"/>
      <c r="N791" s="837"/>
      <c r="O791" s="837"/>
      <c r="P791" s="837"/>
      <c r="Q791" s="837"/>
      <c r="R791" s="837"/>
      <c r="S791" s="837"/>
      <c r="T791" s="837"/>
      <c r="U791" s="837"/>
      <c r="V791" s="837"/>
      <c r="W791" s="837"/>
      <c r="X791" s="838"/>
      <c r="Y791" s="839">
        <f>SUM(Y781:AB790)</f>
        <v>0.1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1"/>
    </row>
    <row r="793" spans="1:50" ht="24.75" hidden="1" customHeight="1" x14ac:dyDescent="0.15">
      <c r="A793" s="630"/>
      <c r="B793" s="631"/>
      <c r="C793" s="631"/>
      <c r="D793" s="631"/>
      <c r="E793" s="631"/>
      <c r="F793" s="632"/>
      <c r="G793" s="82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6"/>
      <c r="AC793" s="82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13"/>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1"/>
    </row>
    <row r="806" spans="1:50" ht="24.75" hidden="1" customHeight="1" x14ac:dyDescent="0.15">
      <c r="A806" s="630"/>
      <c r="B806" s="631"/>
      <c r="C806" s="631"/>
      <c r="D806" s="631"/>
      <c r="E806" s="631"/>
      <c r="F806" s="632"/>
      <c r="G806" s="82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6"/>
      <c r="AC806" s="82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13"/>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1"/>
    </row>
    <row r="819" spans="1:50" ht="24.75" hidden="1" customHeight="1" x14ac:dyDescent="0.15">
      <c r="A819" s="630"/>
      <c r="B819" s="631"/>
      <c r="C819" s="631"/>
      <c r="D819" s="631"/>
      <c r="E819" s="631"/>
      <c r="F819" s="632"/>
      <c r="G819" s="82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6"/>
      <c r="AC819" s="82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13"/>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611</v>
      </c>
      <c r="D837" s="340"/>
      <c r="E837" s="340"/>
      <c r="F837" s="340"/>
      <c r="G837" s="340"/>
      <c r="H837" s="340"/>
      <c r="I837" s="340"/>
      <c r="J837" s="341" t="s">
        <v>612</v>
      </c>
      <c r="K837" s="342"/>
      <c r="L837" s="342"/>
      <c r="M837" s="342"/>
      <c r="N837" s="342"/>
      <c r="O837" s="342"/>
      <c r="P837" s="355" t="s">
        <v>613</v>
      </c>
      <c r="Q837" s="343"/>
      <c r="R837" s="343"/>
      <c r="S837" s="343"/>
      <c r="T837" s="343"/>
      <c r="U837" s="343"/>
      <c r="V837" s="343"/>
      <c r="W837" s="343"/>
      <c r="X837" s="343"/>
      <c r="Y837" s="344">
        <v>0.1</v>
      </c>
      <c r="Z837" s="345"/>
      <c r="AA837" s="345"/>
      <c r="AB837" s="346"/>
      <c r="AC837" s="356" t="s">
        <v>196</v>
      </c>
      <c r="AD837" s="364"/>
      <c r="AE837" s="364"/>
      <c r="AF837" s="364"/>
      <c r="AG837" s="364"/>
      <c r="AH837" s="365" t="s">
        <v>614</v>
      </c>
      <c r="AI837" s="366"/>
      <c r="AJ837" s="366"/>
      <c r="AK837" s="366"/>
      <c r="AL837" s="350" t="s">
        <v>614</v>
      </c>
      <c r="AM837" s="351"/>
      <c r="AN837" s="351"/>
      <c r="AO837" s="352"/>
      <c r="AP837" s="353" t="s">
        <v>614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618</v>
      </c>
      <c r="F1102" s="371"/>
      <c r="G1102" s="371"/>
      <c r="H1102" s="371"/>
      <c r="I1102" s="371"/>
      <c r="J1102" s="341" t="s">
        <v>619</v>
      </c>
      <c r="K1102" s="342"/>
      <c r="L1102" s="342"/>
      <c r="M1102" s="342"/>
      <c r="N1102" s="342"/>
      <c r="O1102" s="342"/>
      <c r="P1102" s="355" t="s">
        <v>618</v>
      </c>
      <c r="Q1102" s="343"/>
      <c r="R1102" s="343"/>
      <c r="S1102" s="343"/>
      <c r="T1102" s="343"/>
      <c r="U1102" s="343"/>
      <c r="V1102" s="343"/>
      <c r="W1102" s="343"/>
      <c r="X1102" s="343"/>
      <c r="Y1102" s="344" t="s">
        <v>618</v>
      </c>
      <c r="Z1102" s="345"/>
      <c r="AA1102" s="345"/>
      <c r="AB1102" s="346"/>
      <c r="AC1102" s="347"/>
      <c r="AD1102" s="347"/>
      <c r="AE1102" s="347"/>
      <c r="AF1102" s="347"/>
      <c r="AG1102" s="347"/>
      <c r="AH1102" s="348" t="s">
        <v>620</v>
      </c>
      <c r="AI1102" s="349"/>
      <c r="AJ1102" s="349"/>
      <c r="AK1102" s="349"/>
      <c r="AL1102" s="350" t="s">
        <v>621</v>
      </c>
      <c r="AM1102" s="351"/>
      <c r="AN1102" s="351"/>
      <c r="AO1102" s="352"/>
      <c r="AP1102" s="353" t="s">
        <v>621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7"/>
      <c r="AA2" s="838"/>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710"/>
      <c r="Q6" s="710"/>
      <c r="R6" s="710"/>
      <c r="S6" s="710"/>
      <c r="T6" s="710"/>
      <c r="U6" s="710"/>
      <c r="V6" s="710"/>
      <c r="W6" s="710"/>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7"/>
      <c r="AA9" s="838"/>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710"/>
      <c r="Q13" s="710"/>
      <c r="R13" s="710"/>
      <c r="S13" s="710"/>
      <c r="T13" s="710"/>
      <c r="U13" s="710"/>
      <c r="V13" s="710"/>
      <c r="W13" s="710"/>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7"/>
      <c r="AA16" s="838"/>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710"/>
      <c r="Q20" s="710"/>
      <c r="R20" s="710"/>
      <c r="S20" s="710"/>
      <c r="T20" s="710"/>
      <c r="U20" s="710"/>
      <c r="V20" s="710"/>
      <c r="W20" s="710"/>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7"/>
      <c r="AA23" s="838"/>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710"/>
      <c r="Q27" s="710"/>
      <c r="R27" s="710"/>
      <c r="S27" s="710"/>
      <c r="T27" s="710"/>
      <c r="U27" s="710"/>
      <c r="V27" s="710"/>
      <c r="W27" s="710"/>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7"/>
      <c r="AA30" s="838"/>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710"/>
      <c r="Q34" s="710"/>
      <c r="R34" s="710"/>
      <c r="S34" s="710"/>
      <c r="T34" s="710"/>
      <c r="U34" s="710"/>
      <c r="V34" s="710"/>
      <c r="W34" s="710"/>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7"/>
      <c r="AA37" s="838"/>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710"/>
      <c r="Q41" s="710"/>
      <c r="R41" s="710"/>
      <c r="S41" s="710"/>
      <c r="T41" s="710"/>
      <c r="U41" s="710"/>
      <c r="V41" s="710"/>
      <c r="W41" s="710"/>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7"/>
      <c r="AA44" s="838"/>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710"/>
      <c r="Q48" s="710"/>
      <c r="R48" s="710"/>
      <c r="S48" s="710"/>
      <c r="T48" s="710"/>
      <c r="U48" s="710"/>
      <c r="V48" s="710"/>
      <c r="W48" s="710"/>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7"/>
      <c r="AA51" s="838"/>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710"/>
      <c r="Q55" s="710"/>
      <c r="R55" s="710"/>
      <c r="S55" s="710"/>
      <c r="T55" s="710"/>
      <c r="U55" s="710"/>
      <c r="V55" s="710"/>
      <c r="W55" s="710"/>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7"/>
      <c r="AA58" s="838"/>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710"/>
      <c r="Q62" s="710"/>
      <c r="R62" s="710"/>
      <c r="S62" s="710"/>
      <c r="T62" s="710"/>
      <c r="U62" s="710"/>
      <c r="V62" s="710"/>
      <c r="W62" s="710"/>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7"/>
      <c r="AA65" s="838"/>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710"/>
      <c r="Q69" s="710"/>
      <c r="R69" s="710"/>
      <c r="S69" s="710"/>
      <c r="T69" s="710"/>
      <c r="U69" s="710"/>
      <c r="V69" s="710"/>
      <c r="W69" s="710"/>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3" t="s">
        <v>17</v>
      </c>
      <c r="H3" s="667"/>
      <c r="I3" s="667"/>
      <c r="J3" s="667"/>
      <c r="K3" s="667"/>
      <c r="L3" s="666" t="s">
        <v>18</v>
      </c>
      <c r="M3" s="667"/>
      <c r="N3" s="667"/>
      <c r="O3" s="667"/>
      <c r="P3" s="667"/>
      <c r="Q3" s="667"/>
      <c r="R3" s="667"/>
      <c r="S3" s="667"/>
      <c r="T3" s="667"/>
      <c r="U3" s="667"/>
      <c r="V3" s="667"/>
      <c r="W3" s="667"/>
      <c r="X3" s="668"/>
      <c r="Y3" s="652" t="s">
        <v>19</v>
      </c>
      <c r="Z3" s="653"/>
      <c r="AA3" s="653"/>
      <c r="AB3" s="806"/>
      <c r="AC3" s="82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13"/>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801"/>
    </row>
    <row r="16" spans="1:50" ht="25.5" customHeight="1" x14ac:dyDescent="0.15">
      <c r="A16" s="1051"/>
      <c r="B16" s="1052"/>
      <c r="C16" s="1052"/>
      <c r="D16" s="1052"/>
      <c r="E16" s="1052"/>
      <c r="F16" s="1053"/>
      <c r="G16" s="82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6"/>
      <c r="AC16" s="82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13"/>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801"/>
    </row>
    <row r="29" spans="1:50" ht="24.75" customHeight="1" x14ac:dyDescent="0.15">
      <c r="A29" s="1051"/>
      <c r="B29" s="1052"/>
      <c r="C29" s="1052"/>
      <c r="D29" s="1052"/>
      <c r="E29" s="1052"/>
      <c r="F29" s="1053"/>
      <c r="G29" s="82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6"/>
      <c r="AC29" s="82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13"/>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1"/>
    </row>
    <row r="42" spans="1:50" ht="24.75" customHeight="1" x14ac:dyDescent="0.15">
      <c r="A42" s="1051"/>
      <c r="B42" s="1052"/>
      <c r="C42" s="1052"/>
      <c r="D42" s="1052"/>
      <c r="E42" s="1052"/>
      <c r="F42" s="1053"/>
      <c r="G42" s="82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6"/>
      <c r="AC42" s="82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13"/>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801"/>
    </row>
    <row r="56" spans="1:50" ht="24.75" customHeight="1" x14ac:dyDescent="0.15">
      <c r="A56" s="1051"/>
      <c r="B56" s="1052"/>
      <c r="C56" s="1052"/>
      <c r="D56" s="1052"/>
      <c r="E56" s="1052"/>
      <c r="F56" s="1053"/>
      <c r="G56" s="82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6"/>
      <c r="AC56" s="82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13"/>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801"/>
    </row>
    <row r="69" spans="1:50" ht="25.5" customHeight="1" x14ac:dyDescent="0.15">
      <c r="A69" s="1051"/>
      <c r="B69" s="1052"/>
      <c r="C69" s="1052"/>
      <c r="D69" s="1052"/>
      <c r="E69" s="1052"/>
      <c r="F69" s="1053"/>
      <c r="G69" s="82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6"/>
      <c r="AC69" s="82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13"/>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801"/>
    </row>
    <row r="82" spans="1:50" ht="24.75" customHeight="1" x14ac:dyDescent="0.15">
      <c r="A82" s="1051"/>
      <c r="B82" s="1052"/>
      <c r="C82" s="1052"/>
      <c r="D82" s="1052"/>
      <c r="E82" s="1052"/>
      <c r="F82" s="1053"/>
      <c r="G82" s="82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6"/>
      <c r="AC82" s="82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13"/>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1"/>
    </row>
    <row r="95" spans="1:50" ht="24.75" customHeight="1" x14ac:dyDescent="0.15">
      <c r="A95" s="1051"/>
      <c r="B95" s="1052"/>
      <c r="C95" s="1052"/>
      <c r="D95" s="1052"/>
      <c r="E95" s="1052"/>
      <c r="F95" s="1053"/>
      <c r="G95" s="82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6"/>
      <c r="AC95" s="82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13"/>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1"/>
    </row>
    <row r="109" spans="1:50" ht="24.75" customHeight="1" x14ac:dyDescent="0.15">
      <c r="A109" s="1051"/>
      <c r="B109" s="1052"/>
      <c r="C109" s="1052"/>
      <c r="D109" s="1052"/>
      <c r="E109" s="1052"/>
      <c r="F109" s="1053"/>
      <c r="G109" s="82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6"/>
      <c r="AC109" s="82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13"/>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1"/>
    </row>
    <row r="122" spans="1:50" ht="25.5" customHeight="1" x14ac:dyDescent="0.15">
      <c r="A122" s="1051"/>
      <c r="B122" s="1052"/>
      <c r="C122" s="1052"/>
      <c r="D122" s="1052"/>
      <c r="E122" s="1052"/>
      <c r="F122" s="1053"/>
      <c r="G122" s="82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6"/>
      <c r="AC122" s="82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13"/>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1"/>
    </row>
    <row r="135" spans="1:50" ht="24.75" customHeight="1" x14ac:dyDescent="0.15">
      <c r="A135" s="1051"/>
      <c r="B135" s="1052"/>
      <c r="C135" s="1052"/>
      <c r="D135" s="1052"/>
      <c r="E135" s="1052"/>
      <c r="F135" s="1053"/>
      <c r="G135" s="82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6"/>
      <c r="AC135" s="82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13"/>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1"/>
    </row>
    <row r="148" spans="1:50" ht="24.75" customHeight="1" x14ac:dyDescent="0.15">
      <c r="A148" s="1051"/>
      <c r="B148" s="1052"/>
      <c r="C148" s="1052"/>
      <c r="D148" s="1052"/>
      <c r="E148" s="1052"/>
      <c r="F148" s="1053"/>
      <c r="G148" s="82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6"/>
      <c r="AC148" s="82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13"/>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1"/>
    </row>
    <row r="162" spans="1:50" ht="24.75" customHeight="1" x14ac:dyDescent="0.15">
      <c r="A162" s="1051"/>
      <c r="B162" s="1052"/>
      <c r="C162" s="1052"/>
      <c r="D162" s="1052"/>
      <c r="E162" s="1052"/>
      <c r="F162" s="1053"/>
      <c r="G162" s="82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6"/>
      <c r="AC162" s="82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13"/>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1"/>
    </row>
    <row r="175" spans="1:50" ht="25.5" customHeight="1" x14ac:dyDescent="0.15">
      <c r="A175" s="1051"/>
      <c r="B175" s="1052"/>
      <c r="C175" s="1052"/>
      <c r="D175" s="1052"/>
      <c r="E175" s="1052"/>
      <c r="F175" s="1053"/>
      <c r="G175" s="82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6"/>
      <c r="AC175" s="82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13"/>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1"/>
    </row>
    <row r="188" spans="1:50" ht="24.75" customHeight="1" x14ac:dyDescent="0.15">
      <c r="A188" s="1051"/>
      <c r="B188" s="1052"/>
      <c r="C188" s="1052"/>
      <c r="D188" s="1052"/>
      <c r="E188" s="1052"/>
      <c r="F188" s="1053"/>
      <c r="G188" s="82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6"/>
      <c r="AC188" s="82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13"/>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1"/>
    </row>
    <row r="201" spans="1:50" ht="24.75" customHeight="1" x14ac:dyDescent="0.15">
      <c r="A201" s="1051"/>
      <c r="B201" s="1052"/>
      <c r="C201" s="1052"/>
      <c r="D201" s="1052"/>
      <c r="E201" s="1052"/>
      <c r="F201" s="1053"/>
      <c r="G201" s="82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6"/>
      <c r="AC201" s="82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13"/>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1"/>
    </row>
    <row r="215" spans="1:50" ht="24.75" customHeight="1" x14ac:dyDescent="0.15">
      <c r="A215" s="1051"/>
      <c r="B215" s="1052"/>
      <c r="C215" s="1052"/>
      <c r="D215" s="1052"/>
      <c r="E215" s="1052"/>
      <c r="F215" s="1053"/>
      <c r="G215" s="82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6"/>
      <c r="AC215" s="82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13"/>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1"/>
    </row>
    <row r="228" spans="1:50" ht="25.5" customHeight="1" x14ac:dyDescent="0.15">
      <c r="A228" s="1051"/>
      <c r="B228" s="1052"/>
      <c r="C228" s="1052"/>
      <c r="D228" s="1052"/>
      <c r="E228" s="1052"/>
      <c r="F228" s="1053"/>
      <c r="G228" s="82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6"/>
      <c r="AC228" s="82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13"/>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1"/>
    </row>
    <row r="241" spans="1:50" ht="24.75" customHeight="1" x14ac:dyDescent="0.15">
      <c r="A241" s="1051"/>
      <c r="B241" s="1052"/>
      <c r="C241" s="1052"/>
      <c r="D241" s="1052"/>
      <c r="E241" s="1052"/>
      <c r="F241" s="1053"/>
      <c r="G241" s="82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6"/>
      <c r="AC241" s="82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13"/>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1"/>
    </row>
    <row r="254" spans="1:50" ht="24.75" customHeight="1" x14ac:dyDescent="0.15">
      <c r="A254" s="1051"/>
      <c r="B254" s="1052"/>
      <c r="C254" s="1052"/>
      <c r="D254" s="1052"/>
      <c r="E254" s="1052"/>
      <c r="F254" s="1053"/>
      <c r="G254" s="82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6"/>
      <c r="AC254" s="82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13"/>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2018-08-17T14:26:08Z</cp:lastPrinted>
  <dcterms:created xsi:type="dcterms:W3CDTF">2012-03-13T00:50:25Z</dcterms:created>
  <dcterms:modified xsi:type="dcterms:W3CDTF">2018-09-03T05:45:33Z</dcterms:modified>
</cp:coreProperties>
</file>