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45" yWindow="-15"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I101" authorId="0" shapeId="0">
      <text>
        <r>
          <rPr>
            <b/>
            <sz val="9"/>
            <color indexed="81"/>
            <rFont val="ＭＳ Ｐゴシック"/>
            <family val="3"/>
            <charset val="128"/>
          </rPr>
          <t>技工士　2
衛生士  2</t>
        </r>
      </text>
    </comment>
  </commentList>
</comments>
</file>

<file path=xl/sharedStrings.xml><?xml version="1.0" encoding="utf-8"?>
<sst xmlns="http://schemas.openxmlformats.org/spreadsheetml/2006/main" count="2909" uniqueCount="651">
  <si>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</si>
  <si>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</si>
  <si>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</si>
  <si>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</si>
  <si>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</si>
  <si>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</si>
  <si>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</si>
  <si>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</si>
  <si>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</si>
  <si>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</si>
  <si>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</si>
  <si>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</si>
  <si>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</si>
  <si>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</si>
  <si>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</si>
  <si>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</si>
  <si>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</si>
  <si>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</si>
  <si>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</si>
  <si>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</si>
  <si>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</si>
  <si>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</si>
  <si>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</si>
  <si>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</si>
  <si>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</si>
  <si>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</si>
  <si>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</si>
  <si>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</si>
  <si>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</si>
  <si>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</si>
  <si>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</si>
  <si>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</si>
  <si>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</si>
  <si>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</si>
  <si>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</si>
  <si>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</si>
  <si>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</si>
  <si>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</si>
  <si>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</si>
  <si>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</si>
  <si>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</si>
  <si>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</si>
  <si>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</si>
  <si>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</si>
  <si>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</si>
  <si>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</si>
  <si>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</si>
  <si>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</si>
  <si>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</si>
  <si>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</si>
  <si>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</si>
  <si>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</si>
  <si>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</si>
  <si>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</si>
  <si>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</si>
  <si>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</si>
  <si>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</si>
  <si>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</si>
  <si>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</si>
  <si>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</si>
  <si>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</si>
  <si>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</si>
  <si>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</si>
  <si>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</si>
  <si>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</si>
  <si>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</si>
  <si>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</si>
  <si>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</si>
  <si>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</si>
  <si>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</si>
  <si>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</si>
  <si>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</si>
  <si>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</si>
  <si>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</si>
  <si>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</si>
  <si>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</si>
  <si>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</si>
  <si>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</si>
  <si>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</si>
  <si>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</si>
  <si>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</si>
  <si>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</si>
  <si>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</si>
  <si>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</si>
  <si>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</si>
  <si>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</si>
  <si>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</si>
  <si>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</si>
  <si>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</si>
  <si>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</si>
  <si>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</si>
  <si>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</si>
  <si>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</si>
  <si>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</si>
  <si>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</si>
  <si>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</si>
  <si>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</si>
  <si>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</si>
  <si>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</si>
  <si>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</si>
  <si>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</si>
  <si>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</si>
  <si>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</si>
  <si>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</si>
  <si>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</si>
  <si>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</si>
  <si>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</si>
  <si>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</si>
  <si>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</si>
  <si>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</si>
  <si>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</si>
  <si>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</si>
  <si>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</si>
  <si>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</si>
  <si>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</si>
  <si>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</si>
  <si>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</si>
  <si>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</si>
  <si>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</si>
  <si>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</si>
  <si>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</si>
  <si>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</si>
  <si>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</si>
  <si>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</si>
  <si>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</si>
  <si>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</si>
  <si>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</si>
  <si>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</si>
  <si>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</si>
  <si>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</si>
  <si>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</si>
  <si>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</si>
  <si>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</si>
  <si>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</si>
  <si>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</si>
  <si>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</si>
  <si>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</si>
  <si>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</si>
  <si>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</si>
  <si>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</si>
  <si>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</si>
  <si>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</si>
  <si>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</si>
  <si>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</si>
  <si>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</si>
  <si>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</si>
  <si>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</si>
  <si>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</si>
  <si>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</si>
  <si>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</si>
  <si>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</si>
  <si>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</si>
  <si>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</si>
  <si>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</si>
  <si>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</si>
  <si>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</si>
  <si>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</si>
  <si>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</si>
  <si>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</si>
  <si>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</si>
  <si>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</si>
  <si>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</si>
  <si>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</si>
  <si>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</si>
  <si>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</si>
  <si>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</si>
  <si>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</si>
  <si>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</si>
  <si>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</si>
  <si>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</si>
  <si>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</si>
  <si>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</si>
  <si>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</si>
  <si>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</si>
  <si>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</si>
  <si>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</si>
  <si>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</si>
  <si>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</si>
  <si>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</si>
  <si>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</si>
  <si>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</si>
  <si>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</si>
  <si>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</si>
  <si>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</si>
  <si>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</si>
  <si>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</si>
  <si>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</si>
  <si>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</si>
  <si>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</si>
  <si>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</si>
  <si>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</si>
  <si>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</si>
  <si>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</si>
  <si>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</si>
  <si>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</si>
  <si>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</si>
  <si>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</si>
  <si>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</si>
  <si>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</si>
  <si>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</si>
  <si>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</si>
  <si>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</si>
  <si>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</si>
  <si>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</si>
  <si>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</si>
  <si>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</si>
  <si>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</si>
  <si>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</si>
  <si>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</si>
  <si>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</si>
  <si>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</si>
  <si>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</si>
  <si>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</si>
  <si>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</si>
  <si>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</si>
  <si>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</si>
  <si>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</si>
  <si>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</si>
  <si>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</si>
  <si>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</si>
  <si>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</si>
  <si>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</si>
  <si>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</si>
  <si>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</si>
  <si>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</si>
  <si>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</si>
  <si>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</si>
  <si>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</si>
  <si>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</si>
  <si>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</si>
  <si>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</si>
  <si>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</si>
  <si>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</si>
  <si>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</si>
  <si>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</si>
  <si>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</si>
  <si>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</si>
  <si>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</si>
  <si>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</si>
  <si>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</si>
  <si>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</si>
  <si>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</si>
  <si>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</si>
  <si>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</si>
  <si>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</si>
  <si>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</si>
  <si>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</si>
  <si>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</si>
  <si>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</si>
  <si>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</si>
  <si>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</si>
  <si>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</si>
  <si>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</si>
  <si>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</si>
  <si>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</si>
  <si>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</si>
  <si>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</si>
  <si>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</si>
  <si>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</si>
  <si>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</si>
  <si>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</si>
  <si>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</si>
  <si>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</si>
  <si>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</si>
  <si>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</si>
  <si>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</si>
  <si>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</si>
  <si>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</si>
  <si>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</si>
  <si>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</si>
  <si>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</si>
  <si>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</si>
  <si>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</si>
  <si>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</si>
  <si>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</si>
  <si>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</si>
  <si>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</si>
  <si>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</si>
  <si>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</si>
  <si>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</si>
  <si>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</si>
  <si>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</si>
  <si>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</si>
  <si>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</si>
  <si>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</si>
  <si>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</si>
  <si>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</si>
  <si>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</si>
  <si>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</si>
  <si>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</si>
  <si>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</si>
  <si>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</si>
  <si>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</si>
  <si>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</si>
  <si>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</si>
  <si>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</si>
  <si>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</si>
  <si>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</si>
  <si>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</si>
  <si>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</si>
  <si>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</si>
  <si>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</si>
  <si>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</si>
  <si>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</si>
  <si>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</si>
  <si>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</si>
  <si>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</si>
  <si>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</si>
  <si>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</si>
  <si>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</si>
  <si>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</si>
  <si>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</si>
  <si>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</si>
  <si>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</si>
  <si>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</si>
  <si>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</si>
  <si>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</si>
  <si>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</si>
  <si>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</si>
  <si>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</si>
  <si>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</si>
  <si>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</si>
  <si>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</si>
  <si>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</si>
  <si>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</si>
  <si>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</si>
  <si>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</si>
  <si>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</si>
  <si>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</si>
  <si>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</si>
  <si>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</si>
  <si>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</si>
  <si>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</si>
  <si>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</si>
  <si>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</si>
  <si>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</si>
  <si>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</si>
  <si>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</si>
  <si>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</si>
  <si>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</si>
  <si>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</si>
  <si>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</si>
  <si>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</si>
  <si>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</si>
  <si>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</si>
  <si>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</si>
  <si>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</si>
  <si>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</si>
  <si>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</si>
  <si>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</si>
  <si>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</si>
  <si>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</si>
  <si>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</si>
  <si>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</si>
  <si>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</si>
  <si>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</si>
  <si>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</si>
  <si>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</si>
  <si>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</si>
  <si>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</si>
  <si>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</si>
  <si>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</si>
  <si>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</si>
  <si>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</si>
  <si>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</si>
  <si>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</si>
  <si>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</si>
  <si>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</si>
  <si>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</si>
  <si>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</si>
  <si>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</si>
  <si>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</si>
  <si>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</si>
  <si>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</si>
  <si>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</si>
  <si>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</si>
  <si>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</si>
  <si>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</si>
  <si>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</si>
  <si>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</si>
  <si>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</si>
  <si>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</si>
  <si>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</si>
  <si>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</si>
  <si>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</si>
  <si>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</si>
  <si>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</si>
  <si>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</si>
  <si>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</si>
  <si>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</si>
  <si>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</si>
  <si>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</si>
  <si>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</si>
  <si>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</si>
  <si>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</si>
  <si>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</si>
  <si>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</si>
  <si>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</si>
  <si>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</si>
  <si>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</si>
  <si>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</si>
  <si>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</si>
  <si>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</si>
  <si>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</si>
  <si>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</si>
  <si>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</si>
  <si>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</si>
  <si>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</si>
  <si>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</si>
  <si>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</si>
  <si>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</si>
  <si>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</si>
  <si>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</si>
  <si>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</si>
  <si>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</si>
  <si>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</si>
  <si>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</si>
  <si>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</si>
  <si>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</si>
  <si>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</si>
  <si>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</si>
  <si>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</si>
  <si>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</si>
  <si>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</si>
  <si>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</si>
  <si>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</si>
  <si>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</si>
  <si>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</si>
  <si>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</si>
  <si>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</si>
  <si>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</si>
  <si>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</si>
  <si>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</si>
  <si>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</si>
  <si>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</si>
  <si>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</si>
  <si>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</si>
  <si>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</si>
  <si>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</si>
  <si>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</si>
  <si>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</si>
  <si>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</si>
  <si>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</si>
  <si>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</si>
  <si>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</si>
  <si>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</si>
  <si>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</si>
  <si>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</si>
  <si>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</si>
  <si>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</si>
  <si>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</si>
  <si>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</si>
  <si>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</si>
  <si>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</si>
  <si>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</si>
  <si>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</si>
  <si>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</si>
  <si>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</si>
  <si>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</si>
  <si>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</si>
  <si>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</si>
  <si>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</si>
  <si>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</si>
  <si>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</si>
  <si>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</si>
  <si>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</si>
  <si>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</si>
  <si>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</si>
  <si>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</si>
  <si>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</si>
  <si>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</si>
  <si>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</si>
  <si>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</si>
  <si>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</si>
  <si>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</si>
  <si>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</si>
  <si>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</si>
  <si>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</si>
  <si>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</si>
  <si>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</si>
  <si>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</si>
  <si>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</si>
  <si>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</si>
  <si>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</si>
  <si>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</si>
  <si>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</si>
  <si>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</si>
  <si>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</si>
  <si>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</si>
  <si>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</si>
  <si>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</si>
  <si>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</si>
  <si>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</si>
  <si>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</si>
  <si>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</si>
  <si>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</si>
  <si>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</si>
  <si>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</si>
  <si>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</si>
  <si>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</si>
  <si>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</si>
  <si>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</si>
  <si>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</si>
  <si>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</si>
  <si>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</si>
  <si>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</si>
  <si>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</si>
  <si>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</si>
  <si>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</si>
  <si>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</si>
  <si>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</si>
  <si>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</si>
  <si>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</si>
  <si>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</si>
  <si>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</si>
  <si>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</si>
  <si>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</si>
  <si>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</si>
  <si>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</si>
  <si>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</si>
  <si>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</si>
  <si>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</si>
  <si>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</si>
  <si>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</si>
  <si>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</si>
  <si>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</si>
  <si>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</si>
  <si>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</si>
  <si>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</si>
  <si>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</si>
  <si>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</si>
  <si>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</si>
  <si>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</si>
  <si>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</si>
  <si>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</si>
  <si>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</si>
  <si>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</si>
  <si>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</si>
  <si>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</si>
  <si>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</si>
  <si>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</si>
  <si>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</si>
  <si>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</si>
  <si>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</si>
  <si>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</si>
  <si>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</si>
  <si>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</si>
  <si>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</si>
  <si>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</si>
  <si>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</si>
  <si>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rPh sb="0" eb="2">
      <t>イセイ</t>
    </rPh>
    <rPh sb="2" eb="3">
      <t>キョク</t>
    </rPh>
    <phoneticPr fontId="5"/>
  </si>
  <si>
    <t>歯科保健課</t>
    <rPh sb="0" eb="2">
      <t>シカ</t>
    </rPh>
    <rPh sb="2" eb="4">
      <t>ホケン</t>
    </rPh>
    <rPh sb="4" eb="5">
      <t>カ</t>
    </rPh>
    <phoneticPr fontId="5"/>
  </si>
  <si>
    <t>①平成29年度　歯科技工士実習施設指導者等養成講習会　実施団体公募要領
②平成29年度　予防・在宅歯科医療等対応教員養成講習会　実施団体公募要領</t>
    <phoneticPr fontId="5"/>
  </si>
  <si>
    <t>歯科技工士養成所及び歯科衛生士養成所の教育内容の充実を図るため、教員に対する講習会を実施し、指導者の知識、技術等の向上を図る。</t>
    <phoneticPr fontId="5"/>
  </si>
  <si>
    <t>①　歯科技工士実習施設指導者等養成講習会（平成8年度～）
歯科技工士養成所の教育内容の充実を図るため、多様化・高度化する歯科補綴に対応できる教員を養成するための講習会の実施に必要な経費に対する財政支援を行う。
②　予防・在宅歯科医療等対応教員養成講習会（平成22年度～）
歯科衛生士養成所の教育内容の充実を図るため、高齢者や在宅療養者への歯科診療等の対応出来る教員を養成するための講習会の実施に必要な経費に対する財政支援を行う。
補助率：定額</t>
    <phoneticPr fontId="5"/>
  </si>
  <si>
    <t>平成８年度</t>
    <rPh sb="0" eb="2">
      <t>ヘイセイ</t>
    </rPh>
    <rPh sb="3" eb="4">
      <t>ネン</t>
    </rPh>
    <rPh sb="4" eb="5">
      <t>ド</t>
    </rPh>
    <phoneticPr fontId="5"/>
  </si>
  <si>
    <t>○</t>
  </si>
  <si>
    <t>-</t>
  </si>
  <si>
    <t>-</t>
    <phoneticPr fontId="5"/>
  </si>
  <si>
    <t>医療関係者研修費等補助金</t>
  </si>
  <si>
    <t>課長：田口　円裕</t>
    <phoneticPr fontId="5"/>
  </si>
  <si>
    <t>前年同程度の受講者を受け入れる。</t>
  </si>
  <si>
    <t>講習会受講者数</t>
  </si>
  <si>
    <t>人</t>
    <rPh sb="0" eb="1">
      <t>ニン</t>
    </rPh>
    <phoneticPr fontId="5"/>
  </si>
  <si>
    <t>-</t>
    <phoneticPr fontId="5"/>
  </si>
  <si>
    <t>-</t>
    <phoneticPr fontId="5"/>
  </si>
  <si>
    <t>-</t>
    <phoneticPr fontId="5"/>
  </si>
  <si>
    <t>事業受託者に電話にて確認。</t>
    <phoneticPr fontId="5"/>
  </si>
  <si>
    <t>開催箇所数</t>
    <phoneticPr fontId="5"/>
  </si>
  <si>
    <t>箇所</t>
  </si>
  <si>
    <t>-</t>
    <phoneticPr fontId="5"/>
  </si>
  <si>
    <t>単位当たりコスト ＝ Ｘ ／ Ｙ
X：「執行額（30年度は予算額）」
Y：「受講者数（30年度は目標値）」</t>
    <phoneticPr fontId="5"/>
  </si>
  <si>
    <t>円</t>
  </si>
  <si>
    <t>X／Y</t>
  </si>
  <si>
    <t>4百万円/70</t>
    <phoneticPr fontId="5"/>
  </si>
  <si>
    <t>4百万円/73</t>
    <rPh sb="1" eb="2">
      <t>ヒャク</t>
    </rPh>
    <rPh sb="2" eb="4">
      <t>マンエン</t>
    </rPh>
    <phoneticPr fontId="5"/>
  </si>
  <si>
    <t>96</t>
    <phoneticPr fontId="5"/>
  </si>
  <si>
    <t>77</t>
    <phoneticPr fontId="5"/>
  </si>
  <si>
    <t>56</t>
    <phoneticPr fontId="5"/>
  </si>
  <si>
    <t>45</t>
    <phoneticPr fontId="5"/>
  </si>
  <si>
    <t>50</t>
    <phoneticPr fontId="5"/>
  </si>
  <si>
    <t>53</t>
    <phoneticPr fontId="5"/>
  </si>
  <si>
    <t>54</t>
    <phoneticPr fontId="5"/>
  </si>
  <si>
    <t>B.全国歯科技工士教育協議会</t>
    <phoneticPr fontId="5"/>
  </si>
  <si>
    <t>使用料及び賃借料</t>
  </si>
  <si>
    <t>使用料及び賃借料</t>
    <rPh sb="0" eb="2">
      <t>シヨウ</t>
    </rPh>
    <rPh sb="2" eb="3">
      <t>リョウ</t>
    </rPh>
    <rPh sb="3" eb="4">
      <t>オヨ</t>
    </rPh>
    <rPh sb="5" eb="8">
      <t>チンシャクリョウ</t>
    </rPh>
    <phoneticPr fontId="5"/>
  </si>
  <si>
    <t>会場使用料等</t>
    <rPh sb="0" eb="2">
      <t>カイジョウ</t>
    </rPh>
    <rPh sb="2" eb="5">
      <t>シヨウリョウ</t>
    </rPh>
    <rPh sb="5" eb="6">
      <t>トウ</t>
    </rPh>
    <phoneticPr fontId="5"/>
  </si>
  <si>
    <t>報償費</t>
    <rPh sb="0" eb="3">
      <t>ホウショウヒ</t>
    </rPh>
    <phoneticPr fontId="5"/>
  </si>
  <si>
    <t>講師等謝金</t>
    <rPh sb="0" eb="2">
      <t>コウシ</t>
    </rPh>
    <rPh sb="2" eb="3">
      <t>トウ</t>
    </rPh>
    <rPh sb="3" eb="5">
      <t>シャキン</t>
    </rPh>
    <phoneticPr fontId="5"/>
  </si>
  <si>
    <t>旅費</t>
  </si>
  <si>
    <t>講師等旅費</t>
  </si>
  <si>
    <t>その他</t>
  </si>
  <si>
    <t>その他</t>
    <rPh sb="2" eb="3">
      <t>タ</t>
    </rPh>
    <phoneticPr fontId="5"/>
  </si>
  <si>
    <t>講師等旅費、印刷製本費</t>
    <rPh sb="0" eb="2">
      <t>コウシ</t>
    </rPh>
    <rPh sb="2" eb="3">
      <t>トウ</t>
    </rPh>
    <rPh sb="3" eb="5">
      <t>リョヒ</t>
    </rPh>
    <rPh sb="6" eb="8">
      <t>インサツ</t>
    </rPh>
    <rPh sb="8" eb="10">
      <t>セイホン</t>
    </rPh>
    <rPh sb="10" eb="11">
      <t>ヒ</t>
    </rPh>
    <phoneticPr fontId="5"/>
  </si>
  <si>
    <t>需用費</t>
    <rPh sb="0" eb="3">
      <t>ジュヨウヒ</t>
    </rPh>
    <phoneticPr fontId="5"/>
  </si>
  <si>
    <t>報償費</t>
    <rPh sb="0" eb="3">
      <t>ホウショウヒ</t>
    </rPh>
    <phoneticPr fontId="5"/>
  </si>
  <si>
    <t>消耗品費、印刷製本費</t>
  </si>
  <si>
    <t>講師等謝金</t>
    <rPh sb="0" eb="2">
      <t>コウシ</t>
    </rPh>
    <rPh sb="2" eb="3">
      <t>トウ</t>
    </rPh>
    <rPh sb="3" eb="5">
      <t>シャキン</t>
    </rPh>
    <phoneticPr fontId="5"/>
  </si>
  <si>
    <t>会場借料</t>
  </si>
  <si>
    <t>賃金、通信運搬費　</t>
  </si>
  <si>
    <t>A.全国歯科衛生士教育協議会</t>
    <phoneticPr fontId="5"/>
  </si>
  <si>
    <t>全国歯科衛生士教育協議会</t>
    <phoneticPr fontId="5"/>
  </si>
  <si>
    <t>予防・在宅歯科医療等対応教員養成講習会の実施</t>
    <phoneticPr fontId="5"/>
  </si>
  <si>
    <t>補助金等交付</t>
  </si>
  <si>
    <t>-</t>
    <phoneticPr fontId="5"/>
  </si>
  <si>
    <t>全国歯科技工士教育協議会</t>
    <phoneticPr fontId="5"/>
  </si>
  <si>
    <t>歯科技工士実習施設指導者等養成講習会の実施</t>
    <phoneticPr fontId="5"/>
  </si>
  <si>
    <t>-</t>
    <phoneticPr fontId="5"/>
  </si>
  <si>
    <t>-</t>
    <phoneticPr fontId="5"/>
  </si>
  <si>
    <t>歯科技工士や歯科衛生士の指導者の質の向上を目的とし、教育の地域格差が応じないよう取り組む必要があり、国費を投入して実施すべき事業である。</t>
    <phoneticPr fontId="5"/>
  </si>
  <si>
    <t>歯科技工士や歯科衛生士の指導者の質の向上を目的とし、教育の地域格差が応じないよう取り組む必要があり、国が実施する必要がある。</t>
    <phoneticPr fontId="5"/>
  </si>
  <si>
    <t>歯科技工士や歯科衛生士の指導者の質の向上を目的とし、優先度の高い事業である。</t>
    <phoneticPr fontId="5"/>
  </si>
  <si>
    <t>‐</t>
  </si>
  <si>
    <t>-</t>
    <phoneticPr fontId="5"/>
  </si>
  <si>
    <t>無</t>
  </si>
  <si>
    <t>交付要綱において補助対象等を定めており、負担関係は妥当である。</t>
    <phoneticPr fontId="5"/>
  </si>
  <si>
    <t>補助事業であり、交付申請書を審査して事業に必要なものに限定して交付している。</t>
    <phoneticPr fontId="5"/>
  </si>
  <si>
    <t>26年度以降は受講者数も増えて概ね例年横ばいの人数が受講している。</t>
    <rPh sb="4" eb="6">
      <t>イコウ</t>
    </rPh>
    <phoneticPr fontId="5"/>
  </si>
  <si>
    <t>医療提供体制の充実を図るため実施する必要があり、補助事業での実施がもっとも有効である。</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</si>
  <si>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</si>
  <si>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</si>
  <si>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</si>
  <si>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</si>
  <si>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</si>
  <si>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t>
    <phoneticPr fontId="5"/>
  </si>
  <si>
    <t>-</t>
    <phoneticPr fontId="5"/>
  </si>
  <si>
    <t>講習会受講者数が増加することで、歯科技工士や歯科衛生士に対してより充実した教育・指導を行うことが可能となり、医療従事者の資質向上につながる。</t>
    <phoneticPr fontId="5"/>
  </si>
  <si>
    <t>-</t>
    <phoneticPr fontId="5"/>
  </si>
  <si>
    <t>-</t>
    <phoneticPr fontId="5"/>
  </si>
  <si>
    <t>-</t>
    <phoneticPr fontId="5"/>
  </si>
  <si>
    <t>-</t>
    <phoneticPr fontId="5"/>
  </si>
  <si>
    <t>-</t>
    <phoneticPr fontId="5"/>
  </si>
  <si>
    <t>-</t>
    <phoneticPr fontId="5"/>
  </si>
  <si>
    <t>-</t>
    <phoneticPr fontId="5"/>
  </si>
  <si>
    <t>4百万円/66</t>
    <rPh sb="1" eb="3">
      <t>ヒャクマン</t>
    </rPh>
    <rPh sb="3" eb="4">
      <t>エン</t>
    </rPh>
    <phoneticPr fontId="5"/>
  </si>
  <si>
    <t>4百万円/70</t>
    <phoneticPr fontId="5"/>
  </si>
  <si>
    <t>平成25年度から平成29年度の執行率は１００％で予算額に見合った金額で執行できており、成果目標も達成しており、引き続き適切な執行をして参りたい。</t>
    <rPh sb="43" eb="45">
      <t>セイカ</t>
    </rPh>
    <rPh sb="45" eb="47">
      <t>モクヒョウ</t>
    </rPh>
    <rPh sb="48" eb="50">
      <t>タッセイ</t>
    </rPh>
    <phoneticPr fontId="5"/>
  </si>
  <si>
    <t>開催回数は見込みの通りである。</t>
    <rPh sb="0" eb="2">
      <t>カイサイ</t>
    </rPh>
    <rPh sb="2" eb="4">
      <t>カイスウ</t>
    </rPh>
    <rPh sb="5" eb="7">
      <t>ミコ</t>
    </rPh>
    <rPh sb="9" eb="10">
      <t>トオ</t>
    </rPh>
    <phoneticPr fontId="5"/>
  </si>
  <si>
    <t>-</t>
    <phoneticPr fontId="5"/>
  </si>
  <si>
    <t>-</t>
    <phoneticPr fontId="5"/>
  </si>
  <si>
    <t>-</t>
    <phoneticPr fontId="5"/>
  </si>
  <si>
    <t>-</t>
    <phoneticPr fontId="5"/>
  </si>
  <si>
    <t>平成29年度の受講者数は前年度と同程度であり、歯科衛生士養成所及び歯科技工士養成所の教育内容の充実を図る上で、当事業は引き続き実施する必要がある。</t>
    <rPh sb="16" eb="19">
      <t>ドウテイド</t>
    </rPh>
    <rPh sb="59" eb="60">
      <t>ヒ</t>
    </rPh>
    <rPh sb="61" eb="62">
      <t>ツヅ</t>
    </rPh>
    <rPh sb="63" eb="65">
      <t>ジッシ</t>
    </rPh>
    <phoneticPr fontId="5"/>
  </si>
  <si>
    <t>事業計画書に必要経費を記載させ、不要な経費があれば削除するよう指摘しコスト削減に努めているため妥当である。</t>
    <rPh sb="47" eb="49">
      <t>ダトウ</t>
    </rPh>
    <phoneticPr fontId="5"/>
  </si>
  <si>
    <t>事業実績報告書等で確認を行っており、単位当たりコストの水準は妥当であると考える。</t>
    <rPh sb="0" eb="2">
      <t>ジギョウ</t>
    </rPh>
    <rPh sb="2" eb="4">
      <t>ジッセキ</t>
    </rPh>
    <rPh sb="4" eb="7">
      <t>ホウコクショ</t>
    </rPh>
    <rPh sb="7" eb="8">
      <t>トウ</t>
    </rPh>
    <rPh sb="9" eb="11">
      <t>カクニン</t>
    </rPh>
    <rPh sb="12" eb="13">
      <t>オコナ</t>
    </rPh>
    <rPh sb="18" eb="20">
      <t>タンイ</t>
    </rPh>
    <rPh sb="20" eb="21">
      <t>ア</t>
    </rPh>
    <rPh sb="27" eb="29">
      <t>スイジュン</t>
    </rPh>
    <rPh sb="30" eb="32">
      <t>ダトウ</t>
    </rPh>
    <rPh sb="36" eb="37">
      <t>カンガ</t>
    </rPh>
    <phoneticPr fontId="5"/>
  </si>
  <si>
    <t>点検対象外</t>
    <rPh sb="0" eb="2">
      <t>テンケン</t>
    </rPh>
    <rPh sb="2" eb="5">
      <t>タイショウガイ</t>
    </rPh>
    <phoneticPr fontId="5"/>
  </si>
  <si>
    <t>受講者は毎年一定程度維持できており、一定の成果が出ていることから、引き続き必要な予算額を確保し、適正な執行に努めること。</t>
    <rPh sb="0" eb="3">
      <t>ジュコウシャ</t>
    </rPh>
    <rPh sb="4" eb="6">
      <t>マイトシ</t>
    </rPh>
    <rPh sb="6" eb="8">
      <t>イッテイ</t>
    </rPh>
    <rPh sb="8" eb="10">
      <t>テイド</t>
    </rPh>
    <rPh sb="10" eb="12">
      <t>イジ</t>
    </rPh>
    <rPh sb="18" eb="20">
      <t>イッテイ</t>
    </rPh>
    <rPh sb="21" eb="23">
      <t>セイカ</t>
    </rPh>
    <rPh sb="24" eb="25">
      <t>デ</t>
    </rPh>
    <rPh sb="33" eb="34">
      <t>ヒ</t>
    </rPh>
    <rPh sb="35" eb="36">
      <t>ツヅ</t>
    </rPh>
    <rPh sb="37" eb="39">
      <t>ヒツヨウ</t>
    </rPh>
    <rPh sb="40" eb="43">
      <t>ヨサンガク</t>
    </rPh>
    <rPh sb="44" eb="46">
      <t>カクホ</t>
    </rPh>
    <rPh sb="48" eb="50">
      <t>テキセイ</t>
    </rPh>
    <rPh sb="51" eb="53">
      <t>シッコウ</t>
    </rPh>
    <rPh sb="54" eb="55">
      <t>ツト</t>
    </rPh>
    <phoneticPr fontId="5"/>
  </si>
  <si>
    <t>-</t>
    <phoneticPr fontId="5"/>
  </si>
  <si>
    <t>医療関係職種実習施設指導者等養成講習会費</t>
    <phoneticPr fontId="5"/>
  </si>
  <si>
    <t>歯科医師臨床研修指導医講習会費</t>
    <phoneticPr fontId="5"/>
  </si>
  <si>
    <t>歯科医師臨床研修指導医講習会は、臨床研修歯科医への指導を行う指導歯科医を養成するための講習会を行う事業である。
一方、医療関係職種実習施設指導者等養成講習会は、歯科技工士や歯科衛生士を対象に、それぞれの養成所における指導者を養成するための講習会を実施する事業であるため、対象となる職種が異なっている。</t>
    <rPh sb="56" eb="58">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</si>
</sst>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67235</xdr:colOff>
      <xdr:row>741</xdr:row>
      <xdr:rowOff>112059</xdr:rowOff>
    </xdr:from>
    <xdr:to>
      <xdr:col>38</xdr:col>
      <xdr:colOff>67235</xdr:colOff>
      <xdr:row>743</xdr:row>
      <xdr:rowOff>299944</xdr:rowOff>
    </xdr:to>
    <xdr:sp macro="" textlink="">
      <xdr:nvSpPr>
        <xdr:cNvPr id="2" name="正方形/長方形 1"/>
        <xdr:cNvSpPr/>
      </xdr:nvSpPr>
      <xdr:spPr>
        <a:xfrm>
          <a:off x="3467660" y="41450559"/>
          <a:ext cx="4200525"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3" name="大かっこ 2"/>
        <xdr:cNvSpPr/>
      </xdr:nvSpPr>
      <xdr:spPr>
        <a:xfrm>
          <a:off x="3800475" y="423957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団体が実施する医療関係職種実習施設指導者等養成講習会事業に対する補助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0</xdr:colOff>
      <xdr:row>746</xdr:row>
      <xdr:rowOff>235323</xdr:rowOff>
    </xdr:from>
    <xdr:to>
      <xdr:col>20</xdr:col>
      <xdr:colOff>0</xdr:colOff>
      <xdr:row>750</xdr:row>
      <xdr:rowOff>179293</xdr:rowOff>
    </xdr:to>
    <xdr:cxnSp macro="">
      <xdr:nvCxnSpPr>
        <xdr:cNvPr id="4" name="直線矢印コネクタ 3"/>
        <xdr:cNvCxnSpPr/>
      </xdr:nvCxnSpPr>
      <xdr:spPr>
        <a:xfrm>
          <a:off x="4000500" y="43335948"/>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190504</xdr:colOff>
      <xdr:row>746</xdr:row>
      <xdr:rowOff>212911</xdr:rowOff>
    </xdr:from>
    <xdr:to>
      <xdr:col>33</xdr:col>
      <xdr:colOff>190504</xdr:colOff>
      <xdr:row>750</xdr:row>
      <xdr:rowOff>156881</xdr:rowOff>
    </xdr:to>
    <xdr:cxnSp macro="">
      <xdr:nvCxnSpPr>
        <xdr:cNvPr id="5" name="直線矢印コネクタ 4"/>
        <xdr:cNvCxnSpPr/>
      </xdr:nvCxnSpPr>
      <xdr:spPr>
        <a:xfrm>
          <a:off x="6791329" y="43313536"/>
          <a:ext cx="0" cy="13536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202405</xdr:colOff>
      <xdr:row>749</xdr:row>
      <xdr:rowOff>235330</xdr:rowOff>
    </xdr:from>
    <xdr:to>
      <xdr:col>29</xdr:col>
      <xdr:colOff>23813</xdr:colOff>
      <xdr:row>750</xdr:row>
      <xdr:rowOff>245361</xdr:rowOff>
    </xdr:to>
    <xdr:sp macro="" textlink="">
      <xdr:nvSpPr>
        <xdr:cNvPr id="6" name="テキスト ボックス 5"/>
        <xdr:cNvSpPr txBox="1"/>
      </xdr:nvSpPr>
      <xdr:spPr>
        <a:xfrm>
          <a:off x="4250530" y="45062361"/>
          <a:ext cx="1643064" cy="3672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35</xdr:col>
      <xdr:colOff>145676</xdr:colOff>
      <xdr:row>749</xdr:row>
      <xdr:rowOff>268948</xdr:rowOff>
    </xdr:from>
    <xdr:to>
      <xdr:col>42</xdr:col>
      <xdr:colOff>190500</xdr:colOff>
      <xdr:row>750</xdr:row>
      <xdr:rowOff>278979</xdr:rowOff>
    </xdr:to>
    <xdr:sp macro="" textlink="">
      <xdr:nvSpPr>
        <xdr:cNvPr id="7" name="テキスト ボックス 6"/>
        <xdr:cNvSpPr txBox="1"/>
      </xdr:nvSpPr>
      <xdr:spPr>
        <a:xfrm>
          <a:off x="7229895" y="45095979"/>
          <a:ext cx="1461668" cy="36721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0</xdr:colOff>
      <xdr:row>750</xdr:row>
      <xdr:rowOff>324970</xdr:rowOff>
    </xdr:from>
    <xdr:to>
      <xdr:col>26</xdr:col>
      <xdr:colOff>114300</xdr:colOff>
      <xdr:row>753</xdr:row>
      <xdr:rowOff>165992</xdr:rowOff>
    </xdr:to>
    <xdr:sp macro="" textlink="">
      <xdr:nvSpPr>
        <xdr:cNvPr id="8" name="正方形/長方形 7"/>
        <xdr:cNvSpPr/>
      </xdr:nvSpPr>
      <xdr:spPr>
        <a:xfrm>
          <a:off x="2800350" y="44835295"/>
          <a:ext cx="251460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Ａ．全国歯科衛生士教育協議会</a:t>
          </a:r>
          <a:endParaRPr kumimoji="1" lang="en-US" altLang="ja-JP" sz="1100">
            <a:solidFill>
              <a:schemeClr val="tx1"/>
            </a:solidFill>
          </a:endParaRPr>
        </a:p>
        <a:p>
          <a:pPr algn="ctr"/>
          <a:r>
            <a:rPr kumimoji="1" lang="ja-JP" altLang="en-US" sz="1100">
              <a:solidFill>
                <a:schemeClr val="tx1"/>
              </a:solidFill>
            </a:rPr>
            <a:t>３百万円</a:t>
          </a:r>
          <a:endParaRPr kumimoji="1" lang="en-US" altLang="ja-JP" sz="1100">
            <a:solidFill>
              <a:schemeClr val="tx1"/>
            </a:solidFill>
          </a:endParaRPr>
        </a:p>
      </xdr:txBody>
    </xdr:sp>
    <xdr:clientData/>
  </xdr:twoCellAnchor>
  <xdr:twoCellAnchor>
    <xdr:from>
      <xdr:col>29</xdr:col>
      <xdr:colOff>156882</xdr:colOff>
      <xdr:row>750</xdr:row>
      <xdr:rowOff>324970</xdr:rowOff>
    </xdr:from>
    <xdr:to>
      <xdr:col>42</xdr:col>
      <xdr:colOff>69477</xdr:colOff>
      <xdr:row>753</xdr:row>
      <xdr:rowOff>165992</xdr:rowOff>
    </xdr:to>
    <xdr:sp macro="" textlink="">
      <xdr:nvSpPr>
        <xdr:cNvPr id="9" name="正方形/長方形 8"/>
        <xdr:cNvSpPr/>
      </xdr:nvSpPr>
      <xdr:spPr>
        <a:xfrm>
          <a:off x="5957607" y="44835295"/>
          <a:ext cx="2512920" cy="8982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Ｂ．全国歯科技工士教育協議会</a:t>
          </a:r>
          <a:endParaRPr kumimoji="1" lang="en-US" altLang="ja-JP" sz="1100">
            <a:solidFill>
              <a:schemeClr val="tx1"/>
            </a:solidFill>
          </a:endParaRPr>
        </a:p>
        <a:p>
          <a:pPr algn="ctr"/>
          <a:r>
            <a:rPr kumimoji="1" lang="ja-JP" altLang="en-US" sz="1100">
              <a:solidFill>
                <a:schemeClr val="tx1"/>
              </a:solidFill>
            </a:rPr>
            <a:t>　１百万円</a:t>
          </a:r>
          <a:endParaRPr kumimoji="1" lang="en-US" altLang="ja-JP" sz="1100">
            <a:solidFill>
              <a:schemeClr val="tx1"/>
            </a:solidFill>
          </a:endParaRPr>
        </a:p>
      </xdr:txBody>
    </xdr:sp>
    <xdr:clientData/>
  </xdr:twoCellAnchor>
  <xdr:twoCellAnchor>
    <xdr:from>
      <xdr:col>14</xdr:col>
      <xdr:colOff>0</xdr:colOff>
      <xdr:row>754</xdr:row>
      <xdr:rowOff>0</xdr:rowOff>
    </xdr:from>
    <xdr:to>
      <xdr:col>26</xdr:col>
      <xdr:colOff>114300</xdr:colOff>
      <xdr:row>756</xdr:row>
      <xdr:rowOff>177908</xdr:rowOff>
    </xdr:to>
    <xdr:sp macro="" textlink="">
      <xdr:nvSpPr>
        <xdr:cNvPr id="10" name="大かっこ 9"/>
        <xdr:cNvSpPr/>
      </xdr:nvSpPr>
      <xdr:spPr>
        <a:xfrm>
          <a:off x="2800350" y="4592002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予防・在宅歯科医療等対応教員養成講習会の実施</a:t>
          </a:r>
          <a:endParaRPr lang="ja-JP" altLang="ja-JP">
            <a:effectLst/>
          </a:endParaRPr>
        </a:p>
      </xdr:txBody>
    </xdr:sp>
    <xdr:clientData/>
  </xdr:twoCellAnchor>
  <xdr:twoCellAnchor>
    <xdr:from>
      <xdr:col>30</xdr:col>
      <xdr:colOff>0</xdr:colOff>
      <xdr:row>754</xdr:row>
      <xdr:rowOff>0</xdr:rowOff>
    </xdr:from>
    <xdr:to>
      <xdr:col>42</xdr:col>
      <xdr:colOff>114300</xdr:colOff>
      <xdr:row>756</xdr:row>
      <xdr:rowOff>177908</xdr:rowOff>
    </xdr:to>
    <xdr:sp macro="" textlink="">
      <xdr:nvSpPr>
        <xdr:cNvPr id="11" name="大かっこ 10"/>
        <xdr:cNvSpPr/>
      </xdr:nvSpPr>
      <xdr:spPr>
        <a:xfrm>
          <a:off x="6000750" y="45920025"/>
          <a:ext cx="2514600" cy="882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歯科技工士実習施設指導者等養成講習会の実施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63</v>
      </c>
      <c r="AT2" s="936"/>
      <c r="AU2" s="936"/>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648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555</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551</v>
      </c>
      <c r="AF5" s="698"/>
      <c r="AG5" s="698"/>
      <c r="AH5" s="698"/>
      <c r="AI5" s="698"/>
      <c r="AJ5" s="698"/>
      <c r="AK5" s="698"/>
      <c r="AL5" s="698"/>
      <c r="AM5" s="698"/>
      <c r="AN5" s="698"/>
      <c r="AO5" s="698"/>
      <c r="AP5" s="699"/>
      <c r="AQ5" s="700" t="s">
        <v>560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0.2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19" t="s">
        <v>547</v>
      </c>
      <c r="Z7" s="439"/>
      <c r="AA7" s="439"/>
      <c r="AB7" s="439"/>
      <c r="AC7" s="439"/>
      <c r="AD7" s="920"/>
      <c r="AE7" s="911" t="s">
        <v>552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7" t="str">
        <f>入力規則等!A26</f>
        <v>-</v>
      </c>
      <c r="H8" s="722"/>
      <c r="I8" s="722"/>
      <c r="J8" s="722"/>
      <c r="K8" s="722"/>
      <c r="L8" s="722"/>
      <c r="M8" s="722"/>
      <c r="N8" s="722"/>
      <c r="O8" s="722"/>
      <c r="P8" s="722"/>
      <c r="Q8" s="722"/>
      <c r="R8" s="722"/>
      <c r="S8" s="722"/>
      <c r="T8" s="722"/>
      <c r="U8" s="722"/>
      <c r="V8" s="722"/>
      <c r="W8" s="722"/>
      <c r="X8" s="938"/>
      <c r="Y8" s="846" t="s">
        <v>390</v>
      </c>
      <c r="Z8" s="847"/>
      <c r="AA8" s="847"/>
      <c r="AB8" s="847"/>
      <c r="AC8" s="847"/>
      <c r="AD8" s="848"/>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6"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707">
        <v>4</v>
      </c>
      <c r="Q13" s="708"/>
      <c r="R13" s="708"/>
      <c r="S13" s="708"/>
      <c r="T13" s="708"/>
      <c r="U13" s="708"/>
      <c r="V13" s="709"/>
      <c r="W13" s="656">
        <v>4</v>
      </c>
      <c r="X13" s="657"/>
      <c r="Y13" s="657"/>
      <c r="Z13" s="657"/>
      <c r="AA13" s="657"/>
      <c r="AB13" s="657"/>
      <c r="AC13" s="658"/>
      <c r="AD13" s="707">
        <v>4</v>
      </c>
      <c r="AE13" s="708"/>
      <c r="AF13" s="708"/>
      <c r="AG13" s="708"/>
      <c r="AH13" s="708"/>
      <c r="AI13" s="708"/>
      <c r="AJ13" s="709"/>
      <c r="AK13" s="707">
        <v>4</v>
      </c>
      <c r="AL13" s="708"/>
      <c r="AM13" s="708"/>
      <c r="AN13" s="708"/>
      <c r="AO13" s="708"/>
      <c r="AP13" s="708"/>
      <c r="AQ13" s="709"/>
      <c r="AR13" s="656">
        <v>4</v>
      </c>
      <c r="AS13" s="657"/>
      <c r="AT13" s="657"/>
      <c r="AU13" s="657"/>
      <c r="AV13" s="657"/>
      <c r="AW13" s="657"/>
      <c r="AX13" s="918"/>
    </row>
    <row r="14" spans="1:50" ht="21" customHeight="1" x14ac:dyDescent="0.15">
      <c r="A14" s="613"/>
      <c r="B14" s="614"/>
      <c r="C14" s="614"/>
      <c r="D14" s="614"/>
      <c r="E14" s="614"/>
      <c r="F14" s="615"/>
      <c r="G14" s="727"/>
      <c r="H14" s="728"/>
      <c r="I14" s="713" t="s">
        <v>8</v>
      </c>
      <c r="J14" s="761"/>
      <c r="K14" s="761"/>
      <c r="L14" s="761"/>
      <c r="M14" s="761"/>
      <c r="N14" s="761"/>
      <c r="O14" s="762"/>
      <c r="P14" s="707" t="s">
        <v>557</v>
      </c>
      <c r="Q14" s="708"/>
      <c r="R14" s="708"/>
      <c r="S14" s="708"/>
      <c r="T14" s="708"/>
      <c r="U14" s="708"/>
      <c r="V14" s="709"/>
      <c r="W14" s="707" t="s">
        <v>557</v>
      </c>
      <c r="X14" s="708"/>
      <c r="Y14" s="708"/>
      <c r="Z14" s="708"/>
      <c r="AA14" s="708"/>
      <c r="AB14" s="708"/>
      <c r="AC14" s="709"/>
      <c r="AD14" s="707" t="s">
        <v>557</v>
      </c>
      <c r="AE14" s="708"/>
      <c r="AF14" s="708"/>
      <c r="AG14" s="708"/>
      <c r="AH14" s="708"/>
      <c r="AI14" s="708"/>
      <c r="AJ14" s="709"/>
      <c r="AK14" s="707" t="s">
        <v>557</v>
      </c>
      <c r="AL14" s="708"/>
      <c r="AM14" s="708"/>
      <c r="AN14" s="708"/>
      <c r="AO14" s="708"/>
      <c r="AP14" s="708"/>
      <c r="AQ14" s="709"/>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707" t="s">
        <v>557</v>
      </c>
      <c r="Q15" s="708"/>
      <c r="R15" s="708"/>
      <c r="S15" s="708"/>
      <c r="T15" s="708"/>
      <c r="U15" s="708"/>
      <c r="V15" s="709"/>
      <c r="W15" s="707" t="s">
        <v>557</v>
      </c>
      <c r="X15" s="708"/>
      <c r="Y15" s="708"/>
      <c r="Z15" s="708"/>
      <c r="AA15" s="708"/>
      <c r="AB15" s="708"/>
      <c r="AC15" s="709"/>
      <c r="AD15" s="707" t="s">
        <v>557</v>
      </c>
      <c r="AE15" s="708"/>
      <c r="AF15" s="708"/>
      <c r="AG15" s="708"/>
      <c r="AH15" s="708"/>
      <c r="AI15" s="708"/>
      <c r="AJ15" s="709"/>
      <c r="AK15" s="707" t="s">
        <v>557</v>
      </c>
      <c r="AL15" s="708"/>
      <c r="AM15" s="708"/>
      <c r="AN15" s="708"/>
      <c r="AO15" s="708"/>
      <c r="AP15" s="708"/>
      <c r="AQ15" s="709"/>
      <c r="AR15" s="707"/>
      <c r="AS15" s="708"/>
      <c r="AT15" s="708"/>
      <c r="AU15" s="708"/>
      <c r="AV15" s="708"/>
      <c r="AW15" s="708"/>
      <c r="AX15" s="806"/>
    </row>
    <row r="16" spans="1:50" ht="21" customHeight="1" x14ac:dyDescent="0.15">
      <c r="A16" s="613"/>
      <c r="B16" s="614"/>
      <c r="C16" s="614"/>
      <c r="D16" s="614"/>
      <c r="E16" s="614"/>
      <c r="F16" s="615"/>
      <c r="G16" s="727"/>
      <c r="H16" s="728"/>
      <c r="I16" s="713" t="s">
        <v>52</v>
      </c>
      <c r="J16" s="714"/>
      <c r="K16" s="714"/>
      <c r="L16" s="714"/>
      <c r="M16" s="714"/>
      <c r="N16" s="714"/>
      <c r="O16" s="715"/>
      <c r="P16" s="707" t="s">
        <v>557</v>
      </c>
      <c r="Q16" s="708"/>
      <c r="R16" s="708"/>
      <c r="S16" s="708"/>
      <c r="T16" s="708"/>
      <c r="U16" s="708"/>
      <c r="V16" s="709"/>
      <c r="W16" s="707" t="s">
        <v>557</v>
      </c>
      <c r="X16" s="708"/>
      <c r="Y16" s="708"/>
      <c r="Z16" s="708"/>
      <c r="AA16" s="708"/>
      <c r="AB16" s="708"/>
      <c r="AC16" s="709"/>
      <c r="AD16" s="707" t="s">
        <v>557</v>
      </c>
      <c r="AE16" s="708"/>
      <c r="AF16" s="708"/>
      <c r="AG16" s="708"/>
      <c r="AH16" s="708"/>
      <c r="AI16" s="708"/>
      <c r="AJ16" s="709"/>
      <c r="AK16" s="707" t="s">
        <v>557</v>
      </c>
      <c r="AL16" s="708"/>
      <c r="AM16" s="708"/>
      <c r="AN16" s="708"/>
      <c r="AO16" s="708"/>
      <c r="AP16" s="708"/>
      <c r="AQ16" s="709"/>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707" t="s">
        <v>557</v>
      </c>
      <c r="Q17" s="708"/>
      <c r="R17" s="708"/>
      <c r="S17" s="708"/>
      <c r="T17" s="708"/>
      <c r="U17" s="708"/>
      <c r="V17" s="709"/>
      <c r="W17" s="707" t="s">
        <v>557</v>
      </c>
      <c r="X17" s="708"/>
      <c r="Y17" s="708"/>
      <c r="Z17" s="708"/>
      <c r="AA17" s="708"/>
      <c r="AB17" s="708"/>
      <c r="AC17" s="709"/>
      <c r="AD17" s="707" t="s">
        <v>557</v>
      </c>
      <c r="AE17" s="708"/>
      <c r="AF17" s="708"/>
      <c r="AG17" s="708"/>
      <c r="AH17" s="708"/>
      <c r="AI17" s="708"/>
      <c r="AJ17" s="709"/>
      <c r="AK17" s="707" t="s">
        <v>557</v>
      </c>
      <c r="AL17" s="708"/>
      <c r="AM17" s="708"/>
      <c r="AN17" s="708"/>
      <c r="AO17" s="708"/>
      <c r="AP17" s="708"/>
      <c r="AQ17" s="709"/>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8">
        <f>SUM(P13:V17)</f>
        <v>4</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4</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707">
        <v>4</v>
      </c>
      <c r="Q19" s="708"/>
      <c r="R19" s="708"/>
      <c r="S19" s="708"/>
      <c r="T19" s="708"/>
      <c r="U19" s="708"/>
      <c r="V19" s="709"/>
      <c r="W19" s="707">
        <v>4</v>
      </c>
      <c r="X19" s="708"/>
      <c r="Y19" s="708"/>
      <c r="Z19" s="708"/>
      <c r="AA19" s="708"/>
      <c r="AB19" s="708"/>
      <c r="AC19" s="709"/>
      <c r="AD19" s="707">
        <v>4</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539</v>
      </c>
      <c r="B22" s="961"/>
      <c r="C22" s="961"/>
      <c r="D22" s="961"/>
      <c r="E22" s="961"/>
      <c r="F22" s="962"/>
      <c r="G22" s="947"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559</v>
      </c>
      <c r="H23" s="949"/>
      <c r="I23" s="949"/>
      <c r="J23" s="949"/>
      <c r="K23" s="949"/>
      <c r="L23" s="949"/>
      <c r="M23" s="949"/>
      <c r="N23" s="949"/>
      <c r="O23" s="950"/>
      <c r="P23" s="656">
        <v>4</v>
      </c>
      <c r="Q23" s="657"/>
      <c r="R23" s="657"/>
      <c r="S23" s="657"/>
      <c r="T23" s="657"/>
      <c r="U23" s="657"/>
      <c r="V23" s="658"/>
      <c r="W23" s="656">
        <v>4</v>
      </c>
      <c r="X23" s="657"/>
      <c r="Y23" s="657"/>
      <c r="Z23" s="657"/>
      <c r="AA23" s="657"/>
      <c r="AB23" s="657"/>
      <c r="AC23" s="65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707"/>
      <c r="Q24" s="708"/>
      <c r="R24" s="708"/>
      <c r="S24" s="708"/>
      <c r="T24" s="708"/>
      <c r="U24" s="708"/>
      <c r="V24" s="709"/>
      <c r="W24" s="707"/>
      <c r="X24" s="708"/>
      <c r="Y24" s="708"/>
      <c r="Z24" s="708"/>
      <c r="AA24" s="708"/>
      <c r="AB24" s="708"/>
      <c r="AC24" s="709"/>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707"/>
      <c r="Q25" s="708"/>
      <c r="R25" s="708"/>
      <c r="S25" s="708"/>
      <c r="T25" s="708"/>
      <c r="U25" s="708"/>
      <c r="V25" s="709"/>
      <c r="W25" s="707"/>
      <c r="X25" s="708"/>
      <c r="Y25" s="708"/>
      <c r="Z25" s="708"/>
      <c r="AA25" s="708"/>
      <c r="AB25" s="708"/>
      <c r="AC25" s="709"/>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707"/>
      <c r="Q26" s="708"/>
      <c r="R26" s="708"/>
      <c r="S26" s="708"/>
      <c r="T26" s="708"/>
      <c r="U26" s="708"/>
      <c r="V26" s="709"/>
      <c r="W26" s="707"/>
      <c r="X26" s="708"/>
      <c r="Y26" s="708"/>
      <c r="Z26" s="708"/>
      <c r="AA26" s="708"/>
      <c r="AB26" s="708"/>
      <c r="AC26" s="709"/>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707"/>
      <c r="Q27" s="708"/>
      <c r="R27" s="708"/>
      <c r="S27" s="708"/>
      <c r="T27" s="708"/>
      <c r="U27" s="708"/>
      <c r="V27" s="709"/>
      <c r="W27" s="707"/>
      <c r="X27" s="708"/>
      <c r="Y27" s="708"/>
      <c r="Z27" s="708"/>
      <c r="AA27" s="708"/>
      <c r="AB27" s="708"/>
      <c r="AC27" s="709"/>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8">
        <f>P29-SUM(P23:P27)</f>
        <v>0</v>
      </c>
      <c r="Q28" s="879"/>
      <c r="R28" s="879"/>
      <c r="S28" s="879"/>
      <c r="T28" s="879"/>
      <c r="U28" s="879"/>
      <c r="V28" s="880"/>
      <c r="W28" s="878">
        <f>W29-SUM(W23:W27)</f>
        <v>0</v>
      </c>
      <c r="X28" s="879"/>
      <c r="Y28" s="879"/>
      <c r="Z28" s="879"/>
      <c r="AA28" s="879"/>
      <c r="AB28" s="879"/>
      <c r="AC28" s="880"/>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30">
        <f>AK13</f>
        <v>4</v>
      </c>
      <c r="Q29" s="931"/>
      <c r="R29" s="931"/>
      <c r="S29" s="931"/>
      <c r="T29" s="931"/>
      <c r="U29" s="931"/>
      <c r="V29" s="932"/>
      <c r="W29" s="930">
        <f>AR13</f>
        <v>4</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70</v>
      </c>
      <c r="AF32" s="212"/>
      <c r="AG32" s="212"/>
      <c r="AH32" s="212"/>
      <c r="AI32" s="211">
        <v>73</v>
      </c>
      <c r="AJ32" s="212"/>
      <c r="AK32" s="212"/>
      <c r="AL32" s="212"/>
      <c r="AM32" s="211">
        <v>66</v>
      </c>
      <c r="AN32" s="212"/>
      <c r="AO32" s="212"/>
      <c r="AP32" s="212"/>
      <c r="AQ32" s="333" t="s">
        <v>564</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563</v>
      </c>
      <c r="AC33" s="457"/>
      <c r="AD33" s="457"/>
      <c r="AE33" s="211">
        <v>69</v>
      </c>
      <c r="AF33" s="212"/>
      <c r="AG33" s="212"/>
      <c r="AH33" s="212"/>
      <c r="AI33" s="211">
        <v>70</v>
      </c>
      <c r="AJ33" s="212"/>
      <c r="AK33" s="212"/>
      <c r="AL33" s="212"/>
      <c r="AM33" s="211">
        <v>73</v>
      </c>
      <c r="AN33" s="212"/>
      <c r="AO33" s="212"/>
      <c r="AP33" s="212"/>
      <c r="AQ33" s="333" t="s">
        <v>565</v>
      </c>
      <c r="AR33" s="200"/>
      <c r="AS33" s="200"/>
      <c r="AT33" s="334"/>
      <c r="AU33" s="212">
        <v>66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101.44927536231884</v>
      </c>
      <c r="AF34" s="212"/>
      <c r="AG34" s="212"/>
      <c r="AH34" s="212"/>
      <c r="AI34" s="211">
        <f>AI32/AI33*100</f>
        <v>104.28571428571429</v>
      </c>
      <c r="AJ34" s="212"/>
      <c r="AK34" s="212"/>
      <c r="AL34" s="212"/>
      <c r="AM34" s="211">
        <v>90.4</v>
      </c>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414">
        <v>8</v>
      </c>
      <c r="AF101" s="414"/>
      <c r="AG101" s="414"/>
      <c r="AH101" s="414"/>
      <c r="AI101" s="211">
        <v>4</v>
      </c>
      <c r="AJ101" s="212"/>
      <c r="AK101" s="212"/>
      <c r="AL101" s="213"/>
      <c r="AM101" s="211">
        <v>4</v>
      </c>
      <c r="AN101" s="212"/>
      <c r="AO101" s="212"/>
      <c r="AP101" s="213"/>
      <c r="AQ101" s="211" t="s">
        <v>570</v>
      </c>
      <c r="AR101" s="212"/>
      <c r="AS101" s="212"/>
      <c r="AT101" s="213"/>
      <c r="AU101" s="211" t="s">
        <v>564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7</v>
      </c>
      <c r="AF102" s="414"/>
      <c r="AG102" s="414"/>
      <c r="AH102" s="414"/>
      <c r="AI102" s="414">
        <v>8</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57142</v>
      </c>
      <c r="AF116" s="414"/>
      <c r="AG116" s="414"/>
      <c r="AH116" s="414"/>
      <c r="AI116" s="414">
        <v>54795</v>
      </c>
      <c r="AJ116" s="414"/>
      <c r="AK116" s="414"/>
      <c r="AL116" s="414"/>
      <c r="AM116" s="414">
        <v>60606</v>
      </c>
      <c r="AN116" s="414"/>
      <c r="AO116" s="414"/>
      <c r="AP116" s="414"/>
      <c r="AQ116" s="211">
        <v>57143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414" t="s">
        <v>574</v>
      </c>
      <c r="AF117" s="414"/>
      <c r="AG117" s="414"/>
      <c r="AH117" s="414"/>
      <c r="AI117" s="547" t="s">
        <v>575</v>
      </c>
      <c r="AJ117" s="547"/>
      <c r="AK117" s="547"/>
      <c r="AL117" s="547"/>
      <c r="AM117" s="547" t="s">
        <v>634</v>
      </c>
      <c r="AN117" s="547"/>
      <c r="AO117" s="547"/>
      <c r="AP117" s="547"/>
      <c r="AQ117" s="547" t="s">
        <v>635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621</v>
      </c>
      <c r="AR133" s="192"/>
      <c r="AS133" s="126" t="s">
        <v>356</v>
      </c>
      <c r="AT133" s="127"/>
      <c r="AU133" s="193" t="s">
        <v>622</v>
      </c>
      <c r="AV133" s="193"/>
      <c r="AW133" s="126" t="s">
        <v>300</v>
      </c>
      <c r="AX133" s="188"/>
    </row>
    <row r="134" spans="1:50" ht="39.75" customHeight="1" x14ac:dyDescent="0.15">
      <c r="A134" s="182"/>
      <c r="B134" s="179"/>
      <c r="C134" s="173"/>
      <c r="D134" s="179"/>
      <c r="E134" s="173"/>
      <c r="F134" s="174"/>
      <c r="G134" s="97" t="s">
        <v>623</v>
      </c>
      <c r="H134" s="98"/>
      <c r="I134" s="98"/>
      <c r="J134" s="98"/>
      <c r="K134" s="98"/>
      <c r="L134" s="98"/>
      <c r="M134" s="98"/>
      <c r="N134" s="98"/>
      <c r="O134" s="98"/>
      <c r="P134" s="98"/>
      <c r="Q134" s="98"/>
      <c r="R134" s="98"/>
      <c r="S134" s="98"/>
      <c r="T134" s="98"/>
      <c r="U134" s="98"/>
      <c r="V134" s="98"/>
      <c r="W134" s="98"/>
      <c r="X134" s="99"/>
      <c r="Y134" s="194" t="s">
        <v>379</v>
      </c>
      <c r="Z134" s="195"/>
      <c r="AA134" s="196"/>
      <c r="AB134" s="197" t="s">
        <v>622</v>
      </c>
      <c r="AC134" s="198"/>
      <c r="AD134" s="198"/>
      <c r="AE134" s="199" t="s">
        <v>621</v>
      </c>
      <c r="AF134" s="200"/>
      <c r="AG134" s="200"/>
      <c r="AH134" s="200"/>
      <c r="AI134" s="199" t="s">
        <v>624</v>
      </c>
      <c r="AJ134" s="200"/>
      <c r="AK134" s="200"/>
      <c r="AL134" s="200"/>
      <c r="AM134" s="199" t="s">
        <v>625</v>
      </c>
      <c r="AN134" s="200"/>
      <c r="AO134" s="200"/>
      <c r="AP134" s="200"/>
      <c r="AQ134" s="199" t="s">
        <v>623</v>
      </c>
      <c r="AR134" s="200"/>
      <c r="AS134" s="200"/>
      <c r="AT134" s="200"/>
      <c r="AU134" s="199" t="s">
        <v>622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624</v>
      </c>
      <c r="AC135" s="206"/>
      <c r="AD135" s="206"/>
      <c r="AE135" s="199" t="s">
        <v>622</v>
      </c>
      <c r="AF135" s="200"/>
      <c r="AG135" s="200"/>
      <c r="AH135" s="200"/>
      <c r="AI135" s="199" t="s">
        <v>622</v>
      </c>
      <c r="AJ135" s="200"/>
      <c r="AK135" s="200"/>
      <c r="AL135" s="200"/>
      <c r="AM135" s="199" t="s">
        <v>621</v>
      </c>
      <c r="AN135" s="200"/>
      <c r="AO135" s="200"/>
      <c r="AP135" s="200"/>
      <c r="AQ135" s="199" t="s">
        <v>621</v>
      </c>
      <c r="AR135" s="200"/>
      <c r="AS135" s="200"/>
      <c r="AT135" s="200"/>
      <c r="AU135" s="199" t="s">
        <v>623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638</v>
      </c>
      <c r="H154" s="98"/>
      <c r="I154" s="98"/>
      <c r="J154" s="98"/>
      <c r="K154" s="98"/>
      <c r="L154" s="98"/>
      <c r="M154" s="98"/>
      <c r="N154" s="98"/>
      <c r="O154" s="98"/>
      <c r="P154" s="99"/>
      <c r="Q154" s="118" t="s">
        <v>639</v>
      </c>
      <c r="R154" s="98"/>
      <c r="S154" s="98"/>
      <c r="T154" s="98"/>
      <c r="U154" s="98"/>
      <c r="V154" s="98"/>
      <c r="W154" s="98"/>
      <c r="X154" s="98"/>
      <c r="Y154" s="98"/>
      <c r="Z154" s="98"/>
      <c r="AA154" s="286"/>
      <c r="AB154" s="134" t="s">
        <v>640</v>
      </c>
      <c r="AC154" s="135"/>
      <c r="AD154" s="135"/>
      <c r="AE154" s="140" t="s">
        <v>641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8" t="s">
        <v>384</v>
      </c>
      <c r="H430" s="116"/>
      <c r="I430" s="116"/>
      <c r="J430" s="899" t="s">
        <v>621</v>
      </c>
      <c r="K430" s="900"/>
      <c r="L430" s="900"/>
      <c r="M430" s="900"/>
      <c r="N430" s="900"/>
      <c r="O430" s="900"/>
      <c r="P430" s="900"/>
      <c r="Q430" s="900"/>
      <c r="R430" s="900"/>
      <c r="S430" s="900"/>
      <c r="T430" s="901"/>
      <c r="U430" s="587" t="s">
        <v>621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621</v>
      </c>
      <c r="AF432" s="193"/>
      <c r="AG432" s="126" t="s">
        <v>356</v>
      </c>
      <c r="AH432" s="127"/>
      <c r="AI432" s="149"/>
      <c r="AJ432" s="149"/>
      <c r="AK432" s="149"/>
      <c r="AL432" s="147"/>
      <c r="AM432" s="149"/>
      <c r="AN432" s="149"/>
      <c r="AO432" s="149"/>
      <c r="AP432" s="147"/>
      <c r="AQ432" s="589" t="s">
        <v>627</v>
      </c>
      <c r="AR432" s="193"/>
      <c r="AS432" s="126" t="s">
        <v>356</v>
      </c>
      <c r="AT432" s="127"/>
      <c r="AU432" s="193" t="s">
        <v>628</v>
      </c>
      <c r="AV432" s="193"/>
      <c r="AW432" s="126" t="s">
        <v>300</v>
      </c>
      <c r="AX432" s="188"/>
    </row>
    <row r="433" spans="1:50" ht="23.25" customHeight="1" x14ac:dyDescent="0.15">
      <c r="A433" s="182"/>
      <c r="B433" s="179"/>
      <c r="C433" s="173"/>
      <c r="D433" s="179"/>
      <c r="E433" s="335"/>
      <c r="F433" s="336"/>
      <c r="G433" s="97" t="s">
        <v>628</v>
      </c>
      <c r="H433" s="98"/>
      <c r="I433" s="98"/>
      <c r="J433" s="98"/>
      <c r="K433" s="98"/>
      <c r="L433" s="98"/>
      <c r="M433" s="98"/>
      <c r="N433" s="98"/>
      <c r="O433" s="98"/>
      <c r="P433" s="98"/>
      <c r="Q433" s="98"/>
      <c r="R433" s="98"/>
      <c r="S433" s="98"/>
      <c r="T433" s="98"/>
      <c r="U433" s="98"/>
      <c r="V433" s="98"/>
      <c r="W433" s="98"/>
      <c r="X433" s="99"/>
      <c r="Y433" s="194" t="s">
        <v>12</v>
      </c>
      <c r="Z433" s="195"/>
      <c r="AA433" s="196"/>
      <c r="AB433" s="206" t="s">
        <v>628</v>
      </c>
      <c r="AC433" s="206"/>
      <c r="AD433" s="206"/>
      <c r="AE433" s="333" t="s">
        <v>628</v>
      </c>
      <c r="AF433" s="200"/>
      <c r="AG433" s="200"/>
      <c r="AH433" s="200"/>
      <c r="AI433" s="333" t="s">
        <v>625</v>
      </c>
      <c r="AJ433" s="200"/>
      <c r="AK433" s="200"/>
      <c r="AL433" s="200"/>
      <c r="AM433" s="333" t="s">
        <v>627</v>
      </c>
      <c r="AN433" s="200"/>
      <c r="AO433" s="200"/>
      <c r="AP433" s="334"/>
      <c r="AQ433" s="333" t="s">
        <v>628</v>
      </c>
      <c r="AR433" s="200"/>
      <c r="AS433" s="200"/>
      <c r="AT433" s="334"/>
      <c r="AU433" s="200" t="s">
        <v>628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3" t="s">
        <v>628</v>
      </c>
      <c r="AF434" s="200"/>
      <c r="AG434" s="200"/>
      <c r="AH434" s="334"/>
      <c r="AI434" s="333" t="s">
        <v>628</v>
      </c>
      <c r="AJ434" s="200"/>
      <c r="AK434" s="200"/>
      <c r="AL434" s="200"/>
      <c r="AM434" s="333" t="s">
        <v>628</v>
      </c>
      <c r="AN434" s="200"/>
      <c r="AO434" s="200"/>
      <c r="AP434" s="334"/>
      <c r="AQ434" s="333" t="s">
        <v>625</v>
      </c>
      <c r="AR434" s="200"/>
      <c r="AS434" s="200"/>
      <c r="AT434" s="334"/>
      <c r="AU434" s="200" t="s">
        <v>628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628</v>
      </c>
      <c r="AF435" s="200"/>
      <c r="AG435" s="200"/>
      <c r="AH435" s="334"/>
      <c r="AI435" s="333" t="s">
        <v>628</v>
      </c>
      <c r="AJ435" s="200"/>
      <c r="AK435" s="200"/>
      <c r="AL435" s="200"/>
      <c r="AM435" s="333" t="s">
        <v>628</v>
      </c>
      <c r="AN435" s="200"/>
      <c r="AO435" s="200"/>
      <c r="AP435" s="334"/>
      <c r="AQ435" s="333" t="s">
        <v>628</v>
      </c>
      <c r="AR435" s="200"/>
      <c r="AS435" s="200"/>
      <c r="AT435" s="334"/>
      <c r="AU435" s="200" t="s">
        <v>625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621</v>
      </c>
      <c r="AF457" s="193"/>
      <c r="AG457" s="126" t="s">
        <v>356</v>
      </c>
      <c r="AH457" s="127"/>
      <c r="AI457" s="149"/>
      <c r="AJ457" s="149"/>
      <c r="AK457" s="149"/>
      <c r="AL457" s="147"/>
      <c r="AM457" s="149"/>
      <c r="AN457" s="149"/>
      <c r="AO457" s="149"/>
      <c r="AP457" s="147"/>
      <c r="AQ457" s="589" t="s">
        <v>629</v>
      </c>
      <c r="AR457" s="193"/>
      <c r="AS457" s="126" t="s">
        <v>356</v>
      </c>
      <c r="AT457" s="127"/>
      <c r="AU457" s="193" t="s">
        <v>625</v>
      </c>
      <c r="AV457" s="193"/>
      <c r="AW457" s="126" t="s">
        <v>300</v>
      </c>
      <c r="AX457" s="188"/>
    </row>
    <row r="458" spans="1:50" ht="23.25" customHeight="1" x14ac:dyDescent="0.15">
      <c r="A458" s="182"/>
      <c r="B458" s="179"/>
      <c r="C458" s="173"/>
      <c r="D458" s="179"/>
      <c r="E458" s="335"/>
      <c r="F458" s="336"/>
      <c r="G458" s="97" t="s">
        <v>621</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621</v>
      </c>
      <c r="AF458" s="200"/>
      <c r="AG458" s="200"/>
      <c r="AH458" s="200"/>
      <c r="AI458" s="333" t="s">
        <v>625</v>
      </c>
      <c r="AJ458" s="200"/>
      <c r="AK458" s="200"/>
      <c r="AL458" s="200"/>
      <c r="AM458" s="333" t="s">
        <v>621</v>
      </c>
      <c r="AN458" s="200"/>
      <c r="AO458" s="200"/>
      <c r="AP458" s="334"/>
      <c r="AQ458" s="333" t="s">
        <v>621</v>
      </c>
      <c r="AR458" s="200"/>
      <c r="AS458" s="200"/>
      <c r="AT458" s="334"/>
      <c r="AU458" s="200" t="s">
        <v>625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630</v>
      </c>
      <c r="AF459" s="200"/>
      <c r="AG459" s="200"/>
      <c r="AH459" s="334"/>
      <c r="AI459" s="333" t="s">
        <v>630</v>
      </c>
      <c r="AJ459" s="200"/>
      <c r="AK459" s="200"/>
      <c r="AL459" s="200"/>
      <c r="AM459" s="333" t="s">
        <v>630</v>
      </c>
      <c r="AN459" s="200"/>
      <c r="AO459" s="200"/>
      <c r="AP459" s="334"/>
      <c r="AQ459" s="333" t="s">
        <v>630</v>
      </c>
      <c r="AR459" s="200"/>
      <c r="AS459" s="200"/>
      <c r="AT459" s="334"/>
      <c r="AU459" s="200" t="s">
        <v>630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631</v>
      </c>
      <c r="AF460" s="200"/>
      <c r="AG460" s="200"/>
      <c r="AH460" s="334"/>
      <c r="AI460" s="333" t="s">
        <v>631</v>
      </c>
      <c r="AJ460" s="200"/>
      <c r="AK460" s="200"/>
      <c r="AL460" s="200"/>
      <c r="AM460" s="333" t="s">
        <v>621</v>
      </c>
      <c r="AN460" s="200"/>
      <c r="AO460" s="200"/>
      <c r="AP460" s="334"/>
      <c r="AQ460" s="333" t="s">
        <v>621</v>
      </c>
      <c r="AR460" s="200"/>
      <c r="AS460" s="200"/>
      <c r="AT460" s="334"/>
      <c r="AU460" s="200" t="s">
        <v>625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2.7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556</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556</v>
      </c>
      <c r="AE704" s="782"/>
      <c r="AF704" s="782"/>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6" t="s">
        <v>612</v>
      </c>
      <c r="AE705" s="717"/>
      <c r="AF705" s="717"/>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614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556</v>
      </c>
      <c r="AE708" s="604"/>
      <c r="AF708" s="604"/>
      <c r="AG708" s="741" t="s">
        <v>615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612</v>
      </c>
      <c r="AE710" s="322"/>
      <c r="AF710" s="322"/>
      <c r="AG710" s="94" t="s">
        <v>613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612</v>
      </c>
      <c r="AE712" s="782"/>
      <c r="AF712" s="782"/>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612</v>
      </c>
      <c r="AE713" s="322"/>
      <c r="AF713" s="662"/>
      <c r="AG713" s="94" t="s">
        <v>613</v>
      </c>
      <c r="AH713" s="95"/>
      <c r="AI713" s="95"/>
      <c r="AJ713" s="95"/>
      <c r="AK713" s="95"/>
      <c r="AL713" s="95"/>
      <c r="AM713" s="95"/>
      <c r="AN713" s="95"/>
      <c r="AO713" s="95"/>
      <c r="AP713" s="95"/>
      <c r="AQ713" s="95"/>
      <c r="AR713" s="95"/>
      <c r="AS713" s="95"/>
      <c r="AT713" s="95"/>
      <c r="AU713" s="95"/>
      <c r="AV713" s="95"/>
      <c r="AW713" s="95"/>
      <c r="AX713" s="96"/>
    </row>
    <row r="714" spans="1:50" ht="34.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556</v>
      </c>
      <c r="AE714" s="808"/>
      <c r="AF714" s="809"/>
      <c r="AG714" s="94" t="s">
        <v>643</v>
      </c>
      <c r="AH714" s="95"/>
      <c r="AI714" s="95"/>
      <c r="AJ714" s="95"/>
      <c r="AK714" s="95"/>
      <c r="AL714" s="95"/>
      <c r="AM714" s="95"/>
      <c r="AN714" s="95"/>
      <c r="AO714" s="95"/>
      <c r="AP714" s="95"/>
      <c r="AQ714" s="95"/>
      <c r="AR714" s="95"/>
      <c r="AS714" s="95"/>
      <c r="AT714" s="95"/>
      <c r="AU714" s="95"/>
      <c r="AV714" s="95"/>
      <c r="AW714" s="95"/>
      <c r="AX714" s="96"/>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617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618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637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612</v>
      </c>
      <c r="AE718" s="322"/>
      <c r="AF718" s="322"/>
      <c r="AG718" s="120" t="s">
        <v>613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t="s">
        <v>650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64</v>
      </c>
      <c r="K721" s="284"/>
      <c r="L721" s="83" t="str">
        <f>IF(M721="","","-")</f>
        <v/>
      </c>
      <c r="M721" s="84"/>
      <c r="N721" s="297" t="s">
        <v>649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6.9" customHeight="1" thickBot="1" x14ac:dyDescent="0.2">
      <c r="A729" s="633" t="s">
        <v>645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5.6" customHeight="1" thickBot="1" x14ac:dyDescent="0.2">
      <c r="A731" s="799" t="s">
        <v>257</v>
      </c>
      <c r="B731" s="800"/>
      <c r="C731" s="800"/>
      <c r="D731" s="800"/>
      <c r="E731" s="801"/>
      <c r="F731" s="731" t="s">
        <v>646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6"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576</v>
      </c>
      <c r="F737" s="984"/>
      <c r="G737" s="984"/>
      <c r="H737" s="984"/>
      <c r="I737" s="984"/>
      <c r="J737" s="984"/>
      <c r="K737" s="984"/>
      <c r="L737" s="984"/>
      <c r="M737" s="984"/>
      <c r="N737" s="358" t="s">
        <v>358</v>
      </c>
      <c r="O737" s="358"/>
      <c r="P737" s="358"/>
      <c r="Q737" s="358"/>
      <c r="R737" s="984" t="s">
        <v>577</v>
      </c>
      <c r="S737" s="984"/>
      <c r="T737" s="984"/>
      <c r="U737" s="984"/>
      <c r="V737" s="984"/>
      <c r="W737" s="984"/>
      <c r="X737" s="984"/>
      <c r="Y737" s="984"/>
      <c r="Z737" s="984"/>
      <c r="AA737" s="358" t="s">
        <v>359</v>
      </c>
      <c r="AB737" s="358"/>
      <c r="AC737" s="358"/>
      <c r="AD737" s="358"/>
      <c r="AE737" s="984" t="s">
        <v>578</v>
      </c>
      <c r="AF737" s="984"/>
      <c r="AG737" s="984"/>
      <c r="AH737" s="984"/>
      <c r="AI737" s="984"/>
      <c r="AJ737" s="984"/>
      <c r="AK737" s="984"/>
      <c r="AL737" s="984"/>
      <c r="AM737" s="984"/>
      <c r="AN737" s="358" t="s">
        <v>360</v>
      </c>
      <c r="AO737" s="358"/>
      <c r="AP737" s="358"/>
      <c r="AQ737" s="358"/>
      <c r="AR737" s="985" t="s">
        <v>579</v>
      </c>
      <c r="AS737" s="986"/>
      <c r="AT737" s="986"/>
      <c r="AU737" s="986"/>
      <c r="AV737" s="986"/>
      <c r="AW737" s="986"/>
      <c r="AX737" s="987"/>
      <c r="AY737" s="89"/>
      <c r="AZ737" s="89"/>
    </row>
    <row r="738" spans="1:52" ht="24.75" customHeight="1" x14ac:dyDescent="0.15">
      <c r="A738" s="988" t="s">
        <v>361</v>
      </c>
      <c r="B738" s="203"/>
      <c r="C738" s="203"/>
      <c r="D738" s="204"/>
      <c r="E738" s="984" t="s">
        <v>580</v>
      </c>
      <c r="F738" s="984"/>
      <c r="G738" s="984"/>
      <c r="H738" s="984"/>
      <c r="I738" s="984"/>
      <c r="J738" s="984"/>
      <c r="K738" s="984"/>
      <c r="L738" s="984"/>
      <c r="M738" s="984"/>
      <c r="N738" s="358" t="s">
        <v>362</v>
      </c>
      <c r="O738" s="358"/>
      <c r="P738" s="358"/>
      <c r="Q738" s="358"/>
      <c r="R738" s="984" t="s">
        <v>581</v>
      </c>
      <c r="S738" s="984"/>
      <c r="T738" s="984"/>
      <c r="U738" s="984"/>
      <c r="V738" s="984"/>
      <c r="W738" s="984"/>
      <c r="X738" s="984"/>
      <c r="Y738" s="984"/>
      <c r="Z738" s="984"/>
      <c r="AA738" s="358" t="s">
        <v>482</v>
      </c>
      <c r="AB738" s="358"/>
      <c r="AC738" s="358"/>
      <c r="AD738" s="358"/>
      <c r="AE738" s="984" t="s">
        <v>582</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549</v>
      </c>
      <c r="F739" s="996"/>
      <c r="G739" s="996"/>
      <c r="H739" s="91" t="str">
        <f>IF(E739="", "", "(")</f>
        <v>(</v>
      </c>
      <c r="I739" s="979"/>
      <c r="J739" s="979"/>
      <c r="K739" s="91" t="str">
        <f>IF(OR(I739="　", I739=""), "", "-")</f>
        <v/>
      </c>
      <c r="L739" s="980">
        <v>57</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583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596</v>
      </c>
      <c r="M781" s="664"/>
      <c r="N781" s="664"/>
      <c r="O781" s="664"/>
      <c r="P781" s="664"/>
      <c r="Q781" s="664"/>
      <c r="R781" s="664"/>
      <c r="S781" s="664"/>
      <c r="T781" s="664"/>
      <c r="U781" s="664"/>
      <c r="V781" s="664"/>
      <c r="W781" s="664"/>
      <c r="X781" s="665"/>
      <c r="Y781" s="384">
        <v>1.1000000000000001</v>
      </c>
      <c r="Z781" s="385"/>
      <c r="AA781" s="385"/>
      <c r="AB781" s="805"/>
      <c r="AC781" s="669" t="s">
        <v>585</v>
      </c>
      <c r="AD781" s="670"/>
      <c r="AE781" s="670"/>
      <c r="AF781" s="670"/>
      <c r="AG781" s="671"/>
      <c r="AH781" s="663" t="s">
        <v>586</v>
      </c>
      <c r="AI781" s="664"/>
      <c r="AJ781" s="664"/>
      <c r="AK781" s="664"/>
      <c r="AL781" s="664"/>
      <c r="AM781" s="664"/>
      <c r="AN781" s="664"/>
      <c r="AO781" s="664"/>
      <c r="AP781" s="664"/>
      <c r="AQ781" s="664"/>
      <c r="AR781" s="664"/>
      <c r="AS781" s="664"/>
      <c r="AT781" s="665"/>
      <c r="AU781" s="384">
        <v>0.5</v>
      </c>
      <c r="AV781" s="385"/>
      <c r="AW781" s="385"/>
      <c r="AX781" s="386"/>
    </row>
    <row r="782" spans="1:50" ht="24.75" customHeight="1" x14ac:dyDescent="0.15">
      <c r="A782" s="630"/>
      <c r="B782" s="631"/>
      <c r="C782" s="631"/>
      <c r="D782" s="631"/>
      <c r="E782" s="631"/>
      <c r="F782" s="632"/>
      <c r="G782" s="605" t="s">
        <v>595</v>
      </c>
      <c r="H782" s="606"/>
      <c r="I782" s="606"/>
      <c r="J782" s="606"/>
      <c r="K782" s="607"/>
      <c r="L782" s="597" t="s">
        <v>597</v>
      </c>
      <c r="M782" s="598"/>
      <c r="N782" s="598"/>
      <c r="O782" s="598"/>
      <c r="P782" s="598"/>
      <c r="Q782" s="598"/>
      <c r="R782" s="598"/>
      <c r="S782" s="598"/>
      <c r="T782" s="598"/>
      <c r="U782" s="598"/>
      <c r="V782" s="598"/>
      <c r="W782" s="598"/>
      <c r="X782" s="599"/>
      <c r="Y782" s="600">
        <v>1.1000000000000001</v>
      </c>
      <c r="Z782" s="601"/>
      <c r="AA782" s="601"/>
      <c r="AB782" s="611"/>
      <c r="AC782" s="605" t="s">
        <v>587</v>
      </c>
      <c r="AD782" s="606"/>
      <c r="AE782" s="606"/>
      <c r="AF782" s="606"/>
      <c r="AG782" s="607"/>
      <c r="AH782" s="597" t="s">
        <v>588</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589</v>
      </c>
      <c r="H783" s="606"/>
      <c r="I783" s="606"/>
      <c r="J783" s="606"/>
      <c r="K783" s="607"/>
      <c r="L783" s="597" t="s">
        <v>590</v>
      </c>
      <c r="M783" s="598"/>
      <c r="N783" s="598"/>
      <c r="O783" s="598"/>
      <c r="P783" s="598"/>
      <c r="Q783" s="598"/>
      <c r="R783" s="598"/>
      <c r="S783" s="598"/>
      <c r="T783" s="598"/>
      <c r="U783" s="598"/>
      <c r="V783" s="598"/>
      <c r="W783" s="598"/>
      <c r="X783" s="599"/>
      <c r="Y783" s="600">
        <v>0.4</v>
      </c>
      <c r="Z783" s="601"/>
      <c r="AA783" s="601"/>
      <c r="AB783" s="611"/>
      <c r="AC783" s="605" t="s">
        <v>592</v>
      </c>
      <c r="AD783" s="606"/>
      <c r="AE783" s="606"/>
      <c r="AF783" s="606"/>
      <c r="AG783" s="607"/>
      <c r="AH783" s="597" t="s">
        <v>593</v>
      </c>
      <c r="AI783" s="598"/>
      <c r="AJ783" s="598"/>
      <c r="AK783" s="598"/>
      <c r="AL783" s="598"/>
      <c r="AM783" s="598"/>
      <c r="AN783" s="598"/>
      <c r="AO783" s="598"/>
      <c r="AP783" s="598"/>
      <c r="AQ783" s="598"/>
      <c r="AR783" s="598"/>
      <c r="AS783" s="598"/>
      <c r="AT783" s="599"/>
      <c r="AU783" s="600">
        <v>0.2</v>
      </c>
      <c r="AV783" s="601"/>
      <c r="AW783" s="601"/>
      <c r="AX783" s="602"/>
    </row>
    <row r="784" spans="1:50" ht="24.75" customHeight="1" x14ac:dyDescent="0.15">
      <c r="A784" s="630"/>
      <c r="B784" s="631"/>
      <c r="C784" s="631"/>
      <c r="D784" s="631"/>
      <c r="E784" s="631"/>
      <c r="F784" s="632"/>
      <c r="G784" s="605" t="s">
        <v>591</v>
      </c>
      <c r="H784" s="606"/>
      <c r="I784" s="606"/>
      <c r="J784" s="606"/>
      <c r="K784" s="607"/>
      <c r="L784" s="597" t="s">
        <v>599</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584</v>
      </c>
      <c r="H785" s="606"/>
      <c r="I785" s="606"/>
      <c r="J785" s="606"/>
      <c r="K785" s="607"/>
      <c r="L785" s="597" t="s">
        <v>598</v>
      </c>
      <c r="M785" s="598"/>
      <c r="N785" s="598"/>
      <c r="O785" s="598"/>
      <c r="P785" s="598"/>
      <c r="Q785" s="598"/>
      <c r="R785" s="598"/>
      <c r="S785" s="598"/>
      <c r="T785" s="598"/>
      <c r="U785" s="598"/>
      <c r="V785" s="598"/>
      <c r="W785" s="598"/>
      <c r="X785" s="599"/>
      <c r="Y785" s="600">
        <v>0.1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2.9000000000000004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0.89999999999999991</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2013305002625</v>
      </c>
      <c r="K837" s="342"/>
      <c r="L837" s="342"/>
      <c r="M837" s="342"/>
      <c r="N837" s="342"/>
      <c r="O837" s="342"/>
      <c r="P837" s="355" t="s">
        <v>602</v>
      </c>
      <c r="Q837" s="343"/>
      <c r="R837" s="343"/>
      <c r="S837" s="343"/>
      <c r="T837" s="343"/>
      <c r="U837" s="343"/>
      <c r="V837" s="343"/>
      <c r="W837" s="343"/>
      <c r="X837" s="343"/>
      <c r="Y837" s="344">
        <v>3</v>
      </c>
      <c r="Z837" s="345"/>
      <c r="AA837" s="345"/>
      <c r="AB837" s="346"/>
      <c r="AC837" s="356" t="s">
        <v>603</v>
      </c>
      <c r="AD837" s="364"/>
      <c r="AE837" s="364"/>
      <c r="AF837" s="364"/>
      <c r="AG837" s="364"/>
      <c r="AH837" s="365" t="s">
        <v>604</v>
      </c>
      <c r="AI837" s="366"/>
      <c r="AJ837" s="366"/>
      <c r="AK837" s="366"/>
      <c r="AL837" s="350" t="s">
        <v>604</v>
      </c>
      <c r="AM837" s="351"/>
      <c r="AN837" s="351"/>
      <c r="AO837" s="352"/>
      <c r="AP837" s="353" t="s">
        <v>604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7013305001829</v>
      </c>
      <c r="K870" s="342"/>
      <c r="L870" s="342"/>
      <c r="M870" s="342"/>
      <c r="N870" s="342"/>
      <c r="O870" s="342"/>
      <c r="P870" s="355" t="s">
        <v>606</v>
      </c>
      <c r="Q870" s="343"/>
      <c r="R870" s="343"/>
      <c r="S870" s="343"/>
      <c r="T870" s="343"/>
      <c r="U870" s="343"/>
      <c r="V870" s="343"/>
      <c r="W870" s="343"/>
      <c r="X870" s="343"/>
      <c r="Y870" s="344">
        <v>1</v>
      </c>
      <c r="Z870" s="345"/>
      <c r="AA870" s="345"/>
      <c r="AB870" s="346"/>
      <c r="AC870" s="356" t="s">
        <v>603</v>
      </c>
      <c r="AD870" s="364"/>
      <c r="AE870" s="364"/>
      <c r="AF870" s="364"/>
      <c r="AG870" s="364"/>
      <c r="AH870" s="365" t="s">
        <v>607</v>
      </c>
      <c r="AI870" s="366"/>
      <c r="AJ870" s="366"/>
      <c r="AK870" s="366"/>
      <c r="AL870" s="350" t="s">
        <v>607</v>
      </c>
      <c r="AM870" s="351"/>
      <c r="AN870" s="351"/>
      <c r="AO870" s="352"/>
      <c r="AP870" s="353" t="s">
        <v>608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632</v>
      </c>
      <c r="F1102" s="371"/>
      <c r="G1102" s="371"/>
      <c r="H1102" s="371"/>
      <c r="I1102" s="371"/>
      <c r="J1102" s="341" t="s">
        <v>632</v>
      </c>
      <c r="K1102" s="342"/>
      <c r="L1102" s="342"/>
      <c r="M1102" s="342"/>
      <c r="N1102" s="342"/>
      <c r="O1102" s="342"/>
      <c r="P1102" s="355" t="s">
        <v>632</v>
      </c>
      <c r="Q1102" s="343"/>
      <c r="R1102" s="343"/>
      <c r="S1102" s="343"/>
      <c r="T1102" s="343"/>
      <c r="U1102" s="343"/>
      <c r="V1102" s="343"/>
      <c r="W1102" s="343"/>
      <c r="X1102" s="343"/>
      <c r="Y1102" s="344" t="s">
        <v>632</v>
      </c>
      <c r="Z1102" s="345"/>
      <c r="AA1102" s="345"/>
      <c r="AB1102" s="346"/>
      <c r="AC1102" s="347"/>
      <c r="AD1102" s="347"/>
      <c r="AE1102" s="347"/>
      <c r="AF1102" s="347"/>
      <c r="AG1102" s="347"/>
      <c r="AH1102" s="348" t="s">
        <v>632</v>
      </c>
      <c r="AI1102" s="349"/>
      <c r="AJ1102" s="349"/>
      <c r="AK1102" s="349"/>
      <c r="AL1102" s="350" t="s">
        <v>633</v>
      </c>
      <c r="AM1102" s="351"/>
      <c r="AN1102" s="351"/>
      <c r="AO1102" s="352"/>
      <c r="AP1102" s="353" t="s">
        <v>632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R15:AX15 AK13:AX13">
    <cfRule type="expression" dxfId="2805" priority="13743">
      <formula>IF(RIGHT(TEXT(AK13,"0.#"),1)=".",FALSE,TRUE)</formula>
    </cfRule>
    <cfRule type="expression" dxfId="2804" priority="13744">
      <formula>IF(RIGHT(TEXT(AK13,"0.#"),1)=".",TRUE,FALSE)</formula>
    </cfRule>
  </conditionalFormatting>
  <conditionalFormatting sqref="AD19:AJ19">
    <cfRule type="expression" dxfId="2803" priority="13741">
      <formula>IF(RIGHT(TEXT(AD19,"0.#"),1)=".",FALSE,TRUE)</formula>
    </cfRule>
    <cfRule type="expression" dxfId="2802" priority="13742">
      <formula>IF(RIGHT(TEXT(AD19,"0.#"),1)=".",TRUE,FALSE)</formula>
    </cfRule>
  </conditionalFormatting>
  <conditionalFormatting sqref="AQ101">
    <cfRule type="expression" dxfId="2801" priority="13733">
      <formula>IF(RIGHT(TEXT(AQ101,"0.#"),1)=".",FALSE,TRUE)</formula>
    </cfRule>
    <cfRule type="expression" dxfId="2800" priority="13734">
      <formula>IF(RIGHT(TEXT(AQ101,"0.#"),1)=".",TRUE,FALSE)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M102">
    <cfRule type="expression" dxfId="2679" priority="13257">
      <formula>IF(RIGHT(TEXT(AM102,"0.#"),1)=".",FALSE,TRUE)</formula>
    </cfRule>
    <cfRule type="expression" dxfId="2678" priority="13258">
      <formula>IF(RIGHT(TEXT(AM102,"0.#"),1)=".",TRUE,FALSE)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M117">
    <cfRule type="expression" dxfId="2623" priority="13191">
      <formula>IF(RIGHT(TEXT(AM117,"0.#"),1)=".",FALSE,TRUE)</formula>
    </cfRule>
    <cfRule type="expression" dxfId="2622" priority="13192">
      <formula>IF(RIGHT(TEXT(AM117,"0.#"),1)=".",TRUE,FALSE)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39:AO866">
    <cfRule type="expression" dxfId="2537" priority="6667">
      <formula>IF(AND(AL839&gt;=0, RIGHT(TEXT(AL839,"0.#"),1)&lt;&gt;"."),TRUE,FALSE)</formula>
    </cfRule>
    <cfRule type="expression" dxfId="2536" priority="6668">
      <formula>IF(AND(AL839&gt;=0, RIGHT(TEXT(AL839,"0.#"),1)="."),TRUE,FALSE)</formula>
    </cfRule>
    <cfRule type="expression" dxfId="2535" priority="6669">
      <formula>IF(AND(AL839&lt;0, RIGHT(TEXT(AL839,"0.#"),1)&lt;&gt;"."),TRUE,FALSE)</formula>
    </cfRule>
    <cfRule type="expression" dxfId="2534" priority="6670">
      <formula>IF(AND(AL839&lt;0, RIGHT(TEXT(AL839,"0.#"),1)="."),TRUE,FALSE)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8">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C14">
    <cfRule type="expression" dxfId="743" priority="43">
      <formula>IF(RIGHT(TEXT(P14,"0.#"),1)=".",FALSE,TRUE)</formula>
    </cfRule>
    <cfRule type="expression" dxfId="742" priority="44">
      <formula>IF(RIGHT(TEXT(P14,"0.#"),1)=".",TRUE,FALSE)</formula>
    </cfRule>
  </conditionalFormatting>
  <conditionalFormatting sqref="P15:AC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D15:AJ17">
    <cfRule type="expression" dxfId="733" priority="33">
      <formula>IF(RIGHT(TEXT(AD15,"0.#"),1)=".",FALSE,TRUE)</formula>
    </cfRule>
    <cfRule type="expression" dxfId="732" priority="34">
      <formula>IF(RIGHT(TEXT(AD15,"0.#"),1)=".",TRUE,FALSE)</formula>
    </cfRule>
  </conditionalFormatting>
  <conditionalFormatting sqref="AI34">
    <cfRule type="expression" dxfId="731" priority="27">
      <formula>IF(RIGHT(TEXT(AI34,"0.#"),1)=".",FALSE,TRUE)</formula>
    </cfRule>
    <cfRule type="expression" dxfId="730" priority="28">
      <formula>IF(RIGHT(TEXT(AI34,"0.#"),1)=".",TRUE,FALSE)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E34">
    <cfRule type="expression" dxfId="725" priority="21">
      <formula>IF(RIGHT(TEXT(AE34,"0.#"),1)=".",FALSE,TRUE)</formula>
    </cfRule>
    <cfRule type="expression" dxfId="724" priority="22">
      <formula>IF(RIGHT(TEXT(AE34,"0.#"),1)=".",TRUE,FALSE)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9" max="49" man="1"/>
    <brk id="83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792" t="s">
        <v>513</v>
      </c>
      <c r="H2" s="595"/>
      <c r="I2" s="595"/>
      <c r="J2" s="595"/>
      <c r="K2" s="595"/>
      <c r="L2" s="595"/>
      <c r="M2" s="595"/>
      <c r="N2" s="595"/>
      <c r="O2" s="595"/>
      <c r="P2" s="595"/>
      <c r="Q2" s="595"/>
      <c r="R2" s="595"/>
      <c r="S2" s="595"/>
      <c r="T2" s="595"/>
      <c r="U2" s="595"/>
      <c r="V2" s="595"/>
      <c r="W2" s="595"/>
      <c r="X2" s="595"/>
      <c r="Y2" s="595"/>
      <c r="Z2" s="595"/>
      <c r="AA2" s="595"/>
      <c r="AB2" s="596"/>
      <c r="AC2" s="792"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6"/>
      <c r="B16" s="1047"/>
      <c r="C16" s="1047"/>
      <c r="D16" s="1047"/>
      <c r="E16" s="1047"/>
      <c r="F16" s="1048"/>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6"/>
      <c r="B29" s="1047"/>
      <c r="C29" s="1047"/>
      <c r="D29" s="1047"/>
      <c r="E29" s="1047"/>
      <c r="F29" s="1048"/>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6"/>
      <c r="B42" s="1047"/>
      <c r="C42" s="1047"/>
      <c r="D42" s="1047"/>
      <c r="E42" s="1047"/>
      <c r="F42" s="1048"/>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6"/>
      <c r="B56" s="1047"/>
      <c r="C56" s="1047"/>
      <c r="D56" s="1047"/>
      <c r="E56" s="1047"/>
      <c r="F56" s="1048"/>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6"/>
      <c r="B69" s="1047"/>
      <c r="C69" s="1047"/>
      <c r="D69" s="1047"/>
      <c r="E69" s="1047"/>
      <c r="F69" s="1048"/>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6"/>
      <c r="B82" s="1047"/>
      <c r="C82" s="1047"/>
      <c r="D82" s="1047"/>
      <c r="E82" s="1047"/>
      <c r="F82" s="1048"/>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6"/>
      <c r="B95" s="1047"/>
      <c r="C95" s="1047"/>
      <c r="D95" s="1047"/>
      <c r="E95" s="1047"/>
      <c r="F95" s="1048"/>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6"/>
      <c r="B109" s="1047"/>
      <c r="C109" s="1047"/>
      <c r="D109" s="1047"/>
      <c r="E109" s="1047"/>
      <c r="F109" s="1048"/>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6"/>
      <c r="B122" s="1047"/>
      <c r="C122" s="1047"/>
      <c r="D122" s="1047"/>
      <c r="E122" s="1047"/>
      <c r="F122" s="1048"/>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6"/>
      <c r="B135" s="1047"/>
      <c r="C135" s="1047"/>
      <c r="D135" s="1047"/>
      <c r="E135" s="1047"/>
      <c r="F135" s="1048"/>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6"/>
      <c r="B148" s="1047"/>
      <c r="C148" s="1047"/>
      <c r="D148" s="1047"/>
      <c r="E148" s="1047"/>
      <c r="F148" s="1048"/>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6"/>
      <c r="B162" s="1047"/>
      <c r="C162" s="1047"/>
      <c r="D162" s="1047"/>
      <c r="E162" s="1047"/>
      <c r="F162" s="1048"/>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6"/>
      <c r="B175" s="1047"/>
      <c r="C175" s="1047"/>
      <c r="D175" s="1047"/>
      <c r="E175" s="1047"/>
      <c r="F175" s="1048"/>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6"/>
      <c r="B188" s="1047"/>
      <c r="C188" s="1047"/>
      <c r="D188" s="1047"/>
      <c r="E188" s="1047"/>
      <c r="F188" s="1048"/>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6"/>
      <c r="B201" s="1047"/>
      <c r="C201" s="1047"/>
      <c r="D201" s="1047"/>
      <c r="E201" s="1047"/>
      <c r="F201" s="1048"/>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6"/>
      <c r="B215" s="1047"/>
      <c r="C215" s="1047"/>
      <c r="D215" s="1047"/>
      <c r="E215" s="1047"/>
      <c r="F215" s="1048"/>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6"/>
      <c r="B228" s="1047"/>
      <c r="C228" s="1047"/>
      <c r="D228" s="1047"/>
      <c r="E228" s="1047"/>
      <c r="F228" s="1048"/>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6"/>
      <c r="B241" s="1047"/>
      <c r="C241" s="1047"/>
      <c r="D241" s="1047"/>
      <c r="E241" s="1047"/>
      <c r="F241" s="1048"/>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6"/>
      <c r="B254" s="1047"/>
      <c r="C254" s="1047"/>
      <c r="D254" s="1047"/>
      <c r="E254" s="1047"/>
      <c r="F254" s="1048"/>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2018-05-23T04:55:58Z</cp:lastPrinted>
  <dcterms:created xsi:type="dcterms:W3CDTF">2012-03-13T00:50:25Z</dcterms:created>
  <dcterms:modified xsi:type="dcterms:W3CDTF">2018-09-03T05:28:09Z</dcterms:modified>
</cp:coreProperties>
</file>