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<sst xmlns="http://schemas.openxmlformats.org/spreadsheetml/2006/main" count="2910" uniqueCount="637">
  <si>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</si>
  <si>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</si>
  <si>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</si>
  <si>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</si>
  <si>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</si>
  <si>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</si>
  <si>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</si>
  <si>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</si>
  <si>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</si>
  <si>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</si>
  <si>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</si>
  <si>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</si>
  <si>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</si>
  <si>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</si>
  <si>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</si>
  <si>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</si>
  <si>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</si>
  <si>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</si>
  <si>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</si>
  <si>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</si>
  <si>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</si>
  <si>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</si>
  <si>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</si>
  <si>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</si>
  <si>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</si>
  <si>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</si>
  <si>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</si>
  <si>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</si>
  <si>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</si>
  <si>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</si>
  <si>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</si>
  <si>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</si>
  <si>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</si>
  <si>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</si>
  <si>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</si>
  <si>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</si>
  <si>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</si>
  <si>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</si>
  <si>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</si>
  <si>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</si>
  <si>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</si>
  <si>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</si>
  <si>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</si>
  <si>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</si>
  <si>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</si>
  <si>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</si>
  <si>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</si>
  <si>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</si>
  <si>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</si>
  <si>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</si>
  <si>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</si>
  <si>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</si>
  <si>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</si>
  <si>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</si>
  <si>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</si>
  <si>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</si>
  <si>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</si>
  <si>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</si>
  <si>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</si>
  <si>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</si>
  <si>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</si>
  <si>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</si>
  <si>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</si>
  <si>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</si>
  <si>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</si>
  <si>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</si>
  <si>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</si>
  <si>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</si>
  <si>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</si>
  <si>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</si>
  <si>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</si>
  <si>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</si>
  <si>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</si>
  <si>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</si>
  <si>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</si>
  <si>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</si>
  <si>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</si>
  <si>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</si>
  <si>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</si>
  <si>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</si>
  <si>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</si>
  <si>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</si>
  <si>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</si>
  <si>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</si>
  <si>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</si>
  <si>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</si>
  <si>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</si>
  <si>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</si>
  <si>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</si>
  <si>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</si>
  <si>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</si>
  <si>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</si>
  <si>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</si>
  <si>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</si>
  <si>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</si>
  <si>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</si>
  <si>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</si>
  <si>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</si>
  <si>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</si>
  <si>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</si>
  <si>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</si>
  <si>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</si>
  <si>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</si>
  <si>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</si>
  <si>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</si>
  <si>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</si>
  <si>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</si>
  <si>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</si>
  <si>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</si>
  <si>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</si>
  <si>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</si>
  <si>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</si>
  <si>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</si>
  <si>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</si>
  <si>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</si>
  <si>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</si>
  <si>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</si>
  <si>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</si>
  <si>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</si>
  <si>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</si>
  <si>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</si>
  <si>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</si>
  <si>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</si>
  <si>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</si>
  <si>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</si>
  <si>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</si>
  <si>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</si>
  <si>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</si>
  <si>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</si>
  <si>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</si>
  <si>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</si>
  <si>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</si>
  <si>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</si>
  <si>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</si>
  <si>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</si>
  <si>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</si>
  <si>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</si>
  <si>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</si>
  <si>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</si>
  <si>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</si>
  <si>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</si>
  <si>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</si>
  <si>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</si>
  <si>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</si>
  <si>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</si>
  <si>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</si>
  <si>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</si>
  <si>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</si>
  <si>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</si>
  <si>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</si>
  <si>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</si>
  <si>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</si>
  <si>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</si>
  <si>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</si>
  <si>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</si>
  <si>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</si>
  <si>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</si>
  <si>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</si>
  <si>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</si>
  <si>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</si>
  <si>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</si>
  <si>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</si>
  <si>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</si>
  <si>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</si>
  <si>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</si>
  <si>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</si>
  <si>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</si>
  <si>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</si>
  <si>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</si>
  <si>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</si>
  <si>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</si>
  <si>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</si>
  <si>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</si>
  <si>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</si>
  <si>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</si>
  <si>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</si>
  <si>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</si>
  <si>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</si>
  <si>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</si>
  <si>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</si>
  <si>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</si>
  <si>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</si>
  <si>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</si>
  <si>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</si>
  <si>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</si>
  <si>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</si>
  <si>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</si>
  <si>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</si>
  <si>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</si>
  <si>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</si>
  <si>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</si>
  <si>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</si>
  <si>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</si>
  <si>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</si>
  <si>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</si>
  <si>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</si>
  <si>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</si>
  <si>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</si>
  <si>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</si>
  <si>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</si>
  <si>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</si>
  <si>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</si>
  <si>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</si>
  <si>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</si>
  <si>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</si>
  <si>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</si>
  <si>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</si>
  <si>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</si>
  <si>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</si>
  <si>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</si>
  <si>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</si>
  <si>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</si>
  <si>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</si>
  <si>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</si>
  <si>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</si>
  <si>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</si>
  <si>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</si>
  <si>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</si>
  <si>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</si>
  <si>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</si>
  <si>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</si>
  <si>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</si>
  <si>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</si>
  <si>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</si>
  <si>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</si>
  <si>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</si>
  <si>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</si>
  <si>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</si>
  <si>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</si>
  <si>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</si>
  <si>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</si>
  <si>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</si>
  <si>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</si>
  <si>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</si>
  <si>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</si>
  <si>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</si>
  <si>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</si>
  <si>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</si>
  <si>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</si>
  <si>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</si>
  <si>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</si>
  <si>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</si>
  <si>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</si>
  <si>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</si>
  <si>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</si>
  <si>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</si>
  <si>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</si>
  <si>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</si>
  <si>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</si>
  <si>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</si>
  <si>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</si>
  <si>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</si>
  <si>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</si>
  <si>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</si>
  <si>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</si>
  <si>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</si>
  <si>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</si>
  <si>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</si>
  <si>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</si>
  <si>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</si>
  <si>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</si>
  <si>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</si>
  <si>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</si>
  <si>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</si>
  <si>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</si>
  <si>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</si>
  <si>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</si>
  <si>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</si>
  <si>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</si>
  <si>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</si>
  <si>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</si>
  <si>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</si>
  <si>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</si>
  <si>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</si>
  <si>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</si>
  <si>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</si>
  <si>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</si>
  <si>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</si>
  <si>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</si>
  <si>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</si>
  <si>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</si>
  <si>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</si>
  <si>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</si>
  <si>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</si>
  <si>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</si>
  <si>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</si>
  <si>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</si>
  <si>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</si>
  <si>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</si>
  <si>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</si>
  <si>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</si>
  <si>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</si>
  <si>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</si>
  <si>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</si>
  <si>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</si>
  <si>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</si>
  <si>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</si>
  <si>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</si>
  <si>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</si>
  <si>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</si>
  <si>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</si>
  <si>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</si>
  <si>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</si>
  <si>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</si>
  <si>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</si>
  <si>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</si>
  <si>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</si>
  <si>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</si>
  <si>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</si>
  <si>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</si>
  <si>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</si>
  <si>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</si>
  <si>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</si>
  <si>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</si>
  <si>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</si>
  <si>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</si>
  <si>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</si>
  <si>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</si>
  <si>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</si>
  <si>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</si>
  <si>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</si>
  <si>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</si>
  <si>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</si>
  <si>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</si>
  <si>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</si>
  <si>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</si>
  <si>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</si>
  <si>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</si>
  <si>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</si>
  <si>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</si>
  <si>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</si>
  <si>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</si>
  <si>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</si>
  <si>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</si>
  <si>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</si>
  <si>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</si>
  <si>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</si>
  <si>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</si>
  <si>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</si>
  <si>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</si>
  <si>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</si>
  <si>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</si>
  <si>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</si>
  <si>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</si>
  <si>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</si>
  <si>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</si>
  <si>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</si>
  <si>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</si>
  <si>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</si>
  <si>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</si>
  <si>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</si>
  <si>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</si>
  <si>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</si>
  <si>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</si>
  <si>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</si>
  <si>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</si>
  <si>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</si>
  <si>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</si>
  <si>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</si>
  <si>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</si>
  <si>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</si>
  <si>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</si>
  <si>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</si>
  <si>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</si>
  <si>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</si>
  <si>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</si>
  <si>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</si>
  <si>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</si>
  <si>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</si>
  <si>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</si>
  <si>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</si>
  <si>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</si>
  <si>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</si>
  <si>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</si>
  <si>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</si>
  <si>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</si>
  <si>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</si>
  <si>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</si>
  <si>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</si>
  <si>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</si>
  <si>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</si>
  <si>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</si>
  <si>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</si>
  <si>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</si>
  <si>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</si>
  <si>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</si>
  <si>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</si>
  <si>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</si>
  <si>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</si>
  <si>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</si>
  <si>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</si>
  <si>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</si>
  <si>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</si>
  <si>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</si>
  <si>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</si>
  <si>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</si>
  <si>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</si>
  <si>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</si>
  <si>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</si>
  <si>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</si>
  <si>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</si>
  <si>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</si>
  <si>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</si>
  <si>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</si>
  <si>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</si>
  <si>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</si>
  <si>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</si>
  <si>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</si>
  <si>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</si>
  <si>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</si>
  <si>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</si>
  <si>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</si>
  <si>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</si>
  <si>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</si>
  <si>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</si>
  <si>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</si>
  <si>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</si>
  <si>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</si>
  <si>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</si>
  <si>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</si>
  <si>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</si>
  <si>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</si>
  <si>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</si>
  <si>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</si>
  <si>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</si>
  <si>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</si>
  <si>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</si>
  <si>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</si>
  <si>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</si>
  <si>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</si>
  <si>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</si>
  <si>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</si>
  <si>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</si>
  <si>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</si>
  <si>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</si>
  <si>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</si>
  <si>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</si>
  <si>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</si>
  <si>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</si>
  <si>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</si>
  <si>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</si>
  <si>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</si>
  <si>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</si>
  <si>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</si>
  <si>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</si>
  <si>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</si>
  <si>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</si>
  <si>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</si>
  <si>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</si>
  <si>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</si>
  <si>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</si>
  <si>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</si>
  <si>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</si>
  <si>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</si>
  <si>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</si>
  <si>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</si>
  <si>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</si>
  <si>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</si>
  <si>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</si>
  <si>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</si>
  <si>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</si>
  <si>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</si>
  <si>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</si>
  <si>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</si>
  <si>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</si>
  <si>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</si>
  <si>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</si>
  <si>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</si>
  <si>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</si>
  <si>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</si>
  <si>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</si>
  <si>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</si>
  <si>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</si>
  <si>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</si>
  <si>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</si>
  <si>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</si>
  <si>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</si>
  <si>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</si>
  <si>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</si>
  <si>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</si>
  <si>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</si>
  <si>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</si>
  <si>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</si>
  <si>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</si>
  <si>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</si>
  <si>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</si>
  <si>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</si>
  <si>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</si>
  <si>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</si>
  <si>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</si>
  <si>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</si>
  <si>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</si>
  <si>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</si>
  <si>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</si>
  <si>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</si>
  <si>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</si>
  <si>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</si>
  <si>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</si>
  <si>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</si>
  <si>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</si>
  <si>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</si>
  <si>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</si>
  <si>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</si>
  <si>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</si>
  <si>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</si>
  <si>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</si>
  <si>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</si>
  <si>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</si>
  <si>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</si>
  <si>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</si>
  <si>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</si>
  <si>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</si>
  <si>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</si>
  <si>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</si>
  <si>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</si>
  <si>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</si>
  <si>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</si>
  <si>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</si>
  <si>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</si>
  <si>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</si>
  <si>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</si>
  <si>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</si>
  <si>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</si>
  <si>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</si>
  <si>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</si>
  <si>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</si>
  <si>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</si>
  <si>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</si>
  <si>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</si>
  <si>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</si>
  <si>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</si>
  <si>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</si>
  <si>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</si>
  <si>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</si>
  <si>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</si>
  <si>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</si>
  <si>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</si>
  <si>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</si>
  <si>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</si>
  <si>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</si>
  <si>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</si>
  <si>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</si>
  <si>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</si>
  <si>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</si>
  <si>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</si>
  <si>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</si>
  <si>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</si>
  <si>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</si>
  <si>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</si>
  <si>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</si>
  <si>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医事課</t>
  </si>
  <si>
    <t>厚生労働省</t>
  </si>
  <si>
    <t>平成１７年度</t>
  </si>
  <si>
    <t>終了予定なし</t>
  </si>
  <si>
    <t>・平成23年４月「犯罪死の見逃し防止に資する死因究明
制度の在り方に関する研究会」最終とりまとめ「犯罪死
の見逃し防止に資する死因究明制度の在り方について」
・平成26年６月13日閣議決定「死因究明等推進計画」</t>
  </si>
  <si>
    <t>「死体検案」業務の充実を図るため、日本法医学会の協力の下、日頃、検案実務に従事する機会の多い一般臨床医、警察医を対象に、検案業務に関する講習会を開催し、検案能力の向上を目的とする。</t>
  </si>
  <si>
    <t>-</t>
  </si>
  <si>
    <t>○</t>
  </si>
  <si>
    <t>-</t>
    <phoneticPr fontId="5"/>
  </si>
  <si>
    <t>衛生関係指導者養成等委託費</t>
  </si>
  <si>
    <t>87</t>
    <phoneticPr fontId="5"/>
  </si>
  <si>
    <t>73</t>
    <phoneticPr fontId="5"/>
  </si>
  <si>
    <t>52</t>
    <phoneticPr fontId="5"/>
  </si>
  <si>
    <t>41</t>
    <phoneticPr fontId="5"/>
  </si>
  <si>
    <t>46</t>
    <phoneticPr fontId="5"/>
  </si>
  <si>
    <t>49</t>
    <phoneticPr fontId="5"/>
  </si>
  <si>
    <t>50</t>
    <phoneticPr fontId="5"/>
  </si>
  <si>
    <t>－</t>
    <phoneticPr fontId="5"/>
  </si>
  <si>
    <t>-</t>
    <phoneticPr fontId="5"/>
  </si>
  <si>
    <t>－</t>
    <phoneticPr fontId="5"/>
  </si>
  <si>
    <t>補助金等交付</t>
  </si>
  <si>
    <t>A.公益社団法人日本医師会</t>
    <phoneticPr fontId="5"/>
  </si>
  <si>
    <t>公益社団法人日本医師会</t>
    <phoneticPr fontId="5"/>
  </si>
  <si>
    <t>諸謝金</t>
    <rPh sb="0" eb="1">
      <t>ショ</t>
    </rPh>
    <rPh sb="1" eb="3">
      <t>シャキン</t>
    </rPh>
    <phoneticPr fontId="5"/>
  </si>
  <si>
    <t>旅費</t>
    <rPh sb="0" eb="2">
      <t>リョヒ</t>
    </rPh>
    <phoneticPr fontId="5"/>
  </si>
  <si>
    <t>消耗品、印刷製本費等</t>
    <rPh sb="0" eb="3">
      <t>ショウモウヒン</t>
    </rPh>
    <rPh sb="4" eb="6">
      <t>インサツ</t>
    </rPh>
    <rPh sb="6" eb="8">
      <t>セイホン</t>
    </rPh>
    <rPh sb="8" eb="9">
      <t>ヒ</t>
    </rPh>
    <rPh sb="9" eb="10">
      <t>トウ</t>
    </rPh>
    <phoneticPr fontId="5"/>
  </si>
  <si>
    <t>研修会講師謝金</t>
    <rPh sb="0" eb="3">
      <t>ケンシュウカイ</t>
    </rPh>
    <rPh sb="3" eb="5">
      <t>コウシ</t>
    </rPh>
    <rPh sb="5" eb="7">
      <t>シャキン</t>
    </rPh>
    <phoneticPr fontId="5"/>
  </si>
  <si>
    <t>研修会講師旅費</t>
    <rPh sb="0" eb="3">
      <t>ケンシュウカイ</t>
    </rPh>
    <rPh sb="3" eb="5">
      <t>コウシ</t>
    </rPh>
    <rPh sb="5" eb="7">
      <t>リョヒ</t>
    </rPh>
    <phoneticPr fontId="5"/>
  </si>
  <si>
    <t>-</t>
    <phoneticPr fontId="5"/>
  </si>
  <si>
    <t>講習会開催業務</t>
    <rPh sb="0" eb="3">
      <t>コウシュウカイ</t>
    </rPh>
    <rPh sb="3" eb="5">
      <t>カイサイ</t>
    </rPh>
    <rPh sb="5" eb="7">
      <t>ギョウム</t>
    </rPh>
    <phoneticPr fontId="5"/>
  </si>
  <si>
    <t>人</t>
    <rPh sb="0" eb="1">
      <t>ニン</t>
    </rPh>
    <phoneticPr fontId="5"/>
  </si>
  <si>
    <t>-</t>
    <phoneticPr fontId="5"/>
  </si>
  <si>
    <t>-</t>
    <phoneticPr fontId="5"/>
  </si>
  <si>
    <t>担当課による推計</t>
    <phoneticPr fontId="5"/>
  </si>
  <si>
    <t>講習受講者数</t>
    <phoneticPr fontId="5"/>
  </si>
  <si>
    <t>講習修了者数（目標値「前年度以上」）</t>
    <phoneticPr fontId="5"/>
  </si>
  <si>
    <t>-</t>
    <phoneticPr fontId="5"/>
  </si>
  <si>
    <t>-</t>
    <phoneticPr fontId="5"/>
  </si>
  <si>
    <t>死体検案講習会費</t>
    <phoneticPr fontId="5"/>
  </si>
  <si>
    <t>単位当たりコスト＝Ｘ／Ｙ
Ｘ：執行額
Ｙ：受講者数　　　　　　　　　　　　　　</t>
    <phoneticPr fontId="5"/>
  </si>
  <si>
    <t>千円</t>
    <rPh sb="0" eb="2">
      <t>センエン</t>
    </rPh>
    <phoneticPr fontId="5"/>
  </si>
  <si>
    <t>　　X/Y</t>
    <phoneticPr fontId="5"/>
  </si>
  <si>
    <t>11,000/438</t>
    <phoneticPr fontId="5"/>
  </si>
  <si>
    <t>13,000/404</t>
    <phoneticPr fontId="5"/>
  </si>
  <si>
    <t>9,000/435</t>
    <phoneticPr fontId="5"/>
  </si>
  <si>
    <t>-</t>
    <phoneticPr fontId="5"/>
  </si>
  <si>
    <t>「死体検案」業務の充実を図るため、日本法医学会の協力の下、日頃、検案実務に従事する機会の多い一般臨床医、警察医を対象に、検案業務に関する講習会を開催し、検案能力の向上を図り、医療従事者の資質向上を図る。</t>
    <phoneticPr fontId="5"/>
  </si>
  <si>
    <t>-</t>
    <phoneticPr fontId="5"/>
  </si>
  <si>
    <t>-</t>
    <phoneticPr fontId="5"/>
  </si>
  <si>
    <t>-</t>
    <phoneticPr fontId="5"/>
  </si>
  <si>
    <t>-</t>
    <phoneticPr fontId="5"/>
  </si>
  <si>
    <t>-</t>
    <phoneticPr fontId="5"/>
  </si>
  <si>
    <t>検案技術の向上により、正確な死因の究明につながり、公衆衛生に寄与することができる重要な事業である。</t>
    <phoneticPr fontId="5"/>
  </si>
  <si>
    <t>性質上、民間等に委ねれば実施されないおそれがある。</t>
    <phoneticPr fontId="5"/>
  </si>
  <si>
    <t>検案技術の向上により、正確な死因の究明につながり、公衆衛生に寄与することができる重要な事業であり、優先度が高い。</t>
    <phoneticPr fontId="5"/>
  </si>
  <si>
    <t>‐</t>
  </si>
  <si>
    <t>無</t>
  </si>
  <si>
    <t>公衆衛生の向上のために重要な事業であるが、民間等に委ねれば実施されないおそれがあることから、国庫補助事業として受益者（受講者）からの負担を求めず実施しており妥当である。</t>
    <phoneticPr fontId="5"/>
  </si>
  <si>
    <t>経費削減に努めており、単位あたりのコスト水準は妥当である。</t>
    <phoneticPr fontId="5"/>
  </si>
  <si>
    <t>事業目的に即し真に必要なもののみの予算計上としている。</t>
    <phoneticPr fontId="5"/>
  </si>
  <si>
    <t>各事業主体において効率的な予算執行につとめたこと等による。</t>
    <phoneticPr fontId="5"/>
  </si>
  <si>
    <t>事業目的に即し真に必要なもののみの予算計上としている。</t>
    <phoneticPr fontId="5"/>
  </si>
  <si>
    <t>講習受講者数が増加しており、成果実績は成果目標に見合ったものになっている。</t>
    <phoneticPr fontId="5"/>
  </si>
  <si>
    <t>内閣府の検討会において当該研修の必要性が提言されており、実効性の高い手段となっている。</t>
    <phoneticPr fontId="5"/>
  </si>
  <si>
    <t>概ね見込にあった実績となっている。</t>
    <phoneticPr fontId="5"/>
  </si>
  <si>
    <t>・平成25年4月から身元調査法の施行に伴い警察署長に検査の実施及び解剖の実施を行う権限が付与され死体検案件数の増加が見込まれることから、検案医の充実を図る必要があり、内閣府の死因究明等推進計画検討会においても、さらなる検案医の充実が求められている。・検案講習会の開催状況や死因究明等推進計画の議論を踏まえ、死体検案講習会を効率的に複数開催するため、年１回保健医療科学院で実施していた講習会を日本医師会に委託し、全国複数箇所で開催することとした。</t>
    <phoneticPr fontId="5"/>
  </si>
  <si>
    <t>-</t>
    <phoneticPr fontId="5"/>
  </si>
  <si>
    <t>-</t>
    <phoneticPr fontId="5"/>
  </si>
  <si>
    <t>-</t>
    <phoneticPr fontId="5"/>
  </si>
  <si>
    <t>医療従事者の資質の向上を図ること（施策目標Ⅰ－２－２）</t>
    <phoneticPr fontId="5"/>
  </si>
  <si>
    <t>施策大目標２　必要な医療従事者を確保するとともに、資質の向上を図ること</t>
    <phoneticPr fontId="5"/>
  </si>
  <si>
    <t>１．警察医や一般臨床医で、検案に従事する機会の多い医師を対象として検案業務に関する講習会を開催。
【講習期間及び内容】
　○上級
　　①座学2日間・・・死体解剖保存法などの法律講義、検案制度の国際比較、死体検案書の書き方、検案の実施方法等
　　②監察医務院や各大学法医学教室などにて見学実習（スクリーニング）。1検案あたり2時間程度の見学実習を3回程度経験
　　③座学1日間・・・家族への対応についての演習（グループワーク）、見学実習を受けての症例報告
　○基礎
　　①座学１日間・・・死体検案に係る法律講義、検案書の作成等
委託先：公益社団法人日本医師会
２．死体検案医が死因判定等ついて悩んだ際に、法医 （法医学を専門とする医師） に相談できる窓口を設置。
委託先：医療機関等</t>
    <rPh sb="324" eb="326">
      <t>マドグチ</t>
    </rPh>
    <rPh sb="327" eb="329">
      <t>セッチ</t>
    </rPh>
    <rPh sb="331" eb="334">
      <t>イタクサキ</t>
    </rPh>
    <rPh sb="335" eb="337">
      <t>イリョウ</t>
    </rPh>
    <rPh sb="337" eb="339">
      <t>キカン</t>
    </rPh>
    <rPh sb="339" eb="340">
      <t>トウ</t>
    </rPh>
    <phoneticPr fontId="5"/>
  </si>
  <si>
    <t>相談件数</t>
    <rPh sb="0" eb="2">
      <t>ソウダン</t>
    </rPh>
    <rPh sb="2" eb="4">
      <t>ケンスウ</t>
    </rPh>
    <phoneticPr fontId="5"/>
  </si>
  <si>
    <t>件</t>
    <rPh sb="0" eb="1">
      <t>ケ</t>
    </rPh>
    <phoneticPr fontId="5"/>
  </si>
  <si>
    <t>-</t>
    <phoneticPr fontId="5"/>
  </si>
  <si>
    <t>-</t>
    <phoneticPr fontId="5"/>
  </si>
  <si>
    <t>-</t>
    <phoneticPr fontId="5"/>
  </si>
  <si>
    <t>単位当たりコスト＝Ｘ／Ｙ
Ｘ：執行額
Ｙ：相談件数　　　　　　　　　　　　　　</t>
    <rPh sb="21" eb="23">
      <t>ソウダン</t>
    </rPh>
    <rPh sb="23" eb="25">
      <t>ケンスウ</t>
    </rPh>
    <phoneticPr fontId="5"/>
  </si>
  <si>
    <t>-</t>
    <phoneticPr fontId="5"/>
  </si>
  <si>
    <t>-</t>
    <phoneticPr fontId="5"/>
  </si>
  <si>
    <t>20,000/400</t>
    <phoneticPr fontId="5"/>
  </si>
  <si>
    <t>37,000/100</t>
    <phoneticPr fontId="5"/>
  </si>
  <si>
    <t>平成26年度から、年１回保健医療科学院で実施していた講習会を日本医師会に委託し全国で複数回開催することとしており、この結果を精査しながら今後のさらなる改善方針を検討することとしたい。また、平成30年度からは、死体検案医が死因判定等ついて悩んだ際の相談窓口を設置することになり、死体検案体制の更なる強化を図る。</t>
    <rPh sb="94" eb="96">
      <t>ヘイセイ</t>
    </rPh>
    <rPh sb="98" eb="100">
      <t>ネンド</t>
    </rPh>
    <rPh sb="123" eb="125">
      <t>ソウダン</t>
    </rPh>
    <rPh sb="125" eb="127">
      <t>マドグチ</t>
    </rPh>
    <rPh sb="128" eb="130">
      <t>セッチ</t>
    </rPh>
    <rPh sb="138" eb="140">
      <t>シタイ</t>
    </rPh>
    <rPh sb="140" eb="142">
      <t>ケンアン</t>
    </rPh>
    <rPh sb="142" eb="144">
      <t>タイセイ</t>
    </rPh>
    <rPh sb="145" eb="146">
      <t>サラ</t>
    </rPh>
    <rPh sb="148" eb="150">
      <t>キョウカ</t>
    </rPh>
    <rPh sb="151" eb="152">
      <t>ハカ</t>
    </rPh>
    <phoneticPr fontId="5"/>
  </si>
  <si>
    <t>点検対象外</t>
    <rPh sb="0" eb="2">
      <t>テンケン</t>
    </rPh>
    <rPh sb="2" eb="5">
      <t>タイショウガイ</t>
    </rPh>
    <phoneticPr fontId="5"/>
  </si>
  <si>
    <t>講習受講者は安定して確保されており、事業の成果は出ていると認められる。一方で執行率は依然低調であり、適切な予算規模について検討すること。</t>
    <rPh sb="0" eb="2">
      <t>コウシュウ</t>
    </rPh>
    <rPh sb="2" eb="5">
      <t>ジュコウシャ</t>
    </rPh>
    <rPh sb="6" eb="8">
      <t>アンテイ</t>
    </rPh>
    <rPh sb="10" eb="12">
      <t>カクホ</t>
    </rPh>
    <rPh sb="18" eb="20">
      <t>ジギョウ</t>
    </rPh>
    <rPh sb="21" eb="23">
      <t>セイカ</t>
    </rPh>
    <rPh sb="24" eb="25">
      <t>デ</t>
    </rPh>
    <rPh sb="29" eb="30">
      <t>ミト</t>
    </rPh>
    <rPh sb="35" eb="37">
      <t>イッポウ</t>
    </rPh>
    <rPh sb="38" eb="41">
      <t>シッコウリツ</t>
    </rPh>
    <rPh sb="42" eb="44">
      <t>イゼン</t>
    </rPh>
    <rPh sb="44" eb="46">
      <t>テイチョウ</t>
    </rPh>
    <rPh sb="50" eb="52">
      <t>テキセツ</t>
    </rPh>
    <rPh sb="53" eb="55">
      <t>ヨサン</t>
    </rPh>
    <rPh sb="55" eb="57">
      <t>キボ</t>
    </rPh>
    <rPh sb="61" eb="63">
      <t>ケントウ</t>
    </rPh>
    <phoneticPr fontId="5"/>
  </si>
  <si>
    <t>年間死亡者数が130万人にも達し、死体検案件数も年々増加している中、監察医制度のない地域では、多くの場合、法医学の知識・経験のない地元開業医が死体検案を行っている。検死犯罪死や事故死の見逃しの防止の為には、更なる検案能力向上にむけた取組を進めることが重要であり、今後、死体検案講習について更に取組が進むことが見込まれる。上記のような状況を踏まえ、必要な予算の確保につとめるとともに、必要に応じ、当該事業について見直しを検討してまいりたい。</t>
    <phoneticPr fontId="5"/>
  </si>
  <si>
    <t>課長：佐々木　健</t>
    <rPh sb="0" eb="2">
      <t>カチョウ</t>
    </rPh>
    <rPh sb="3" eb="6">
      <t>ササキ</t>
    </rPh>
    <rPh sb="7" eb="8">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</si>
</sst>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116027</xdr:colOff>
      <xdr:row>742</xdr:row>
      <xdr:rowOff>123264</xdr:rowOff>
    </xdr:from>
    <xdr:to>
      <xdr:col>33</xdr:col>
      <xdr:colOff>67234</xdr:colOff>
      <xdr:row>745</xdr:row>
      <xdr:rowOff>1322</xdr:rowOff>
    </xdr:to>
    <xdr:sp macro="" textlink="">
      <xdr:nvSpPr>
        <xdr:cNvPr id="2" name="正方形/長方形 1"/>
        <xdr:cNvSpPr/>
      </xdr:nvSpPr>
      <xdr:spPr>
        <a:xfrm>
          <a:off x="3916502" y="41614164"/>
          <a:ext cx="2751557" cy="9353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９百万円</a:t>
          </a:r>
        </a:p>
      </xdr:txBody>
    </xdr:sp>
    <xdr:clientData/>
  </xdr:twoCellAnchor>
  <xdr:twoCellAnchor>
    <xdr:from>
      <xdr:col>19</xdr:col>
      <xdr:colOff>110844</xdr:colOff>
      <xdr:row>748</xdr:row>
      <xdr:rowOff>237191</xdr:rowOff>
    </xdr:from>
    <xdr:to>
      <xdr:col>33</xdr:col>
      <xdr:colOff>78441</xdr:colOff>
      <xdr:row>751</xdr:row>
      <xdr:rowOff>89646</xdr:rowOff>
    </xdr:to>
    <xdr:sp macro="" textlink="">
      <xdr:nvSpPr>
        <xdr:cNvPr id="3" name="正方形/長方形 2"/>
        <xdr:cNvSpPr/>
      </xdr:nvSpPr>
      <xdr:spPr>
        <a:xfrm>
          <a:off x="3911319" y="43842641"/>
          <a:ext cx="2767947" cy="9097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Ａ．公益社団法人日本医師会</a:t>
          </a:r>
          <a:endParaRPr kumimoji="1" lang="en-US" altLang="ja-JP" sz="1100">
            <a:solidFill>
              <a:schemeClr val="tx1"/>
            </a:solidFill>
          </a:endParaRPr>
        </a:p>
        <a:p>
          <a:pPr algn="ctr"/>
          <a:r>
            <a:rPr kumimoji="1" lang="ja-JP" altLang="en-US" sz="1100">
              <a:solidFill>
                <a:schemeClr val="tx1"/>
              </a:solidFill>
            </a:rPr>
            <a:t>９百万円</a:t>
          </a:r>
          <a:endParaRPr kumimoji="1" lang="en-US" altLang="ja-JP" sz="1100">
            <a:solidFill>
              <a:schemeClr val="tx1"/>
            </a:solidFill>
          </a:endParaRPr>
        </a:p>
      </xdr:txBody>
    </xdr:sp>
    <xdr:clientData/>
  </xdr:twoCellAnchor>
  <xdr:twoCellAnchor>
    <xdr:from>
      <xdr:col>26</xdr:col>
      <xdr:colOff>121024</xdr:colOff>
      <xdr:row>745</xdr:row>
      <xdr:rowOff>168090</xdr:rowOff>
    </xdr:from>
    <xdr:to>
      <xdr:col>26</xdr:col>
      <xdr:colOff>123265</xdr:colOff>
      <xdr:row>748</xdr:row>
      <xdr:rowOff>33618</xdr:rowOff>
    </xdr:to>
    <xdr:cxnSp macro="">
      <xdr:nvCxnSpPr>
        <xdr:cNvPr id="4" name="直線矢印コネクタ 3"/>
        <xdr:cNvCxnSpPr/>
      </xdr:nvCxnSpPr>
      <xdr:spPr>
        <a:xfrm>
          <a:off x="5321674" y="42716265"/>
          <a:ext cx="2241" cy="9228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114300</xdr:colOff>
      <xdr:row>751</xdr:row>
      <xdr:rowOff>177800</xdr:rowOff>
    </xdr:from>
    <xdr:to>
      <xdr:col>43</xdr:col>
      <xdr:colOff>114300</xdr:colOff>
      <xdr:row>758</xdr:row>
      <xdr:rowOff>546099</xdr:rowOff>
    </xdr:to>
    <xdr:sp macro="" textlink="">
      <xdr:nvSpPr>
        <xdr:cNvPr id="5" name="大かっこ 4"/>
        <xdr:cNvSpPr/>
      </xdr:nvSpPr>
      <xdr:spPr>
        <a:xfrm>
          <a:off x="3162300" y="47891700"/>
          <a:ext cx="5689600" cy="1790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0</xdr:colOff>
      <xdr:row>751</xdr:row>
      <xdr:rowOff>228600</xdr:rowOff>
    </xdr:from>
    <xdr:to>
      <xdr:col>41</xdr:col>
      <xdr:colOff>165100</xdr:colOff>
      <xdr:row>758</xdr:row>
      <xdr:rowOff>622300</xdr:rowOff>
    </xdr:to>
    <xdr:sp macro="" textlink="">
      <xdr:nvSpPr>
        <xdr:cNvPr id="6" name="テキスト ボックス 5"/>
        <xdr:cNvSpPr txBox="1"/>
      </xdr:nvSpPr>
      <xdr:spPr>
        <a:xfrm>
          <a:off x="3860800" y="47942500"/>
          <a:ext cx="4635500" cy="181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死体検案業務の充実を図るため、検案業務に従事する機会の多い一般臨床医等を対象に講習会を開催し、検案医の死体検案能力の向上を図る。</a:t>
          </a:r>
          <a:endParaRPr kumimoji="1" lang="en-US" altLang="ja-JP" sz="1100"/>
        </a:p>
        <a:p>
          <a:r>
            <a:rPr kumimoji="1" lang="ja-JP" altLang="ja-JP" sz="1100">
              <a:solidFill>
                <a:schemeClr val="dk1"/>
              </a:solidFill>
              <a:effectLst/>
              <a:latin typeface="+mn-lt"/>
              <a:ea typeface="+mn-ea"/>
              <a:cs typeface="+mn-cs"/>
            </a:rPr>
            <a:t>研修会（上級）は３日間東京・福岡で開催。大学から講師を招き、窒息死（総論、各論）等についての講義を行う。</a:t>
          </a:r>
          <a:r>
            <a:rPr kumimoji="1" lang="ja-JP" altLang="en-US"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年度からは死体検案医が死因判定等ついて悩んだ際に、法医 （法医学を専門とする医師） に相談できる窓口を設置する。</a:t>
          </a:r>
          <a:endParaRPr lang="ja-JP" altLang="ja-JP">
            <a:effectLst/>
          </a:endParaRPr>
        </a:p>
        <a:p>
          <a:pPr>
            <a:lnSpc>
              <a:spcPts val="1100"/>
            </a:lnSpc>
          </a:pPr>
          <a:endParaRPr kumimoji="1" lang="en-US" altLang="ja-JP" sz="1100"/>
        </a:p>
      </xdr:txBody>
    </xdr:sp>
    <xdr:clientData/>
  </xdr:twoCellAnchor>
  <xdr:twoCellAnchor>
    <xdr:from>
      <xdr:col>28</xdr:col>
      <xdr:colOff>0</xdr:colOff>
      <xdr:row>746</xdr:row>
      <xdr:rowOff>0</xdr:rowOff>
    </xdr:from>
    <xdr:to>
      <xdr:col>39</xdr:col>
      <xdr:colOff>44824</xdr:colOff>
      <xdr:row>747</xdr:row>
      <xdr:rowOff>124897</xdr:rowOff>
    </xdr:to>
    <xdr:sp macro="" textlink="">
      <xdr:nvSpPr>
        <xdr:cNvPr id="7" name="テキスト ボックス 6"/>
        <xdr:cNvSpPr txBox="1"/>
      </xdr:nvSpPr>
      <xdr:spPr>
        <a:xfrm>
          <a:off x="5600700" y="42900600"/>
          <a:ext cx="2245099" cy="47732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I751" sqref="BI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59</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552</v>
      </c>
      <c r="H5" s="559"/>
      <c r="I5" s="559"/>
      <c r="J5" s="559"/>
      <c r="K5" s="559"/>
      <c r="L5" s="559"/>
      <c r="M5" s="560" t="s">
        <v>66</v>
      </c>
      <c r="N5" s="561"/>
      <c r="O5" s="561"/>
      <c r="P5" s="561"/>
      <c r="Q5" s="561"/>
      <c r="R5" s="562"/>
      <c r="S5" s="563" t="s">
        <v>553</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636</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76.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51.5" customHeight="1" x14ac:dyDescent="0.15">
      <c r="A10" s="739" t="s">
        <v>30</v>
      </c>
      <c r="B10" s="740"/>
      <c r="C10" s="740"/>
      <c r="D10" s="740"/>
      <c r="E10" s="740"/>
      <c r="F10" s="740"/>
      <c r="G10" s="672" t="s">
        <v>621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23</v>
      </c>
      <c r="Q13" s="98"/>
      <c r="R13" s="98"/>
      <c r="S13" s="98"/>
      <c r="T13" s="98"/>
      <c r="U13" s="98"/>
      <c r="V13" s="99"/>
      <c r="W13" s="94">
        <v>20</v>
      </c>
      <c r="X13" s="95"/>
      <c r="Y13" s="95"/>
      <c r="Z13" s="95"/>
      <c r="AA13" s="95"/>
      <c r="AB13" s="95"/>
      <c r="AC13" s="96"/>
      <c r="AD13" s="97">
        <v>20</v>
      </c>
      <c r="AE13" s="98"/>
      <c r="AF13" s="98"/>
      <c r="AG13" s="98"/>
      <c r="AH13" s="98"/>
      <c r="AI13" s="98"/>
      <c r="AJ13" s="99"/>
      <c r="AK13" s="97">
        <v>56</v>
      </c>
      <c r="AL13" s="98"/>
      <c r="AM13" s="98"/>
      <c r="AN13" s="98"/>
      <c r="AO13" s="98"/>
      <c r="AP13" s="98"/>
      <c r="AQ13" s="99"/>
      <c r="AR13" s="94">
        <v>56</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558</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558</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23</v>
      </c>
      <c r="Q18" s="104"/>
      <c r="R18" s="104"/>
      <c r="S18" s="104"/>
      <c r="T18" s="104"/>
      <c r="U18" s="104"/>
      <c r="V18" s="105"/>
      <c r="W18" s="103">
        <f>SUM(W13:AC17)</f>
        <v>20</v>
      </c>
      <c r="X18" s="104"/>
      <c r="Y18" s="104"/>
      <c r="Z18" s="104"/>
      <c r="AA18" s="104"/>
      <c r="AB18" s="104"/>
      <c r="AC18" s="105"/>
      <c r="AD18" s="103">
        <f>SUM(AD13:AJ17)</f>
        <v>20</v>
      </c>
      <c r="AE18" s="104"/>
      <c r="AF18" s="104"/>
      <c r="AG18" s="104"/>
      <c r="AH18" s="104"/>
      <c r="AI18" s="104"/>
      <c r="AJ18" s="105"/>
      <c r="AK18" s="103">
        <f>SUM(AK13:AQ17)</f>
        <v>56</v>
      </c>
      <c r="AL18" s="104"/>
      <c r="AM18" s="104"/>
      <c r="AN18" s="104"/>
      <c r="AO18" s="104"/>
      <c r="AP18" s="104"/>
      <c r="AQ18" s="105"/>
      <c r="AR18" s="103">
        <f>SUM(AR13:AX17)</f>
        <v>56</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11</v>
      </c>
      <c r="Q19" s="98"/>
      <c r="R19" s="98"/>
      <c r="S19" s="98"/>
      <c r="T19" s="98"/>
      <c r="U19" s="98"/>
      <c r="V19" s="99"/>
      <c r="W19" s="97">
        <v>13</v>
      </c>
      <c r="X19" s="98"/>
      <c r="Y19" s="98"/>
      <c r="Z19" s="98"/>
      <c r="AA19" s="98"/>
      <c r="AB19" s="98"/>
      <c r="AC19" s="99"/>
      <c r="AD19" s="97">
        <v>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0.47826086956521741</v>
      </c>
      <c r="Q20" s="539"/>
      <c r="R20" s="539"/>
      <c r="S20" s="539"/>
      <c r="T20" s="539"/>
      <c r="U20" s="539"/>
      <c r="V20" s="539"/>
      <c r="W20" s="539">
        <f t="shared" ref="W20" si="0">IF(W18=0, "-", SUM(W19)/W18)</f>
        <v>0.65</v>
      </c>
      <c r="X20" s="539"/>
      <c r="Y20" s="539"/>
      <c r="Z20" s="539"/>
      <c r="AA20" s="539"/>
      <c r="AB20" s="539"/>
      <c r="AC20" s="539"/>
      <c r="AD20" s="539">
        <f t="shared" ref="AD20" si="1">IF(AD18=0, "-", SUM(AD19)/AD18)</f>
        <v>0.45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0.47826086956521741</v>
      </c>
      <c r="Q21" s="539"/>
      <c r="R21" s="539"/>
      <c r="S21" s="539"/>
      <c r="T21" s="539"/>
      <c r="U21" s="539"/>
      <c r="V21" s="539"/>
      <c r="W21" s="539">
        <f t="shared" ref="W21" si="2">IF(W19=0, "-", SUM(W19)/SUM(W13,W14))</f>
        <v>0.65</v>
      </c>
      <c r="X21" s="539"/>
      <c r="Y21" s="539"/>
      <c r="Z21" s="539"/>
      <c r="AA21" s="539"/>
      <c r="AB21" s="539"/>
      <c r="AC21" s="539"/>
      <c r="AD21" s="539">
        <f t="shared" ref="AD21" si="3">IF(AD19=0, "-", SUM(AD19)/SUM(AD13,AD14))</f>
        <v>0.45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56</v>
      </c>
      <c r="Q23" s="95"/>
      <c r="R23" s="95"/>
      <c r="S23" s="95"/>
      <c r="T23" s="95"/>
      <c r="U23" s="95"/>
      <c r="V23" s="96"/>
      <c r="W23" s="94">
        <v>56</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56</v>
      </c>
      <c r="Q29" s="226"/>
      <c r="R29" s="226"/>
      <c r="S29" s="226"/>
      <c r="T29" s="226"/>
      <c r="U29" s="226"/>
      <c r="V29" s="227"/>
      <c r="W29" s="225">
        <f>AR13</f>
        <v>56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582</v>
      </c>
      <c r="AR31" s="133"/>
      <c r="AS31" s="134" t="s">
        <v>356</v>
      </c>
      <c r="AT31" s="169"/>
      <c r="AU31" s="269">
        <v>30</v>
      </c>
      <c r="AV31" s="269"/>
      <c r="AW31" s="377" t="s">
        <v>300</v>
      </c>
      <c r="AX31" s="378"/>
    </row>
    <row r="32" spans="1:50" ht="23.25" customHeight="1" x14ac:dyDescent="0.15">
      <c r="A32" s="515"/>
      <c r="B32" s="513"/>
      <c r="C32" s="513"/>
      <c r="D32" s="513"/>
      <c r="E32" s="513"/>
      <c r="F32" s="514"/>
      <c r="G32" s="540" t="s">
        <v>585</v>
      </c>
      <c r="H32" s="541"/>
      <c r="I32" s="541"/>
      <c r="J32" s="541"/>
      <c r="K32" s="541"/>
      <c r="L32" s="541"/>
      <c r="M32" s="541"/>
      <c r="N32" s="541"/>
      <c r="O32" s="542"/>
      <c r="P32" s="158" t="s">
        <v>585</v>
      </c>
      <c r="Q32" s="158"/>
      <c r="R32" s="158"/>
      <c r="S32" s="158"/>
      <c r="T32" s="158"/>
      <c r="U32" s="158"/>
      <c r="V32" s="158"/>
      <c r="W32" s="158"/>
      <c r="X32" s="229"/>
      <c r="Y32" s="336" t="s">
        <v>12</v>
      </c>
      <c r="Z32" s="549"/>
      <c r="AA32" s="550"/>
      <c r="AB32" s="551" t="s">
        <v>580</v>
      </c>
      <c r="AC32" s="551"/>
      <c r="AD32" s="551"/>
      <c r="AE32" s="362">
        <v>409</v>
      </c>
      <c r="AF32" s="363"/>
      <c r="AG32" s="363"/>
      <c r="AH32" s="363"/>
      <c r="AI32" s="362">
        <v>364</v>
      </c>
      <c r="AJ32" s="363"/>
      <c r="AK32" s="363"/>
      <c r="AL32" s="363"/>
      <c r="AM32" s="362">
        <v>378</v>
      </c>
      <c r="AN32" s="363"/>
      <c r="AO32" s="363"/>
      <c r="AP32" s="363"/>
      <c r="AQ32" s="100" t="s">
        <v>581</v>
      </c>
      <c r="AR32" s="101"/>
      <c r="AS32" s="101"/>
      <c r="AT32" s="102"/>
      <c r="AU32" s="363" t="s">
        <v>581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580</v>
      </c>
      <c r="AC33" s="522"/>
      <c r="AD33" s="522"/>
      <c r="AE33" s="362">
        <v>220</v>
      </c>
      <c r="AF33" s="363"/>
      <c r="AG33" s="363"/>
      <c r="AH33" s="363"/>
      <c r="AI33" s="362">
        <v>409</v>
      </c>
      <c r="AJ33" s="363"/>
      <c r="AK33" s="363"/>
      <c r="AL33" s="363"/>
      <c r="AM33" s="362">
        <v>364</v>
      </c>
      <c r="AN33" s="363"/>
      <c r="AO33" s="363"/>
      <c r="AP33" s="363"/>
      <c r="AQ33" s="100" t="s">
        <v>581</v>
      </c>
      <c r="AR33" s="101"/>
      <c r="AS33" s="101"/>
      <c r="AT33" s="102"/>
      <c r="AU33" s="363">
        <v>378</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199</v>
      </c>
      <c r="AF34" s="363"/>
      <c r="AG34" s="363"/>
      <c r="AH34" s="363"/>
      <c r="AI34" s="362">
        <v>87</v>
      </c>
      <c r="AJ34" s="363"/>
      <c r="AK34" s="363"/>
      <c r="AL34" s="363"/>
      <c r="AM34" s="362">
        <v>113</v>
      </c>
      <c r="AN34" s="363"/>
      <c r="AO34" s="363"/>
      <c r="AP34" s="363"/>
      <c r="AQ34" s="100" t="s">
        <v>586</v>
      </c>
      <c r="AR34" s="101"/>
      <c r="AS34" s="101"/>
      <c r="AT34" s="102"/>
      <c r="AU34" s="363" t="s">
        <v>581</v>
      </c>
      <c r="AV34" s="363"/>
      <c r="AW34" s="363"/>
      <c r="AX34" s="365"/>
    </row>
    <row r="35" spans="1:50" ht="23.25" customHeight="1" x14ac:dyDescent="0.15">
      <c r="A35" s="900" t="s">
        <v>527</v>
      </c>
      <c r="B35" s="901"/>
      <c r="C35" s="901"/>
      <c r="D35" s="901"/>
      <c r="E35" s="901"/>
      <c r="F35" s="902"/>
      <c r="G35" s="906" t="s">
        <v>583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584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580</v>
      </c>
      <c r="AC101" s="551"/>
      <c r="AD101" s="551"/>
      <c r="AE101" s="362">
        <v>438</v>
      </c>
      <c r="AF101" s="363"/>
      <c r="AG101" s="363"/>
      <c r="AH101" s="364"/>
      <c r="AI101" s="362">
        <v>404</v>
      </c>
      <c r="AJ101" s="363"/>
      <c r="AK101" s="363"/>
      <c r="AL101" s="364"/>
      <c r="AM101" s="362">
        <v>435</v>
      </c>
      <c r="AN101" s="363"/>
      <c r="AO101" s="363"/>
      <c r="AP101" s="364"/>
      <c r="AQ101" s="362" t="s">
        <v>587</v>
      </c>
      <c r="AR101" s="363"/>
      <c r="AS101" s="363"/>
      <c r="AT101" s="364"/>
      <c r="AU101" s="362" t="s">
        <v>581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580</v>
      </c>
      <c r="AC102" s="551"/>
      <c r="AD102" s="551"/>
      <c r="AE102" s="356">
        <v>400</v>
      </c>
      <c r="AF102" s="356"/>
      <c r="AG102" s="356"/>
      <c r="AH102" s="356"/>
      <c r="AI102" s="356">
        <v>400</v>
      </c>
      <c r="AJ102" s="356"/>
      <c r="AK102" s="356"/>
      <c r="AL102" s="356"/>
      <c r="AM102" s="356">
        <v>400</v>
      </c>
      <c r="AN102" s="356"/>
      <c r="AO102" s="356"/>
      <c r="AP102" s="356"/>
      <c r="AQ102" s="817">
        <v>400</v>
      </c>
      <c r="AR102" s="818"/>
      <c r="AS102" s="818"/>
      <c r="AT102" s="819"/>
      <c r="AU102" s="817">
        <v>400</v>
      </c>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622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623</v>
      </c>
      <c r="AC104" s="472"/>
      <c r="AD104" s="473"/>
      <c r="AE104" s="362" t="s">
        <v>624</v>
      </c>
      <c r="AF104" s="363"/>
      <c r="AG104" s="363"/>
      <c r="AH104" s="364"/>
      <c r="AI104" s="362" t="s">
        <v>624</v>
      </c>
      <c r="AJ104" s="363"/>
      <c r="AK104" s="363"/>
      <c r="AL104" s="364"/>
      <c r="AM104" s="362" t="s">
        <v>624</v>
      </c>
      <c r="AN104" s="363"/>
      <c r="AO104" s="363"/>
      <c r="AP104" s="364"/>
      <c r="AQ104" s="362" t="s">
        <v>626</v>
      </c>
      <c r="AR104" s="363"/>
      <c r="AS104" s="363"/>
      <c r="AT104" s="364"/>
      <c r="AU104" s="362" t="s">
        <v>624</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623</v>
      </c>
      <c r="AC105" s="405"/>
      <c r="AD105" s="406"/>
      <c r="AE105" s="356" t="s">
        <v>624</v>
      </c>
      <c r="AF105" s="356"/>
      <c r="AG105" s="356"/>
      <c r="AH105" s="356"/>
      <c r="AI105" s="356" t="s">
        <v>624</v>
      </c>
      <c r="AJ105" s="356"/>
      <c r="AK105" s="356"/>
      <c r="AL105" s="356"/>
      <c r="AM105" s="356" t="s">
        <v>625</v>
      </c>
      <c r="AN105" s="356"/>
      <c r="AO105" s="356"/>
      <c r="AP105" s="356"/>
      <c r="AQ105" s="362">
        <v>100</v>
      </c>
      <c r="AR105" s="363"/>
      <c r="AS105" s="363"/>
      <c r="AT105" s="364"/>
      <c r="AU105" s="817">
        <v>100</v>
      </c>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590</v>
      </c>
      <c r="AC116" s="299"/>
      <c r="AD116" s="300"/>
      <c r="AE116" s="356">
        <v>25.1</v>
      </c>
      <c r="AF116" s="356"/>
      <c r="AG116" s="356"/>
      <c r="AH116" s="356"/>
      <c r="AI116" s="356">
        <v>32.200000000000003</v>
      </c>
      <c r="AJ116" s="356"/>
      <c r="AK116" s="356"/>
      <c r="AL116" s="356"/>
      <c r="AM116" s="356">
        <f>9000/435</f>
        <v>20.689655172413794</v>
      </c>
      <c r="AN116" s="356"/>
      <c r="AO116" s="356"/>
      <c r="AP116" s="356"/>
      <c r="AQ116" s="362">
        <v>50</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591</v>
      </c>
      <c r="AC117" s="340"/>
      <c r="AD117" s="341"/>
      <c r="AE117" s="304" t="s">
        <v>592</v>
      </c>
      <c r="AF117" s="304"/>
      <c r="AG117" s="304"/>
      <c r="AH117" s="304"/>
      <c r="AI117" s="304" t="s">
        <v>593</v>
      </c>
      <c r="AJ117" s="304"/>
      <c r="AK117" s="304"/>
      <c r="AL117" s="304"/>
      <c r="AM117" s="304" t="s">
        <v>594</v>
      </c>
      <c r="AN117" s="304"/>
      <c r="AO117" s="304"/>
      <c r="AP117" s="304"/>
      <c r="AQ117" s="304" t="s">
        <v>630</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627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590</v>
      </c>
      <c r="AC119" s="299"/>
      <c r="AD119" s="300"/>
      <c r="AE119" s="356" t="s">
        <v>628</v>
      </c>
      <c r="AF119" s="356"/>
      <c r="AG119" s="356"/>
      <c r="AH119" s="356"/>
      <c r="AI119" s="356" t="s">
        <v>629</v>
      </c>
      <c r="AJ119" s="356"/>
      <c r="AK119" s="356"/>
      <c r="AL119" s="356"/>
      <c r="AM119" s="356" t="s">
        <v>629</v>
      </c>
      <c r="AN119" s="356"/>
      <c r="AO119" s="356"/>
      <c r="AP119" s="356"/>
      <c r="AQ119" s="356">
        <v>370</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t="s">
        <v>628</v>
      </c>
      <c r="AF120" s="304"/>
      <c r="AG120" s="304"/>
      <c r="AH120" s="304"/>
      <c r="AI120" s="304" t="s">
        <v>628</v>
      </c>
      <c r="AJ120" s="304"/>
      <c r="AK120" s="304"/>
      <c r="AL120" s="304"/>
      <c r="AM120" s="304" t="s">
        <v>628</v>
      </c>
      <c r="AN120" s="304"/>
      <c r="AO120" s="304"/>
      <c r="AP120" s="304"/>
      <c r="AQ120" s="304" t="s">
        <v>631</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996" t="s">
        <v>369</v>
      </c>
      <c r="B130" s="994"/>
      <c r="C130" s="993" t="s">
        <v>366</v>
      </c>
      <c r="D130" s="994"/>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997"/>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customHeight="1" x14ac:dyDescent="0.15">
      <c r="A190" s="997"/>
      <c r="B190" s="250"/>
      <c r="C190" s="249"/>
      <c r="D190" s="250"/>
      <c r="E190" s="306" t="s">
        <v>399</v>
      </c>
      <c r="F190" s="307"/>
      <c r="G190" s="308" t="s">
        <v>620</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997"/>
      <c r="B191" s="250"/>
      <c r="C191" s="249"/>
      <c r="D191" s="250"/>
      <c r="E191" s="236" t="s">
        <v>398</v>
      </c>
      <c r="F191" s="237"/>
      <c r="G191" s="233" t="s">
        <v>619</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581</v>
      </c>
      <c r="AR193" s="269"/>
      <c r="AS193" s="134" t="s">
        <v>356</v>
      </c>
      <c r="AT193" s="169"/>
      <c r="AU193" s="133" t="s">
        <v>581</v>
      </c>
      <c r="AV193" s="133"/>
      <c r="AW193" s="134" t="s">
        <v>300</v>
      </c>
      <c r="AX193" s="135"/>
    </row>
    <row r="194" spans="1:50" ht="39.75" customHeight="1" x14ac:dyDescent="0.15">
      <c r="A194" s="997"/>
      <c r="B194" s="250"/>
      <c r="C194" s="249"/>
      <c r="D194" s="250"/>
      <c r="E194" s="249"/>
      <c r="F194" s="312"/>
      <c r="G194" s="228" t="s">
        <v>581</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595</v>
      </c>
      <c r="AC194" s="219"/>
      <c r="AD194" s="219"/>
      <c r="AE194" s="264" t="s">
        <v>581</v>
      </c>
      <c r="AF194" s="101"/>
      <c r="AG194" s="101"/>
      <c r="AH194" s="101"/>
      <c r="AI194" s="264" t="s">
        <v>581</v>
      </c>
      <c r="AJ194" s="101"/>
      <c r="AK194" s="101"/>
      <c r="AL194" s="101"/>
      <c r="AM194" s="264" t="s">
        <v>581</v>
      </c>
      <c r="AN194" s="101"/>
      <c r="AO194" s="101"/>
      <c r="AP194" s="101"/>
      <c r="AQ194" s="264" t="s">
        <v>581</v>
      </c>
      <c r="AR194" s="101"/>
      <c r="AS194" s="101"/>
      <c r="AT194" s="101"/>
      <c r="AU194" s="264" t="s">
        <v>581</v>
      </c>
      <c r="AV194" s="101"/>
      <c r="AW194" s="101"/>
      <c r="AX194" s="220"/>
    </row>
    <row r="195" spans="1:50" ht="39.75"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595</v>
      </c>
      <c r="AC195" s="130"/>
      <c r="AD195" s="130"/>
      <c r="AE195" s="264" t="s">
        <v>595</v>
      </c>
      <c r="AF195" s="101"/>
      <c r="AG195" s="101"/>
      <c r="AH195" s="101"/>
      <c r="AI195" s="264" t="s">
        <v>581</v>
      </c>
      <c r="AJ195" s="101"/>
      <c r="AK195" s="101"/>
      <c r="AL195" s="101"/>
      <c r="AM195" s="264" t="s">
        <v>581</v>
      </c>
      <c r="AN195" s="101"/>
      <c r="AO195" s="101"/>
      <c r="AP195" s="101"/>
      <c r="AQ195" s="264" t="s">
        <v>595</v>
      </c>
      <c r="AR195" s="101"/>
      <c r="AS195" s="101"/>
      <c r="AT195" s="101"/>
      <c r="AU195" s="264" t="s">
        <v>581</v>
      </c>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customHeight="1" x14ac:dyDescent="0.15">
      <c r="A214" s="997"/>
      <c r="B214" s="250"/>
      <c r="C214" s="249"/>
      <c r="D214" s="250"/>
      <c r="E214" s="249"/>
      <c r="F214" s="312"/>
      <c r="G214" s="228" t="s">
        <v>616</v>
      </c>
      <c r="H214" s="158"/>
      <c r="I214" s="158"/>
      <c r="J214" s="158"/>
      <c r="K214" s="158"/>
      <c r="L214" s="158"/>
      <c r="M214" s="158"/>
      <c r="N214" s="158"/>
      <c r="O214" s="158"/>
      <c r="P214" s="229"/>
      <c r="Q214" s="984" t="s">
        <v>616</v>
      </c>
      <c r="R214" s="985"/>
      <c r="S214" s="985"/>
      <c r="T214" s="985"/>
      <c r="U214" s="985"/>
      <c r="V214" s="985"/>
      <c r="W214" s="985"/>
      <c r="X214" s="985"/>
      <c r="Y214" s="985"/>
      <c r="Z214" s="985"/>
      <c r="AA214" s="986"/>
      <c r="AB214" s="253" t="s">
        <v>617</v>
      </c>
      <c r="AC214" s="254"/>
      <c r="AD214" s="254"/>
      <c r="AE214" s="259" t="s">
        <v>618</v>
      </c>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t="s">
        <v>617</v>
      </c>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997"/>
      <c r="B248" s="250"/>
      <c r="C248" s="249"/>
      <c r="D248" s="250"/>
      <c r="E248" s="157" t="s">
        <v>596</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582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582</v>
      </c>
      <c r="AF432" s="133"/>
      <c r="AG432" s="134" t="s">
        <v>356</v>
      </c>
      <c r="AH432" s="169"/>
      <c r="AI432" s="179"/>
      <c r="AJ432" s="179"/>
      <c r="AK432" s="179"/>
      <c r="AL432" s="174"/>
      <c r="AM432" s="179"/>
      <c r="AN432" s="179"/>
      <c r="AO432" s="179"/>
      <c r="AP432" s="174"/>
      <c r="AQ432" s="215" t="s">
        <v>581</v>
      </c>
      <c r="AR432" s="133"/>
      <c r="AS432" s="134" t="s">
        <v>356</v>
      </c>
      <c r="AT432" s="169"/>
      <c r="AU432" s="133" t="s">
        <v>581</v>
      </c>
      <c r="AV432" s="133"/>
      <c r="AW432" s="134" t="s">
        <v>300</v>
      </c>
      <c r="AX432" s="135"/>
    </row>
    <row r="433" spans="1:50" ht="23.25" customHeight="1" x14ac:dyDescent="0.15">
      <c r="A433" s="997"/>
      <c r="B433" s="250"/>
      <c r="C433" s="249"/>
      <c r="D433" s="250"/>
      <c r="E433" s="163"/>
      <c r="F433" s="164"/>
      <c r="G433" s="228" t="s">
        <v>597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598</v>
      </c>
      <c r="AC433" s="130"/>
      <c r="AD433" s="130"/>
      <c r="AE433" s="100" t="s">
        <v>581</v>
      </c>
      <c r="AF433" s="101"/>
      <c r="AG433" s="101"/>
      <c r="AH433" s="101"/>
      <c r="AI433" s="100" t="s">
        <v>581</v>
      </c>
      <c r="AJ433" s="101"/>
      <c r="AK433" s="101"/>
      <c r="AL433" s="101"/>
      <c r="AM433" s="100" t="s">
        <v>581</v>
      </c>
      <c r="AN433" s="101"/>
      <c r="AO433" s="101"/>
      <c r="AP433" s="102"/>
      <c r="AQ433" s="100" t="s">
        <v>581</v>
      </c>
      <c r="AR433" s="101"/>
      <c r="AS433" s="101"/>
      <c r="AT433" s="102"/>
      <c r="AU433" s="101" t="s">
        <v>581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582</v>
      </c>
      <c r="AC434" s="219"/>
      <c r="AD434" s="219"/>
      <c r="AE434" s="100" t="s">
        <v>582</v>
      </c>
      <c r="AF434" s="101"/>
      <c r="AG434" s="101"/>
      <c r="AH434" s="102"/>
      <c r="AI434" s="100" t="s">
        <v>581</v>
      </c>
      <c r="AJ434" s="101"/>
      <c r="AK434" s="101"/>
      <c r="AL434" s="101"/>
      <c r="AM434" s="100" t="s">
        <v>581</v>
      </c>
      <c r="AN434" s="101"/>
      <c r="AO434" s="101"/>
      <c r="AP434" s="102"/>
      <c r="AQ434" s="100" t="s">
        <v>595</v>
      </c>
      <c r="AR434" s="101"/>
      <c r="AS434" s="101"/>
      <c r="AT434" s="102"/>
      <c r="AU434" s="101" t="s">
        <v>599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582</v>
      </c>
      <c r="AF435" s="101"/>
      <c r="AG435" s="101"/>
      <c r="AH435" s="102"/>
      <c r="AI435" s="100" t="s">
        <v>599</v>
      </c>
      <c r="AJ435" s="101"/>
      <c r="AK435" s="101"/>
      <c r="AL435" s="101"/>
      <c r="AM435" s="100" t="s">
        <v>581</v>
      </c>
      <c r="AN435" s="101"/>
      <c r="AO435" s="101"/>
      <c r="AP435" s="102"/>
      <c r="AQ435" s="100" t="s">
        <v>581</v>
      </c>
      <c r="AR435" s="101"/>
      <c r="AS435" s="101"/>
      <c r="AT435" s="102"/>
      <c r="AU435" s="101" t="s">
        <v>595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581</v>
      </c>
      <c r="AF457" s="133"/>
      <c r="AG457" s="134" t="s">
        <v>356</v>
      </c>
      <c r="AH457" s="169"/>
      <c r="AI457" s="179"/>
      <c r="AJ457" s="179"/>
      <c r="AK457" s="179"/>
      <c r="AL457" s="174"/>
      <c r="AM457" s="179"/>
      <c r="AN457" s="179"/>
      <c r="AO457" s="179"/>
      <c r="AP457" s="174"/>
      <c r="AQ457" s="215" t="s">
        <v>599</v>
      </c>
      <c r="AR457" s="133"/>
      <c r="AS457" s="134" t="s">
        <v>356</v>
      </c>
      <c r="AT457" s="169"/>
      <c r="AU457" s="133" t="s">
        <v>582</v>
      </c>
      <c r="AV457" s="133"/>
      <c r="AW457" s="134" t="s">
        <v>300</v>
      </c>
      <c r="AX457" s="135"/>
    </row>
    <row r="458" spans="1:50" ht="23.25" customHeight="1" x14ac:dyDescent="0.15">
      <c r="A458" s="997"/>
      <c r="B458" s="250"/>
      <c r="C458" s="249"/>
      <c r="D458" s="250"/>
      <c r="E458" s="163"/>
      <c r="F458" s="164"/>
      <c r="G458" s="228" t="s">
        <v>597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582</v>
      </c>
      <c r="AC458" s="130"/>
      <c r="AD458" s="130"/>
      <c r="AE458" s="100" t="s">
        <v>581</v>
      </c>
      <c r="AF458" s="101"/>
      <c r="AG458" s="101"/>
      <c r="AH458" s="101"/>
      <c r="AI458" s="100" t="s">
        <v>581</v>
      </c>
      <c r="AJ458" s="101"/>
      <c r="AK458" s="101"/>
      <c r="AL458" s="101"/>
      <c r="AM458" s="100" t="s">
        <v>581</v>
      </c>
      <c r="AN458" s="101"/>
      <c r="AO458" s="101"/>
      <c r="AP458" s="102"/>
      <c r="AQ458" s="100" t="s">
        <v>582</v>
      </c>
      <c r="AR458" s="101"/>
      <c r="AS458" s="101"/>
      <c r="AT458" s="102"/>
      <c r="AU458" s="101" t="s">
        <v>582</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581</v>
      </c>
      <c r="AC459" s="219"/>
      <c r="AD459" s="219"/>
      <c r="AE459" s="100" t="s">
        <v>581</v>
      </c>
      <c r="AF459" s="101"/>
      <c r="AG459" s="101"/>
      <c r="AH459" s="102"/>
      <c r="AI459" s="100" t="s">
        <v>581</v>
      </c>
      <c r="AJ459" s="101"/>
      <c r="AK459" s="101"/>
      <c r="AL459" s="101"/>
      <c r="AM459" s="100" t="s">
        <v>581</v>
      </c>
      <c r="AN459" s="101"/>
      <c r="AO459" s="101"/>
      <c r="AP459" s="102"/>
      <c r="AQ459" s="100" t="s">
        <v>582</v>
      </c>
      <c r="AR459" s="101"/>
      <c r="AS459" s="101"/>
      <c r="AT459" s="102"/>
      <c r="AU459" s="101" t="s">
        <v>581</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600</v>
      </c>
      <c r="AF460" s="101"/>
      <c r="AG460" s="101"/>
      <c r="AH460" s="102"/>
      <c r="AI460" s="100" t="s">
        <v>582</v>
      </c>
      <c r="AJ460" s="101"/>
      <c r="AK460" s="101"/>
      <c r="AL460" s="101"/>
      <c r="AM460" s="100" t="s">
        <v>582</v>
      </c>
      <c r="AN460" s="101"/>
      <c r="AO460" s="101"/>
      <c r="AP460" s="102"/>
      <c r="AQ460" s="100" t="s">
        <v>581</v>
      </c>
      <c r="AR460" s="101"/>
      <c r="AS460" s="101"/>
      <c r="AT460" s="102"/>
      <c r="AU460" s="101" t="s">
        <v>581</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7"/>
      <c r="B698" s="250"/>
      <c r="C698" s="249"/>
      <c r="D698" s="250"/>
      <c r="E698" s="157" t="s">
        <v>601</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3"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557</v>
      </c>
      <c r="AE702" s="899"/>
      <c r="AF702" s="899"/>
      <c r="AG702" s="888" t="s">
        <v>602</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557</v>
      </c>
      <c r="AE703" s="152"/>
      <c r="AF703" s="152"/>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3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557</v>
      </c>
      <c r="AE704" s="586"/>
      <c r="AF704" s="586"/>
      <c r="AG704" s="429" t="s">
        <v>604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605</v>
      </c>
      <c r="AE705" s="733"/>
      <c r="AF705" s="733"/>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63.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557</v>
      </c>
      <c r="AE708" s="668"/>
      <c r="AF708" s="668"/>
      <c r="AG708" s="526" t="s">
        <v>607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557</v>
      </c>
      <c r="AE709" s="152"/>
      <c r="AF709" s="152"/>
      <c r="AG709" s="664" t="s">
        <v>608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605</v>
      </c>
      <c r="AE710" s="152"/>
      <c r="AF710" s="152"/>
      <c r="AG710" s="664" t="s">
        <v>598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557</v>
      </c>
      <c r="AE711" s="152"/>
      <c r="AF711" s="152"/>
      <c r="AG711" s="664" t="s">
        <v>609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557</v>
      </c>
      <c r="AE712" s="586"/>
      <c r="AF712" s="586"/>
      <c r="AG712" s="594" t="s">
        <v>610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605</v>
      </c>
      <c r="AE713" s="152"/>
      <c r="AF713" s="153"/>
      <c r="AG713" s="664" t="s">
        <v>581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557</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557</v>
      </c>
      <c r="AE715" s="668"/>
      <c r="AF715" s="777"/>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557</v>
      </c>
      <c r="AE716" s="759"/>
      <c r="AF716" s="759"/>
      <c r="AG716" s="664" t="s">
        <v>613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557</v>
      </c>
      <c r="AE717" s="152"/>
      <c r="AF717" s="152"/>
      <c r="AG717" s="664" t="s">
        <v>614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605</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605</v>
      </c>
      <c r="AE719" s="668"/>
      <c r="AF719" s="668"/>
      <c r="AG719" s="157" t="s">
        <v>599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3.25" customHeight="1" thickBot="1" x14ac:dyDescent="0.2">
      <c r="A729" s="765" t="s">
        <v>633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3.25" customHeight="1" thickBot="1" x14ac:dyDescent="0.2">
      <c r="A731" s="618" t="s">
        <v>256</v>
      </c>
      <c r="B731" s="619"/>
      <c r="C731" s="619"/>
      <c r="D731" s="619"/>
      <c r="E731" s="620"/>
      <c r="F731" s="680" t="s">
        <v>634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87.75" customHeight="1" thickBot="1" x14ac:dyDescent="0.2">
      <c r="A733" s="749" t="s">
        <v>257</v>
      </c>
      <c r="B733" s="750"/>
      <c r="C733" s="750"/>
      <c r="D733" s="750"/>
      <c r="E733" s="751"/>
      <c r="F733" s="766" t="s">
        <v>635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9.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551</v>
      </c>
      <c r="F739" s="126"/>
      <c r="G739" s="126"/>
      <c r="H739" s="91" t="str">
        <f>IF(E739="", "", "(")</f>
        <v>(</v>
      </c>
      <c r="I739" s="106"/>
      <c r="J739" s="106"/>
      <c r="K739" s="91" t="str">
        <f>IF(OR(I739="　", I739=""), "", "-")</f>
        <v/>
      </c>
      <c r="L739" s="107">
        <v>53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571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573</v>
      </c>
      <c r="H781" s="450"/>
      <c r="I781" s="450"/>
      <c r="J781" s="450"/>
      <c r="K781" s="451"/>
      <c r="L781" s="452" t="s">
        <v>576</v>
      </c>
      <c r="M781" s="453"/>
      <c r="N781" s="453"/>
      <c r="O781" s="453"/>
      <c r="P781" s="453"/>
      <c r="Q781" s="453"/>
      <c r="R781" s="453"/>
      <c r="S781" s="453"/>
      <c r="T781" s="453"/>
      <c r="U781" s="453"/>
      <c r="V781" s="453"/>
      <c r="W781" s="453"/>
      <c r="X781" s="454"/>
      <c r="Y781" s="455">
        <v>5.5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574</v>
      </c>
      <c r="H782" s="347"/>
      <c r="I782" s="347"/>
      <c r="J782" s="347"/>
      <c r="K782" s="348"/>
      <c r="L782" s="399" t="s">
        <v>577</v>
      </c>
      <c r="M782" s="400"/>
      <c r="N782" s="400"/>
      <c r="O782" s="400"/>
      <c r="P782" s="400"/>
      <c r="Q782" s="400"/>
      <c r="R782" s="400"/>
      <c r="S782" s="400"/>
      <c r="T782" s="400"/>
      <c r="U782" s="400"/>
      <c r="V782" s="400"/>
      <c r="W782" s="400"/>
      <c r="X782" s="401"/>
      <c r="Y782" s="396">
        <v>1.7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196</v>
      </c>
      <c r="H783" s="347"/>
      <c r="I783" s="347"/>
      <c r="J783" s="347"/>
      <c r="K783" s="348"/>
      <c r="L783" s="399" t="s">
        <v>575</v>
      </c>
      <c r="M783" s="400"/>
      <c r="N783" s="400"/>
      <c r="O783" s="400"/>
      <c r="P783" s="400"/>
      <c r="Q783" s="400"/>
      <c r="R783" s="400"/>
      <c r="S783" s="400"/>
      <c r="T783" s="400"/>
      <c r="U783" s="400"/>
      <c r="V783" s="400"/>
      <c r="W783" s="400"/>
      <c r="X783" s="401"/>
      <c r="Y783" s="396">
        <v>1.6</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8.8000000000000007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572</v>
      </c>
      <c r="D837" s="416"/>
      <c r="E837" s="416"/>
      <c r="F837" s="416"/>
      <c r="G837" s="416"/>
      <c r="H837" s="416"/>
      <c r="I837" s="416"/>
      <c r="J837" s="417">
        <v>5010005004635</v>
      </c>
      <c r="K837" s="418"/>
      <c r="L837" s="418"/>
      <c r="M837" s="418"/>
      <c r="N837" s="418"/>
      <c r="O837" s="418"/>
      <c r="P837" s="426" t="s">
        <v>579</v>
      </c>
      <c r="Q837" s="315"/>
      <c r="R837" s="315"/>
      <c r="S837" s="315"/>
      <c r="T837" s="315"/>
      <c r="U837" s="315"/>
      <c r="V837" s="315"/>
      <c r="W837" s="315"/>
      <c r="X837" s="315"/>
      <c r="Y837" s="316">
        <v>9</v>
      </c>
      <c r="Z837" s="317"/>
      <c r="AA837" s="317"/>
      <c r="AB837" s="318"/>
      <c r="AC837" s="326" t="s">
        <v>570</v>
      </c>
      <c r="AD837" s="424"/>
      <c r="AE837" s="424"/>
      <c r="AF837" s="424"/>
      <c r="AG837" s="424"/>
      <c r="AH837" s="419" t="s">
        <v>578</v>
      </c>
      <c r="AI837" s="420"/>
      <c r="AJ837" s="420"/>
      <c r="AK837" s="420"/>
      <c r="AL837" s="323" t="s">
        <v>578</v>
      </c>
      <c r="AM837" s="324"/>
      <c r="AN837" s="324"/>
      <c r="AO837" s="325"/>
      <c r="AP837" s="319" t="s">
        <v>569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567</v>
      </c>
      <c r="F1102" s="895"/>
      <c r="G1102" s="895"/>
      <c r="H1102" s="895"/>
      <c r="I1102" s="895"/>
      <c r="J1102" s="417" t="s">
        <v>568</v>
      </c>
      <c r="K1102" s="418"/>
      <c r="L1102" s="418"/>
      <c r="M1102" s="418"/>
      <c r="N1102" s="418"/>
      <c r="O1102" s="418"/>
      <c r="P1102" s="426" t="s">
        <v>569</v>
      </c>
      <c r="Q1102" s="315"/>
      <c r="R1102" s="315"/>
      <c r="S1102" s="315"/>
      <c r="T1102" s="315"/>
      <c r="U1102" s="315"/>
      <c r="V1102" s="315"/>
      <c r="W1102" s="315"/>
      <c r="X1102" s="315"/>
      <c r="Y1102" s="316" t="s">
        <v>568</v>
      </c>
      <c r="Z1102" s="317"/>
      <c r="AA1102" s="317"/>
      <c r="AB1102" s="318"/>
      <c r="AC1102" s="320"/>
      <c r="AD1102" s="320"/>
      <c r="AE1102" s="320"/>
      <c r="AF1102" s="320"/>
      <c r="AG1102" s="320"/>
      <c r="AH1102" s="321" t="s">
        <v>568</v>
      </c>
      <c r="AI1102" s="322"/>
      <c r="AJ1102" s="322"/>
      <c r="AK1102" s="322"/>
      <c r="AL1102" s="323" t="s">
        <v>568</v>
      </c>
      <c r="AM1102" s="324"/>
      <c r="AN1102" s="324"/>
      <c r="AO1102" s="325"/>
      <c r="AP1102" s="319" t="s">
        <v>567</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AR15:AX15 AK13:AX13">
    <cfRule type="expression" dxfId="2793" priority="13709">
      <formula>IF(RIGHT(TEXT(AK13,"0.#"),1)=".",FALSE,TRUE)</formula>
    </cfRule>
    <cfRule type="expression" dxfId="2792" priority="13710">
      <formula>IF(RIGHT(TEXT(AK13,"0.#"),1)=".",TRUE,FALSE)</formula>
    </cfRule>
  </conditionalFormatting>
  <conditionalFormatting sqref="AD19:AJ19">
    <cfRule type="expression" dxfId="2791" priority="13707">
      <formula>IF(RIGHT(TEXT(AD19,"0.#"),1)=".",FALSE,TRUE)</formula>
    </cfRule>
    <cfRule type="expression" dxfId="2790" priority="13708">
      <formula>IF(RIGHT(TEXT(AD19,"0.#"),1)=".",TRUE,FALSE)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14:AJ14">
    <cfRule type="expression" dxfId="709" priority="9">
      <formula>IF(RIGHT(TEXT(P14,"0.#"),1)=".",FALSE,TRUE)</formula>
    </cfRule>
    <cfRule type="expression" dxfId="708" priority="10">
      <formula>IF(RIGHT(TEXT(P14,"0.#"),1)=".",TRUE,FALSE)</formula>
    </cfRule>
  </conditionalFormatting>
  <conditionalFormatting sqref="P15:AJ17 P13:AJ13">
    <cfRule type="expression" dxfId="707" priority="7">
      <formula>IF(RIGHT(TEXT(P13,"0.#"),1)=".",FALSE,TRUE)</formula>
    </cfRule>
    <cfRule type="expression" dxfId="706" priority="8">
      <formula>IF(RIGHT(TEXT(P13,"0.#"),1)=".",TRUE,FALSE)</formula>
    </cfRule>
  </conditionalFormatting>
  <conditionalFormatting sqref="P19:AC19">
    <cfRule type="expression" dxfId="705" priority="5">
      <formula>IF(RIGHT(TEXT(P19,"0.#"),1)=".",FALSE,TRUE)</formula>
    </cfRule>
    <cfRule type="expression" dxfId="704" priority="6">
      <formula>IF(RIGHT(TEXT(P19,"0.#"),1)=".",TRUE,FALSE)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2018-08-28T11:45:47Z</cp:lastPrinted>
  <dcterms:created xsi:type="dcterms:W3CDTF">2012-03-13T00:50:25Z</dcterms:created>
  <dcterms:modified xsi:type="dcterms:W3CDTF">2018-09-03T05:26:08Z</dcterms:modified>
</cp:coreProperties>
</file>