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3040" windowHeight="8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S5" i="4" s="1"/>
  <c r="S6" i="4" s="1"/>
  <c r="S7" i="4" s="1"/>
  <c r="S8" i="4" s="1"/>
  <c r="P10" i="4" s="1"/>
  <c r="G11" i="3" s="1"/>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D4" i="4" s="1"/>
  <c r="D5" i="4" s="1"/>
  <c r="D6" i="4" s="1"/>
  <c r="S2" i="4"/>
  <c r="S3" i="4" s="1"/>
  <c r="S4" i="4" s="1"/>
  <c r="R2" i="4"/>
  <c r="M2" i="4"/>
  <c r="N2" i="4" s="1"/>
  <c r="I2" i="4"/>
  <c r="I3" i="4" s="1"/>
  <c r="I4"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7" i="4" l="1"/>
  <c r="D8" i="4" s="1"/>
  <c r="D9" i="4" s="1"/>
  <c r="D10" i="4" s="1"/>
  <c r="D11" i="4" s="1"/>
  <c r="N3" i="4"/>
  <c r="N4" i="4" s="1"/>
  <c r="N5" i="4" s="1"/>
  <c r="N6" i="4" s="1"/>
  <c r="I5" i="4"/>
  <c r="I6" i="4" s="1"/>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N7" i="4"/>
  <c r="N8" i="4" s="1"/>
  <c r="N9" i="4" s="1"/>
  <c r="N10" i="4" s="1"/>
  <c r="N11" i="4" s="1"/>
  <c r="K13" i="4" s="1"/>
  <c r="AE8" i="3" s="1"/>
  <c r="D15" i="4"/>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<sst xmlns="http://schemas.openxmlformats.org/spreadsheetml/2006/main" count="2939" uniqueCount="659">
  <si>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</si>
  <si>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</si>
  <si>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</si>
  <si>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</si>
  <si>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</si>
  <si>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</si>
  <si>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</si>
  <si>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</si>
  <si>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</si>
  <si>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</si>
  <si>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</si>
  <si>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</si>
  <si>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</si>
  <si>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</si>
  <si>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</si>
  <si>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</si>
  <si>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</si>
  <si>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</si>
  <si>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</si>
  <si>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</si>
  <si>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</si>
  <si>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</si>
  <si>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</si>
  <si>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</si>
  <si>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</si>
  <si>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</si>
  <si>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</si>
  <si>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</si>
  <si>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</si>
  <si>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</si>
  <si>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</si>
  <si>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</si>
  <si>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</si>
  <si>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</si>
  <si>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</si>
  <si>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</si>
  <si>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</si>
  <si>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</si>
  <si>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</si>
  <si>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</si>
  <si>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</si>
  <si>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</si>
  <si>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</si>
  <si>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</si>
  <si>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</si>
  <si>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</si>
  <si>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</si>
  <si>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</si>
  <si>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</si>
  <si>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</si>
  <si>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</si>
  <si>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</si>
  <si>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</si>
  <si>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</si>
  <si>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</si>
  <si>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</si>
  <si>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</si>
  <si>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</si>
  <si>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</si>
  <si>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</si>
  <si>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</si>
  <si>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</si>
  <si>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</si>
  <si>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</si>
  <si>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</si>
  <si>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</si>
  <si>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</si>
  <si>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</si>
  <si>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</si>
  <si>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</si>
  <si>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</si>
  <si>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</si>
  <si>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</si>
  <si>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</si>
  <si>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</si>
  <si>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</si>
  <si>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</si>
  <si>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</si>
  <si>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</si>
  <si>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</si>
  <si>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</si>
  <si>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</si>
  <si>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</si>
  <si>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</si>
  <si>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</si>
  <si>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</si>
  <si>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</si>
  <si>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</si>
  <si>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</si>
  <si>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</si>
  <si>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</si>
  <si>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</si>
  <si>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</si>
  <si>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</si>
  <si>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</si>
  <si>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</si>
  <si>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</si>
  <si>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</si>
  <si>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</si>
  <si>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</si>
  <si>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</si>
  <si>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</si>
  <si>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</si>
  <si>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</si>
  <si>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</si>
  <si>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</si>
  <si>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</si>
  <si>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</si>
  <si>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</si>
  <si>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</si>
  <si>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</si>
  <si>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</si>
  <si>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</si>
  <si>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</si>
  <si>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</si>
  <si>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</si>
  <si>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</si>
  <si>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</si>
  <si>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</si>
  <si>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</si>
  <si>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</si>
  <si>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</si>
  <si>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</si>
  <si>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</si>
  <si>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</si>
  <si>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</si>
  <si>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</si>
  <si>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</si>
  <si>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</si>
  <si>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</si>
  <si>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</si>
  <si>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</si>
  <si>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</si>
  <si>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</si>
  <si>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</si>
  <si>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</si>
  <si>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</si>
  <si>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</si>
  <si>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</si>
  <si>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</si>
  <si>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</si>
  <si>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</si>
  <si>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</si>
  <si>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</si>
  <si>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</si>
  <si>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</si>
  <si>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</si>
  <si>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</si>
  <si>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</si>
  <si>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</si>
  <si>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</si>
  <si>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</si>
  <si>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</si>
  <si>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</si>
  <si>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</si>
  <si>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</si>
  <si>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</si>
  <si>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</si>
  <si>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</si>
  <si>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</si>
  <si>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</si>
  <si>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</si>
  <si>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</si>
  <si>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</si>
  <si>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</si>
  <si>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</si>
  <si>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</si>
  <si>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</si>
  <si>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</si>
  <si>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</si>
  <si>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</si>
  <si>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</si>
  <si>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</si>
  <si>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</si>
  <si>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</si>
  <si>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</si>
  <si>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</si>
  <si>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</si>
  <si>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</si>
  <si>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</si>
  <si>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</si>
  <si>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</si>
  <si>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</si>
  <si>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</si>
  <si>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</si>
  <si>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</si>
  <si>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</si>
  <si>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</si>
  <si>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</si>
  <si>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</si>
  <si>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</si>
  <si>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</si>
  <si>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</si>
  <si>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</si>
  <si>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</si>
  <si>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</si>
  <si>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</si>
  <si>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</si>
  <si>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</si>
  <si>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</si>
  <si>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</si>
  <si>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</si>
  <si>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</si>
  <si>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</si>
  <si>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</si>
  <si>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</si>
  <si>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</si>
  <si>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</si>
  <si>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</si>
  <si>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</si>
  <si>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</si>
  <si>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</si>
  <si>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</si>
  <si>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</si>
  <si>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</si>
  <si>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</si>
  <si>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</si>
  <si>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</si>
  <si>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</si>
  <si>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</si>
  <si>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</si>
  <si>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</si>
  <si>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</si>
  <si>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</si>
  <si>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</si>
  <si>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</si>
  <si>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</si>
  <si>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</si>
  <si>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</si>
  <si>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</si>
  <si>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</si>
  <si>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</si>
  <si>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</si>
  <si>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</si>
  <si>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</si>
  <si>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</si>
  <si>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</si>
  <si>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</si>
  <si>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</si>
  <si>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</si>
  <si>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</si>
  <si>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</si>
  <si>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</si>
  <si>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</si>
  <si>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</si>
  <si>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</si>
  <si>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</si>
  <si>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</si>
  <si>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</si>
  <si>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</si>
  <si>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</si>
  <si>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</si>
  <si>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</si>
  <si>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</si>
  <si>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</si>
  <si>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</si>
  <si>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</si>
  <si>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</si>
  <si>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</si>
  <si>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</si>
  <si>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</si>
  <si>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</si>
  <si>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</si>
  <si>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</si>
  <si>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</si>
  <si>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</si>
  <si>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</si>
  <si>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</si>
  <si>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</si>
  <si>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</si>
  <si>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</si>
  <si>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</si>
  <si>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</si>
  <si>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</si>
  <si>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</si>
  <si>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</si>
  <si>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</si>
  <si>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</si>
  <si>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</si>
  <si>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</si>
  <si>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</si>
  <si>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</si>
  <si>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</si>
  <si>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</si>
  <si>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</si>
  <si>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</si>
  <si>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</si>
  <si>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</si>
  <si>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</si>
  <si>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</si>
  <si>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</si>
  <si>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</si>
  <si>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</si>
  <si>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</si>
  <si>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</si>
  <si>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</si>
  <si>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</si>
  <si>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</si>
  <si>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</si>
  <si>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</si>
  <si>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</si>
  <si>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</si>
  <si>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</si>
  <si>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</si>
  <si>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</si>
  <si>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</si>
  <si>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</si>
  <si>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</si>
  <si>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</si>
  <si>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</si>
  <si>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</si>
  <si>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</si>
  <si>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</si>
  <si>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</si>
  <si>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</si>
  <si>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</si>
  <si>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</si>
  <si>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</si>
  <si>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</si>
  <si>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</si>
  <si>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</si>
  <si>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</si>
  <si>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</si>
  <si>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</si>
  <si>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</si>
  <si>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</si>
  <si>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</si>
  <si>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</si>
  <si>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</si>
  <si>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</si>
  <si>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</si>
  <si>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</si>
  <si>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</si>
  <si>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</si>
  <si>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</si>
  <si>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</si>
  <si>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</si>
  <si>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</si>
  <si>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</si>
  <si>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</si>
  <si>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</si>
  <si>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</si>
  <si>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</si>
  <si>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</si>
  <si>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</si>
  <si>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</si>
  <si>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</si>
  <si>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</si>
  <si>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</si>
  <si>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</si>
  <si>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</si>
  <si>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</si>
  <si>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</si>
  <si>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</si>
  <si>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</si>
  <si>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</si>
  <si>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</si>
  <si>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</si>
  <si>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</si>
  <si>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</si>
  <si>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</si>
  <si>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</si>
  <si>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</si>
  <si>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</si>
  <si>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</si>
  <si>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</si>
  <si>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</si>
  <si>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</si>
  <si>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</si>
  <si>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</si>
  <si>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</si>
  <si>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</si>
  <si>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</si>
  <si>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</si>
  <si>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</si>
  <si>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</si>
  <si>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</si>
  <si>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</si>
  <si>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</si>
  <si>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</si>
  <si>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</si>
  <si>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</si>
  <si>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</si>
  <si>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</si>
  <si>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</si>
  <si>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</si>
  <si>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</si>
  <si>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</si>
  <si>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</si>
  <si>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</si>
  <si>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</si>
  <si>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</si>
  <si>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</si>
  <si>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</si>
  <si>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</si>
  <si>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</si>
  <si>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</si>
  <si>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</si>
  <si>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</si>
  <si>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</si>
  <si>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</si>
  <si>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</si>
  <si>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</si>
  <si>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</si>
  <si>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</si>
  <si>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</si>
  <si>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</si>
  <si>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</si>
  <si>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</si>
  <si>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</si>
  <si>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</si>
  <si>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</si>
  <si>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</si>
  <si>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</si>
  <si>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</si>
  <si>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</si>
  <si>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</si>
  <si>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</si>
  <si>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</si>
  <si>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</si>
  <si>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</si>
  <si>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</si>
  <si>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</si>
  <si>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</si>
  <si>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</si>
  <si>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</si>
  <si>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</si>
  <si>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</si>
  <si>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</si>
  <si>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</si>
  <si>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</si>
  <si>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</si>
  <si>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</si>
  <si>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</si>
  <si>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</si>
  <si>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</si>
  <si>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</si>
  <si>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</si>
  <si>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</si>
  <si>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</si>
  <si>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</si>
  <si>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</si>
  <si>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</si>
  <si>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</si>
  <si>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</si>
  <si>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</si>
  <si>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</si>
  <si>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</si>
  <si>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</si>
  <si>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</si>
  <si>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</si>
  <si>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</si>
  <si>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</si>
  <si>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</si>
  <si>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</si>
  <si>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</si>
  <si>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</si>
  <si>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</si>
  <si>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</si>
  <si>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</si>
  <si>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</si>
  <si>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</si>
  <si>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</si>
  <si>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</si>
  <si>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</si>
  <si>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</si>
  <si>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</si>
  <si>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</si>
  <si>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</si>
  <si>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</si>
  <si>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</si>
  <si>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</si>
  <si>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</si>
  <si>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</si>
  <si>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</si>
  <si>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</si>
  <si>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</si>
  <si>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</si>
  <si>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</si>
  <si>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</si>
  <si>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</si>
  <si>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</si>
  <si>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</si>
  <si>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</si>
  <si>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</si>
  <si>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</si>
  <si>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</si>
  <si>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</si>
  <si>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</si>
  <si>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</si>
  <si>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</si>
  <si>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</si>
  <si>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</si>
  <si>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</si>
  <si>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</si>
  <si>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</si>
  <si>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</si>
  <si>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</si>
  <si>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</si>
  <si>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</si>
  <si>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</si>
  <si>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</si>
  <si>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</si>
  <si>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</si>
  <si>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</si>
  <si>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</si>
  <si>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</si>
  <si>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</si>
  <si>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</si>
  <si>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</si>
  <si>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</si>
  <si>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</si>
  <si>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</si>
  <si>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</si>
  <si>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</si>
  <si>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</si>
  <si>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</si>
  <si>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</si>
  <si>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</si>
  <si>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</si>
  <si>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</si>
  <si>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</si>
  <si>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</si>
  <si>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</si>
  <si>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</si>
  <si>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</si>
  <si>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</si>
  <si>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</si>
  <si>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</si>
  <si>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</si>
  <si>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</si>
  <si>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</si>
  <si>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</si>
  <si>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</si>
  <si>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</si>
  <si>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</si>
  <si>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</si>
  <si>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</si>
  <si>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</si>
  <si>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</si>
  <si>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</si>
  <si>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</si>
  <si>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</si>
  <si>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</si>
  <si>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</si>
  <si>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</si>
  <si>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</si>
  <si>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</si>
  <si>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地域医療計画課在宅医療推進室</t>
    <rPh sb="7" eb="9">
      <t>ザイタク</t>
    </rPh>
    <rPh sb="9" eb="11">
      <t>イリョウ</t>
    </rPh>
    <rPh sb="11" eb="13">
      <t>スイシン</t>
    </rPh>
    <rPh sb="13" eb="14">
      <t>シツ</t>
    </rPh>
    <phoneticPr fontId="5"/>
  </si>
  <si>
    <t>厚生労働省</t>
  </si>
  <si>
    <t>平成29年3月31日医政発0331第57号「医療計画について」
平成29年3月31日医政地発0331第３号「疾病又は事業及び在宅医療に係る医療体制について」　等</t>
    <rPh sb="44" eb="45">
      <t>チ</t>
    </rPh>
    <phoneticPr fontId="5"/>
  </si>
  <si>
    <t>各地域で有効に機能している在宅医療連携モデルを収集し、連携モデルに至るまでの経緯や、連携モデルの概況・スキーム、役割分担の詳細等を把握し、横展開をする。
なお、在宅医療連携モデルとは、地域の複数の医療機関が一定のルールのもとに連携・役割分担をし、地域の在宅医療患者の診療に対応しているモデルをいう。</t>
    <rPh sb="0" eb="3">
      <t>カクチイキ</t>
    </rPh>
    <rPh sb="4" eb="6">
      <t>ユウコウ</t>
    </rPh>
    <rPh sb="7" eb="9">
      <t>キノウ</t>
    </rPh>
    <rPh sb="13" eb="15">
      <t>ザイタク</t>
    </rPh>
    <rPh sb="15" eb="17">
      <t>イリョウ</t>
    </rPh>
    <rPh sb="17" eb="19">
      <t>レンケイ</t>
    </rPh>
    <rPh sb="23" eb="25">
      <t>シュウシュウ</t>
    </rPh>
    <rPh sb="27" eb="29">
      <t>レンケイ</t>
    </rPh>
    <rPh sb="33" eb="34">
      <t>イタ</t>
    </rPh>
    <rPh sb="38" eb="40">
      <t>ケイイ</t>
    </rPh>
    <rPh sb="42" eb="44">
      <t>レンケイ</t>
    </rPh>
    <rPh sb="48" eb="50">
      <t>ガイキョウ</t>
    </rPh>
    <rPh sb="56" eb="58">
      <t>ヤクワリ</t>
    </rPh>
    <rPh sb="58" eb="60">
      <t>ブンタン</t>
    </rPh>
    <rPh sb="61" eb="63">
      <t>ショウサイ</t>
    </rPh>
    <rPh sb="63" eb="64">
      <t>トウ</t>
    </rPh>
    <rPh sb="65" eb="67">
      <t>ハアク</t>
    </rPh>
    <rPh sb="69" eb="70">
      <t>ヨコ</t>
    </rPh>
    <rPh sb="70" eb="72">
      <t>テンカイ</t>
    </rPh>
    <rPh sb="80" eb="82">
      <t>ザイタク</t>
    </rPh>
    <rPh sb="82" eb="84">
      <t>イリョウ</t>
    </rPh>
    <rPh sb="84" eb="86">
      <t>レンケイ</t>
    </rPh>
    <rPh sb="92" eb="94">
      <t>チイキ</t>
    </rPh>
    <rPh sb="95" eb="97">
      <t>フクスウ</t>
    </rPh>
    <rPh sb="98" eb="100">
      <t>イリョウ</t>
    </rPh>
    <rPh sb="100" eb="102">
      <t>キカン</t>
    </rPh>
    <rPh sb="103" eb="105">
      <t>イッテイ</t>
    </rPh>
    <rPh sb="113" eb="115">
      <t>レンケイ</t>
    </rPh>
    <rPh sb="116" eb="118">
      <t>ヤクワリ</t>
    </rPh>
    <rPh sb="118" eb="120">
      <t>ブンタン</t>
    </rPh>
    <rPh sb="123" eb="125">
      <t>チイキ</t>
    </rPh>
    <rPh sb="126" eb="128">
      <t>ザイタク</t>
    </rPh>
    <rPh sb="128" eb="130">
      <t>イリョウ</t>
    </rPh>
    <rPh sb="130" eb="132">
      <t>カンジャ</t>
    </rPh>
    <rPh sb="133" eb="135">
      <t>シンリョウ</t>
    </rPh>
    <rPh sb="136" eb="138">
      <t>タイオウ</t>
    </rPh>
    <phoneticPr fontId="5"/>
  </si>
  <si>
    <t>○</t>
  </si>
  <si>
    <t>-</t>
  </si>
  <si>
    <t>-</t>
    <phoneticPr fontId="5"/>
  </si>
  <si>
    <t>-</t>
    <phoneticPr fontId="5"/>
  </si>
  <si>
    <t>保健福祉調査委託費</t>
  </si>
  <si>
    <t>-</t>
    <phoneticPr fontId="5"/>
  </si>
  <si>
    <t>-</t>
    <phoneticPr fontId="5"/>
  </si>
  <si>
    <t>-</t>
    <phoneticPr fontId="5"/>
  </si>
  <si>
    <t>A.株式会社日本能率協会総合研究所</t>
    <phoneticPr fontId="5"/>
  </si>
  <si>
    <t>賃金</t>
    <rPh sb="0" eb="2">
      <t>チンギン</t>
    </rPh>
    <phoneticPr fontId="5"/>
  </si>
  <si>
    <t>その他</t>
    <rPh sb="2" eb="3">
      <t>タ</t>
    </rPh>
    <phoneticPr fontId="5"/>
  </si>
  <si>
    <t>株式会社日本能率協会総合研究所</t>
    <phoneticPr fontId="5"/>
  </si>
  <si>
    <t>-</t>
    <phoneticPr fontId="5"/>
  </si>
  <si>
    <t>-</t>
    <phoneticPr fontId="5"/>
  </si>
  <si>
    <t>-</t>
    <phoneticPr fontId="5"/>
  </si>
  <si>
    <t>研究員給与等</t>
    <rPh sb="0" eb="3">
      <t>ケンキュウイン</t>
    </rPh>
    <rPh sb="3" eb="5">
      <t>キュウヨ</t>
    </rPh>
    <rPh sb="5" eb="6">
      <t>トウ</t>
    </rPh>
    <phoneticPr fontId="5"/>
  </si>
  <si>
    <t>地域で有効に機能している在宅医療連携モデルの実態把握を行い、全国に情報提供を行う</t>
    <rPh sb="0" eb="2">
      <t>チイキ</t>
    </rPh>
    <rPh sb="3" eb="5">
      <t>ユウコウ</t>
    </rPh>
    <rPh sb="6" eb="8">
      <t>キノウ</t>
    </rPh>
    <rPh sb="12" eb="14">
      <t>ザイタク</t>
    </rPh>
    <rPh sb="14" eb="16">
      <t>イリョウ</t>
    </rPh>
    <rPh sb="16" eb="18">
      <t>レンケイ</t>
    </rPh>
    <rPh sb="22" eb="24">
      <t>ジッタイ</t>
    </rPh>
    <rPh sb="24" eb="26">
      <t>ハアク</t>
    </rPh>
    <rPh sb="27" eb="28">
      <t>オコナ</t>
    </rPh>
    <rPh sb="30" eb="32">
      <t>ゼンコク</t>
    </rPh>
    <rPh sb="33" eb="35">
      <t>ジョウホウ</t>
    </rPh>
    <rPh sb="35" eb="37">
      <t>テイキョウ</t>
    </rPh>
    <rPh sb="38" eb="39">
      <t>オコナ</t>
    </rPh>
    <phoneticPr fontId="5"/>
  </si>
  <si>
    <t>室長：松岡　輝昌</t>
    <rPh sb="0" eb="2">
      <t>シツチョウ</t>
    </rPh>
    <rPh sb="3" eb="5">
      <t>マツオカ</t>
    </rPh>
    <rPh sb="6" eb="8">
      <t>テルマサ</t>
    </rPh>
    <phoneticPr fontId="5"/>
  </si>
  <si>
    <t>在宅医療に取り組む医療機関数の増加</t>
    <rPh sb="0" eb="2">
      <t>ザイタク</t>
    </rPh>
    <rPh sb="2" eb="4">
      <t>イリョウ</t>
    </rPh>
    <rPh sb="5" eb="6">
      <t>ト</t>
    </rPh>
    <rPh sb="7" eb="8">
      <t>ク</t>
    </rPh>
    <rPh sb="9" eb="11">
      <t>イリョウ</t>
    </rPh>
    <rPh sb="11" eb="14">
      <t>キカンスウ</t>
    </rPh>
    <rPh sb="15" eb="17">
      <t>ゾウカ</t>
    </rPh>
    <phoneticPr fontId="5"/>
  </si>
  <si>
    <t>在宅療養支援診療所・病院数</t>
    <rPh sb="0" eb="2">
      <t>ザイタク</t>
    </rPh>
    <rPh sb="2" eb="4">
      <t>リョウヨウ</t>
    </rPh>
    <rPh sb="4" eb="6">
      <t>シエン</t>
    </rPh>
    <rPh sb="6" eb="9">
      <t>シンリョウジョ</t>
    </rPh>
    <rPh sb="10" eb="12">
      <t>ビョウイン</t>
    </rPh>
    <rPh sb="12" eb="13">
      <t>スウ</t>
    </rPh>
    <phoneticPr fontId="5"/>
  </si>
  <si>
    <t>地方厚生局への７月時点の在宅療養支援診療所・病院の届出数</t>
    <rPh sb="0" eb="2">
      <t>チホウ</t>
    </rPh>
    <rPh sb="2" eb="5">
      <t>コウセイキョク</t>
    </rPh>
    <rPh sb="8" eb="9">
      <t>ガツ</t>
    </rPh>
    <rPh sb="9" eb="11">
      <t>ジテン</t>
    </rPh>
    <rPh sb="12" eb="14">
      <t>ザイタク</t>
    </rPh>
    <rPh sb="14" eb="16">
      <t>リョウヨウ</t>
    </rPh>
    <rPh sb="16" eb="18">
      <t>シエン</t>
    </rPh>
    <rPh sb="18" eb="21">
      <t>シンリョウジョ</t>
    </rPh>
    <rPh sb="22" eb="24">
      <t>ビョウイン</t>
    </rPh>
    <rPh sb="25" eb="26">
      <t>トド</t>
    </rPh>
    <rPh sb="26" eb="27">
      <t>デ</t>
    </rPh>
    <rPh sb="27" eb="28">
      <t>スウ</t>
    </rPh>
    <phoneticPr fontId="5"/>
  </si>
  <si>
    <t>箇所</t>
    <rPh sb="0" eb="2">
      <t>カショ</t>
    </rPh>
    <phoneticPr fontId="5"/>
  </si>
  <si>
    <t>事業モデル数</t>
    <rPh sb="0" eb="2">
      <t>ジギョウ</t>
    </rPh>
    <rPh sb="5" eb="6">
      <t>スウ</t>
    </rPh>
    <phoneticPr fontId="5"/>
  </si>
  <si>
    <t>-</t>
    <phoneticPr fontId="5"/>
  </si>
  <si>
    <t>単位当たりコスト=X（執行額）／Y（事業モデル数）　　　　　　　　　　　　　　</t>
    <rPh sb="0" eb="2">
      <t>タンイ</t>
    </rPh>
    <rPh sb="2" eb="3">
      <t>ア</t>
    </rPh>
    <rPh sb="11" eb="13">
      <t>シッコウ</t>
    </rPh>
    <rPh sb="13" eb="14">
      <t>ガク</t>
    </rPh>
    <rPh sb="18" eb="20">
      <t>ジギョウ</t>
    </rPh>
    <rPh sb="23" eb="24">
      <t>スウ</t>
    </rPh>
    <phoneticPr fontId="5"/>
  </si>
  <si>
    <t>千円</t>
    <rPh sb="0" eb="2">
      <t>センエン</t>
    </rPh>
    <phoneticPr fontId="5"/>
  </si>
  <si>
    <t>　　X/Y</t>
    <phoneticPr fontId="5"/>
  </si>
  <si>
    <t>-</t>
    <phoneticPr fontId="5"/>
  </si>
  <si>
    <t>-</t>
    <phoneticPr fontId="5"/>
  </si>
  <si>
    <t>-</t>
    <phoneticPr fontId="5"/>
  </si>
  <si>
    <t>政策大目標１　地域において必要な医療を提供できる体制を整備すること</t>
    <rPh sb="0" eb="2">
      <t>セイサク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</si>
  <si>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</si>
  <si>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t>
    <phoneticPr fontId="5"/>
  </si>
  <si>
    <t>-</t>
    <phoneticPr fontId="5"/>
  </si>
  <si>
    <t>－</t>
    <phoneticPr fontId="5"/>
  </si>
  <si>
    <t>-</t>
    <phoneticPr fontId="5"/>
  </si>
  <si>
    <t>本事業を実施することにより、在宅医療にかかる医療機関間の連携が推進され、増大する慢性期の医療ニーズに対応するための在宅医療連携モデルを構築することができ、良質かつ適切な医療を提供することができる。</t>
    <rPh sb="14" eb="16">
      <t>ザイタク</t>
    </rPh>
    <rPh sb="16" eb="18">
      <t>イリョウ</t>
    </rPh>
    <rPh sb="22" eb="24">
      <t>イリョウ</t>
    </rPh>
    <rPh sb="24" eb="27">
      <t>キカンカン</t>
    </rPh>
    <rPh sb="28" eb="30">
      <t>レンケイ</t>
    </rPh>
    <rPh sb="31" eb="33">
      <t>スイシン</t>
    </rPh>
    <rPh sb="36" eb="38">
      <t>ゾウダイ</t>
    </rPh>
    <rPh sb="40" eb="43">
      <t>マンセイキ</t>
    </rPh>
    <rPh sb="44" eb="46">
      <t>イリョウ</t>
    </rPh>
    <rPh sb="50" eb="52">
      <t>タイオウ</t>
    </rPh>
    <rPh sb="57" eb="59">
      <t>ザイタク</t>
    </rPh>
    <rPh sb="59" eb="61">
      <t>イリョウ</t>
    </rPh>
    <rPh sb="61" eb="63">
      <t>レンケイ</t>
    </rPh>
    <rPh sb="67" eb="69">
      <t>コウチク</t>
    </rPh>
    <rPh sb="77" eb="79">
      <t>リョウシツ</t>
    </rPh>
    <rPh sb="81" eb="83">
      <t>テキセツ</t>
    </rPh>
    <rPh sb="84" eb="86">
      <t>イリョウ</t>
    </rPh>
    <rPh sb="87" eb="89">
      <t>テイキョウ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</si>
  <si>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</si>
  <si>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</si>
  <si>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</si>
  <si>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</si>
  <si>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</si>
  <si>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</si>
  <si>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</si>
  <si>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</si>
  <si>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</si>
  <si>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国民の多くが人生の最終段階を自宅で迎えることを希望しており、これに応えるための在宅医療の体制を整備することは喫緊の課題であり、ニーズを反映している。</t>
    <rPh sb="0" eb="2">
      <t>コクミン</t>
    </rPh>
    <rPh sb="3" eb="4">
      <t>オオ</t>
    </rPh>
    <rPh sb="6" eb="8">
      <t>ジンセイ</t>
    </rPh>
    <rPh sb="9" eb="11">
      <t>サイシュウ</t>
    </rPh>
    <rPh sb="11" eb="13">
      <t>ダンカイ</t>
    </rPh>
    <rPh sb="14" eb="16">
      <t>ジタク</t>
    </rPh>
    <rPh sb="17" eb="18">
      <t>ムカ</t>
    </rPh>
    <rPh sb="23" eb="25">
      <t>キボウ</t>
    </rPh>
    <rPh sb="33" eb="34">
      <t>コタ</t>
    </rPh>
    <rPh sb="39" eb="41">
      <t>ザイタク</t>
    </rPh>
    <rPh sb="41" eb="43">
      <t>イリョウ</t>
    </rPh>
    <rPh sb="44" eb="46">
      <t>タイセイ</t>
    </rPh>
    <rPh sb="47" eb="49">
      <t>セイビ</t>
    </rPh>
    <rPh sb="54" eb="56">
      <t>キッキン</t>
    </rPh>
    <rPh sb="57" eb="59">
      <t>カダイ</t>
    </rPh>
    <rPh sb="67" eb="69">
      <t>ハンエイ</t>
    </rPh>
    <phoneticPr fontId="5"/>
  </si>
  <si>
    <t>国が今後の施策の方針等を示すための好事例収集の事業であり、国が実施すべき事業である。</t>
    <rPh sb="0" eb="1">
      <t>クニ</t>
    </rPh>
    <rPh sb="2" eb="4">
      <t>コンゴ</t>
    </rPh>
    <rPh sb="5" eb="7">
      <t>セサク</t>
    </rPh>
    <rPh sb="8" eb="10">
      <t>ホウシン</t>
    </rPh>
    <rPh sb="10" eb="11">
      <t>トウ</t>
    </rPh>
    <rPh sb="12" eb="13">
      <t>シメ</t>
    </rPh>
    <rPh sb="17" eb="18">
      <t>コウ</t>
    </rPh>
    <rPh sb="18" eb="20">
      <t>ジレイ</t>
    </rPh>
    <rPh sb="20" eb="22">
      <t>シュウシュウ</t>
    </rPh>
    <rPh sb="23" eb="25">
      <t>ジギョウ</t>
    </rPh>
    <rPh sb="29" eb="30">
      <t>クニ</t>
    </rPh>
    <rPh sb="31" eb="33">
      <t>ジッシ</t>
    </rPh>
    <rPh sb="36" eb="38">
      <t>ジギョウ</t>
    </rPh>
    <phoneticPr fontId="5"/>
  </si>
  <si>
    <t>在宅医療の体制整備は、社会保障・税一体改革大綱にそった重要な施策であり、優先度は高い。</t>
    <rPh sb="0" eb="2">
      <t>ザイタク</t>
    </rPh>
    <rPh sb="2" eb="4">
      <t>イリョウ</t>
    </rPh>
    <rPh sb="5" eb="7">
      <t>タイセイ</t>
    </rPh>
    <rPh sb="7" eb="9">
      <t>セイビ</t>
    </rPh>
    <rPh sb="11" eb="13">
      <t>シャカイ</t>
    </rPh>
    <rPh sb="13" eb="15">
      <t>ホショウ</t>
    </rPh>
    <rPh sb="16" eb="17">
      <t>ゼイ</t>
    </rPh>
    <rPh sb="17" eb="21">
      <t>イッタイカイカク</t>
    </rPh>
    <rPh sb="21" eb="23">
      <t>タイコウ</t>
    </rPh>
    <rPh sb="27" eb="29">
      <t>ジュウヨウ</t>
    </rPh>
    <rPh sb="30" eb="32">
      <t>シサク</t>
    </rPh>
    <rPh sb="36" eb="39">
      <t>ユウセンド</t>
    </rPh>
    <rPh sb="40" eb="41">
      <t>タカ</t>
    </rPh>
    <phoneticPr fontId="5"/>
  </si>
  <si>
    <t>‐</t>
  </si>
  <si>
    <t>無</t>
  </si>
  <si>
    <t>-</t>
    <phoneticPr fontId="5"/>
  </si>
  <si>
    <t>-</t>
    <phoneticPr fontId="5"/>
  </si>
  <si>
    <t>-</t>
    <phoneticPr fontId="5"/>
  </si>
  <si>
    <t>-</t>
    <phoneticPr fontId="5"/>
  </si>
  <si>
    <t>-</t>
    <phoneticPr fontId="5"/>
  </si>
  <si>
    <t>-</t>
    <phoneticPr fontId="5"/>
  </si>
  <si>
    <t>-</t>
    <phoneticPr fontId="5"/>
  </si>
  <si>
    <t>-</t>
    <phoneticPr fontId="5"/>
  </si>
  <si>
    <t>C.株式会社コングレ</t>
    <rPh sb="2" eb="4">
      <t>カブシキ</t>
    </rPh>
    <rPh sb="4" eb="6">
      <t>ガイシャ</t>
    </rPh>
    <phoneticPr fontId="5"/>
  </si>
  <si>
    <t>B.株式会社フジタプランニング</t>
    <rPh sb="2" eb="4">
      <t>カブシキ</t>
    </rPh>
    <rPh sb="4" eb="6">
      <t>ガイシャ</t>
    </rPh>
    <phoneticPr fontId="5"/>
  </si>
  <si>
    <t>賃金</t>
    <rPh sb="0" eb="2">
      <t>チンギン</t>
    </rPh>
    <phoneticPr fontId="5"/>
  </si>
  <si>
    <t>諸謝金</t>
    <rPh sb="0" eb="1">
      <t>ショ</t>
    </rPh>
    <rPh sb="1" eb="3">
      <t>シャキン</t>
    </rPh>
    <phoneticPr fontId="5"/>
  </si>
  <si>
    <t>人件費</t>
    <rPh sb="0" eb="3">
      <t>ジンケンヒ</t>
    </rPh>
    <phoneticPr fontId="5"/>
  </si>
  <si>
    <t>その他</t>
    <rPh sb="2" eb="3">
      <t>タ</t>
    </rPh>
    <phoneticPr fontId="5"/>
  </si>
  <si>
    <t>株式会社フジタプランニング</t>
    <rPh sb="0" eb="2">
      <t>カブシキ</t>
    </rPh>
    <rPh sb="2" eb="4">
      <t>ガイシャ</t>
    </rPh>
    <phoneticPr fontId="5"/>
  </si>
  <si>
    <t>株式会社コングレ</t>
    <rPh sb="0" eb="2">
      <t>カブシキ</t>
    </rPh>
    <rPh sb="2" eb="4">
      <t>ガイシャ</t>
    </rPh>
    <phoneticPr fontId="5"/>
  </si>
  <si>
    <t>事務局人件費</t>
    <rPh sb="0" eb="3">
      <t>ジムキョク</t>
    </rPh>
    <rPh sb="3" eb="6">
      <t>ジンケンヒ</t>
    </rPh>
    <phoneticPr fontId="5"/>
  </si>
  <si>
    <t>委託費</t>
    <rPh sb="0" eb="3">
      <t>イタクヒ</t>
    </rPh>
    <phoneticPr fontId="5"/>
  </si>
  <si>
    <t>宿泊管理システム等</t>
    <rPh sb="0" eb="2">
      <t>シュクハク</t>
    </rPh>
    <rPh sb="2" eb="4">
      <t>カンリ</t>
    </rPh>
    <rPh sb="8" eb="9">
      <t>トウ</t>
    </rPh>
    <phoneticPr fontId="5"/>
  </si>
  <si>
    <t>配布物印刷代</t>
    <rPh sb="0" eb="3">
      <t>ハイフブツ</t>
    </rPh>
    <rPh sb="3" eb="6">
      <t>インサツダイ</t>
    </rPh>
    <phoneticPr fontId="5"/>
  </si>
  <si>
    <t>「世界的な患者安全への取り組みの推進と各国の連携等」について話し合うための各国保健担当大臣会合として開催する「第３回患者安全サミット」の開催に向けた準備・運営補助業務</t>
    <phoneticPr fontId="5"/>
  </si>
  <si>
    <t>JICAや途上国における5S等の資料を収集し、とりまとめを行い、原稿案を作成する。</t>
    <rPh sb="5" eb="8">
      <t>トジョウコク</t>
    </rPh>
    <rPh sb="14" eb="15">
      <t>トウ</t>
    </rPh>
    <rPh sb="16" eb="18">
      <t>シリョウ</t>
    </rPh>
    <rPh sb="19" eb="21">
      <t>シュウシュウ</t>
    </rPh>
    <rPh sb="29" eb="30">
      <t>オコナ</t>
    </rPh>
    <rPh sb="32" eb="34">
      <t>ゲンコウ</t>
    </rPh>
    <rPh sb="34" eb="35">
      <t>アン</t>
    </rPh>
    <rPh sb="36" eb="38">
      <t>サクセイ</t>
    </rPh>
    <phoneticPr fontId="5"/>
  </si>
  <si>
    <t>「第３回患者安全サミット」の開催に向けた準備・運営補助業務</t>
    <phoneticPr fontId="5"/>
  </si>
  <si>
    <t>－</t>
    <phoneticPr fontId="5"/>
  </si>
  <si>
    <t>－</t>
    <phoneticPr fontId="5"/>
  </si>
  <si>
    <t>-</t>
    <phoneticPr fontId="5"/>
  </si>
  <si>
    <t>-</t>
    <phoneticPr fontId="5"/>
  </si>
  <si>
    <t>-</t>
    <phoneticPr fontId="5"/>
  </si>
  <si>
    <t>－</t>
    <phoneticPr fontId="5"/>
  </si>
  <si>
    <t>印刷製本費</t>
    <rPh sb="0" eb="2">
      <t>インサツ</t>
    </rPh>
    <rPh sb="2" eb="4">
      <t>セイホン</t>
    </rPh>
    <rPh sb="4" eb="5">
      <t>ヒ</t>
    </rPh>
    <phoneticPr fontId="5"/>
  </si>
  <si>
    <t>18,082/14</t>
    <phoneticPr fontId="5"/>
  </si>
  <si>
    <t>諸謝金、旅費、雑役務費、管理諸経費</t>
    <rPh sb="0" eb="1">
      <t>ショ</t>
    </rPh>
    <rPh sb="1" eb="3">
      <t>シャキン</t>
    </rPh>
    <rPh sb="4" eb="6">
      <t>リョヒ</t>
    </rPh>
    <rPh sb="7" eb="9">
      <t>ザツエキ</t>
    </rPh>
    <rPh sb="9" eb="11">
      <t>ムヒ</t>
    </rPh>
    <rPh sb="12" eb="14">
      <t>カンリ</t>
    </rPh>
    <rPh sb="14" eb="17">
      <t>ショケイヒ</t>
    </rPh>
    <phoneticPr fontId="5"/>
  </si>
  <si>
    <t>在宅医療連携モデル構築のための実態調査事業</t>
    <phoneticPr fontId="5"/>
  </si>
  <si>
    <t>平成29年度終了</t>
    <rPh sb="0" eb="2">
      <t>ヘイセイ</t>
    </rPh>
    <rPh sb="4" eb="6">
      <t>ネンド</t>
    </rPh>
    <rPh sb="6" eb="8">
      <t>シュウリョウ</t>
    </rPh>
    <phoneticPr fontId="5"/>
  </si>
  <si>
    <t>増大する慢性期の医療ニーズに対応するための在宅医療連携モデルの構築を目指す。</t>
    <phoneticPr fontId="5"/>
  </si>
  <si>
    <t>本事業は増大する慢性期の医療ニーズに対応するための在宅医療連携モデルの構築を目指す目的で単年度（平成29年度）事業として実施した。各地域で有効に機能している在宅医療連携モデルをおおむね当初の見込み通り収集し、連携モデルに至るまでの経緯や、連携モデルの概況・スキーム、役割分担の詳細等を把握し、横展開をしたため、平成29年度をもって事業終了とする。</t>
    <rPh sb="0" eb="1">
      <t>ホン</t>
    </rPh>
    <rPh sb="1" eb="3">
      <t>ジギョウ</t>
    </rPh>
    <rPh sb="41" eb="43">
      <t>モクテキ</t>
    </rPh>
    <rPh sb="44" eb="47">
      <t>タンネンド</t>
    </rPh>
    <rPh sb="48" eb="50">
      <t>ヘイセイ</t>
    </rPh>
    <rPh sb="52" eb="54">
      <t>ネンド</t>
    </rPh>
    <rPh sb="55" eb="57">
      <t>ジギョウ</t>
    </rPh>
    <rPh sb="60" eb="62">
      <t>ジッシ</t>
    </rPh>
    <rPh sb="92" eb="94">
      <t>トウショ</t>
    </rPh>
    <rPh sb="95" eb="97">
      <t>ミコ</t>
    </rPh>
    <rPh sb="98" eb="99">
      <t>ドオ</t>
    </rPh>
    <rPh sb="155" eb="157">
      <t>ヘイセイ</t>
    </rPh>
    <rPh sb="159" eb="161">
      <t>ネンド</t>
    </rPh>
    <rPh sb="165" eb="167">
      <t>ジギョウ</t>
    </rPh>
    <rPh sb="167" eb="169">
      <t>シュウリョウ</t>
    </rPh>
    <phoneticPr fontId="5"/>
  </si>
  <si>
    <t>-</t>
    <phoneticPr fontId="5"/>
  </si>
  <si>
    <t>-</t>
    <phoneticPr fontId="5"/>
  </si>
  <si>
    <t>-</t>
    <phoneticPr fontId="5"/>
  </si>
  <si>
    <t>公募により応募のあった事業者から、外部委員を含む評価委員会により選定しており、選定は妥当である。</t>
    <rPh sb="0" eb="2">
      <t>コウボ</t>
    </rPh>
    <rPh sb="5" eb="7">
      <t>オウボ</t>
    </rPh>
    <rPh sb="11" eb="14">
      <t>ジギョウシャ</t>
    </rPh>
    <rPh sb="17" eb="19">
      <t>ガイブ</t>
    </rPh>
    <rPh sb="19" eb="21">
      <t>イイン</t>
    </rPh>
    <rPh sb="22" eb="23">
      <t>フク</t>
    </rPh>
    <rPh sb="24" eb="26">
      <t>ヒョウカ</t>
    </rPh>
    <rPh sb="26" eb="29">
      <t>イインカイ</t>
    </rPh>
    <rPh sb="32" eb="34">
      <t>センテイ</t>
    </rPh>
    <rPh sb="39" eb="41">
      <t>センテイ</t>
    </rPh>
    <rPh sb="42" eb="44">
      <t>ダトウ</t>
    </rPh>
    <phoneticPr fontId="5"/>
  </si>
  <si>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</si>
  <si>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</si>
  <si>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</si>
  <si>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</si>
  <si>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</si>
  <si>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phoneticPr fontId="5"/>
  </si>
  <si>
    <t>単年度事業であったが、調査の成果を利活用すること。（井出　健二郎）</t>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</si>
  <si>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</si>
  <si>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</si>
  <si>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</si>
  <si>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t>
    <phoneticPr fontId="5"/>
  </si>
  <si>
    <t>-</t>
    <phoneticPr fontId="5"/>
  </si>
  <si>
    <t>在宅医療・介護の連携</t>
    <rPh sb="0" eb="2">
      <t>ザイタク</t>
    </rPh>
    <rPh sb="2" eb="4">
      <t>イリョウ</t>
    </rPh>
    <rPh sb="5" eb="7">
      <t>カイゴ</t>
    </rPh>
    <rPh sb="8" eb="10">
      <t>レンケイ</t>
    </rPh>
    <phoneticPr fontId="5"/>
  </si>
  <si>
    <t>在宅医療・救急医療連携セミナー</t>
    <rPh sb="0" eb="2">
      <t>ザイタク</t>
    </rPh>
    <rPh sb="2" eb="4">
      <t>イリョウ</t>
    </rPh>
    <rPh sb="5" eb="7">
      <t>キュウキュウ</t>
    </rPh>
    <rPh sb="7" eb="9">
      <t>イリョウ</t>
    </rPh>
    <rPh sb="9" eb="11">
      <t>レンケイ</t>
    </rPh>
    <phoneticPr fontId="6"/>
  </si>
  <si>
    <t>本事業は、各地域で有効に機能している在宅医療連携モデルを収集するものであるのに対し、類似事業0022は医師や看護師を対象とした人材育成プログラムの開発及び当該プログラムを活用した研修を実施するものであるため、事業内容が異なる。また、類似事業0041は、在宅医療と救急医療の連携が進んでいない自治体の在宅医療関係者や救急医療関係者を対象に連携ルールの策定支援を行うものであるため、本事業と事業内容が異なることから、いずれの事業とも適切に役割分担を行っているといえる。</t>
    <rPh sb="0" eb="1">
      <t>ホン</t>
    </rPh>
    <rPh sb="1" eb="3">
      <t>ジギョウ</t>
    </rPh>
    <rPh sb="39" eb="40">
      <t>タイ</t>
    </rPh>
    <rPh sb="42" eb="44">
      <t>ルイジ</t>
    </rPh>
    <rPh sb="44" eb="46">
      <t>ジギョウ</t>
    </rPh>
    <rPh sb="104" eb="106">
      <t>ジギョウ</t>
    </rPh>
    <rPh sb="106" eb="108">
      <t>ナイヨウ</t>
    </rPh>
    <rPh sb="109" eb="110">
      <t>コト</t>
    </rPh>
    <rPh sb="116" eb="118">
      <t>ルイジ</t>
    </rPh>
    <rPh sb="118" eb="120">
      <t>ジギョウ</t>
    </rPh>
    <rPh sb="189" eb="190">
      <t>ホン</t>
    </rPh>
    <rPh sb="190" eb="192">
      <t>ジギョウ</t>
    </rPh>
    <rPh sb="193" eb="195">
      <t>ジギョウ</t>
    </rPh>
    <rPh sb="195" eb="197">
      <t>ナイヨウ</t>
    </rPh>
    <rPh sb="198" eb="199">
      <t>コト</t>
    </rPh>
    <rPh sb="210" eb="212">
      <t>ジギョウ</t>
    </rPh>
    <rPh sb="214" eb="216">
      <t>テキセツ</t>
    </rPh>
    <rPh sb="217" eb="219">
      <t>ヤクワリ</t>
    </rPh>
    <rPh sb="219" eb="221">
      <t>ブンタン</t>
    </rPh>
    <rPh sb="222" eb="223">
      <t>オコナ</t>
    </rPh>
    <phoneticPr fontId="6"/>
  </si>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</sst>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169688</xdr:colOff>
      <xdr:row>741</xdr:row>
      <xdr:rowOff>95251</xdr:rowOff>
    </xdr:from>
    <xdr:to>
      <xdr:col>39</xdr:col>
      <xdr:colOff>27214</xdr:colOff>
      <xdr:row>744</xdr:row>
      <xdr:rowOff>320089</xdr:rowOff>
    </xdr:to>
    <xdr:sp macro="" textlink="">
      <xdr:nvSpPr>
        <xdr:cNvPr id="14" name="正方形/長方形 13"/>
        <xdr:cNvSpPr/>
      </xdr:nvSpPr>
      <xdr:spPr>
        <a:xfrm>
          <a:off x="3843617" y="234342215"/>
          <a:ext cx="4143776" cy="128619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（１８百万円）</a:t>
          </a:r>
        </a:p>
      </xdr:txBody>
    </xdr:sp>
    <xdr:clientData/>
  </xdr:twoCellAnchor>
  <xdr:twoCellAnchor>
    <xdr:from>
      <xdr:col>27</xdr:col>
      <xdr:colOff>190500</xdr:colOff>
      <xdr:row>745</xdr:row>
      <xdr:rowOff>108857</xdr:rowOff>
    </xdr:from>
    <xdr:to>
      <xdr:col>27</xdr:col>
      <xdr:colOff>190500</xdr:colOff>
      <xdr:row>762</xdr:row>
      <xdr:rowOff>244928</xdr:rowOff>
    </xdr:to>
    <xdr:cxnSp macro="">
      <xdr:nvCxnSpPr>
        <xdr:cNvPr id="15" name="直線矢印コネクタ 14"/>
        <xdr:cNvCxnSpPr/>
      </xdr:nvCxnSpPr>
      <xdr:spPr>
        <a:xfrm>
          <a:off x="5701393" y="42304607"/>
          <a:ext cx="0" cy="70757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75346</xdr:colOff>
      <xdr:row>763</xdr:row>
      <xdr:rowOff>60830</xdr:rowOff>
    </xdr:from>
    <xdr:to>
      <xdr:col>35</xdr:col>
      <xdr:colOff>122465</xdr:colOff>
      <xdr:row>764</xdr:row>
      <xdr:rowOff>97356</xdr:rowOff>
    </xdr:to>
    <xdr:sp macro="" textlink="">
      <xdr:nvSpPr>
        <xdr:cNvPr id="16" name="正方形/長方形 15"/>
        <xdr:cNvSpPr/>
      </xdr:nvSpPr>
      <xdr:spPr>
        <a:xfrm>
          <a:off x="4565703" y="49345901"/>
          <a:ext cx="2700512" cy="3494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一般競争契約</a:t>
          </a:r>
          <a:r>
            <a:rPr kumimoji="1" lang="ja-JP" altLang="en-US" sz="1400">
              <a:solidFill>
                <a:schemeClr val="dk1"/>
              </a:solidFill>
              <a:effectLst/>
              <a:latin typeface="+mn-lt"/>
              <a:ea typeface="+mn-ea"/>
              <a:cs typeface="+mn-cs"/>
            </a:rPr>
            <a:t>（総合評価）</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400"/>
            <a:t>】</a:t>
          </a:r>
          <a:endParaRPr kumimoji="1" lang="ja-JP" altLang="en-US" sz="1400"/>
        </a:p>
      </xdr:txBody>
    </xdr:sp>
    <xdr:clientData/>
  </xdr:twoCellAnchor>
  <xdr:twoCellAnchor>
    <xdr:from>
      <xdr:col>20</xdr:col>
      <xdr:colOff>32709</xdr:colOff>
      <xdr:row>764</xdr:row>
      <xdr:rowOff>136071</xdr:rowOff>
    </xdr:from>
    <xdr:to>
      <xdr:col>37</xdr:col>
      <xdr:colOff>143834</xdr:colOff>
      <xdr:row>767</xdr:row>
      <xdr:rowOff>268914</xdr:rowOff>
    </xdr:to>
    <xdr:sp macro="" textlink="">
      <xdr:nvSpPr>
        <xdr:cNvPr id="17" name="正方形/長方形 16"/>
        <xdr:cNvSpPr/>
      </xdr:nvSpPr>
      <xdr:spPr>
        <a:xfrm>
          <a:off x="4114852" y="49734107"/>
          <a:ext cx="3580946" cy="10717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株式会社日本能率協会総合研究所</a:t>
          </a:r>
          <a:endParaRPr lang="ja-JP" altLang="ja-JP" sz="1400">
            <a:effectLst/>
          </a:endParaRPr>
        </a:p>
        <a:p>
          <a:pPr algn="ctr"/>
          <a:endParaRPr kumimoji="0" lang="en-US" altLang="ja-JP" sz="1600">
            <a:effectLst/>
          </a:endParaRPr>
        </a:p>
        <a:p>
          <a:pPr algn="ctr"/>
          <a:r>
            <a:rPr kumimoji="1" lang="ja-JP" altLang="en-US" sz="1600"/>
            <a:t>１２百万円</a:t>
          </a:r>
          <a:endParaRPr kumimoji="1" lang="en-US" altLang="ja-JP" sz="1600"/>
        </a:p>
      </xdr:txBody>
    </xdr:sp>
    <xdr:clientData/>
  </xdr:twoCellAnchor>
  <xdr:twoCellAnchor>
    <xdr:from>
      <xdr:col>18</xdr:col>
      <xdr:colOff>95250</xdr:colOff>
      <xdr:row>768</xdr:row>
      <xdr:rowOff>76332</xdr:rowOff>
    </xdr:from>
    <xdr:to>
      <xdr:col>38</xdr:col>
      <xdr:colOff>149680</xdr:colOff>
      <xdr:row>770</xdr:row>
      <xdr:rowOff>285750</xdr:rowOff>
    </xdr:to>
    <xdr:sp macro="" textlink="">
      <xdr:nvSpPr>
        <xdr:cNvPr id="18" name="大かっこ 17"/>
        <xdr:cNvSpPr/>
      </xdr:nvSpPr>
      <xdr:spPr>
        <a:xfrm>
          <a:off x="3769179" y="51157546"/>
          <a:ext cx="4136572" cy="8353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149677</xdr:colOff>
      <xdr:row>768</xdr:row>
      <xdr:rowOff>79242</xdr:rowOff>
    </xdr:from>
    <xdr:to>
      <xdr:col>36</xdr:col>
      <xdr:colOff>172889</xdr:colOff>
      <xdr:row>770</xdr:row>
      <xdr:rowOff>244929</xdr:rowOff>
    </xdr:to>
    <xdr:sp macro="" textlink="">
      <xdr:nvSpPr>
        <xdr:cNvPr id="19" name="Text Box 842"/>
        <xdr:cNvSpPr txBox="1">
          <a:spLocks noChangeArrowheads="1"/>
        </xdr:cNvSpPr>
      </xdr:nvSpPr>
      <xdr:spPr bwMode="auto">
        <a:xfrm>
          <a:off x="4027713" y="51160456"/>
          <a:ext cx="3493033" cy="791616"/>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地域で有効に機能している在宅医療連携モデルについて、各モデルの構築に至るまでの経緯や当該地域の医療資源等の概況、連携のスキームの詳細等を把握する実態調査を行う</a:t>
          </a:r>
          <a:endParaRPr lang="ja-JP" altLang="ja-JP">
            <a:effectLst/>
          </a:endParaRPr>
        </a:p>
      </xdr:txBody>
    </xdr:sp>
    <xdr:clientData/>
  </xdr:twoCellAnchor>
  <xdr:twoCellAnchor>
    <xdr:from>
      <xdr:col>10</xdr:col>
      <xdr:colOff>81644</xdr:colOff>
      <xdr:row>749</xdr:row>
      <xdr:rowOff>272142</xdr:rowOff>
    </xdr:from>
    <xdr:to>
      <xdr:col>22</xdr:col>
      <xdr:colOff>108858</xdr:colOff>
      <xdr:row>752</xdr:row>
      <xdr:rowOff>176892</xdr:rowOff>
    </xdr:to>
    <xdr:sp macro="" textlink="">
      <xdr:nvSpPr>
        <xdr:cNvPr id="12" name="正方形/長方形 11"/>
        <xdr:cNvSpPr/>
      </xdr:nvSpPr>
      <xdr:spPr>
        <a:xfrm>
          <a:off x="2122715" y="43883035"/>
          <a:ext cx="2476500" cy="96610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en-US" altLang="ja-JP" sz="1600">
              <a:effectLst/>
              <a:latin typeface="+mn-ea"/>
              <a:ea typeface="+mn-ea"/>
            </a:rPr>
            <a:t>B</a:t>
          </a:r>
          <a:r>
            <a:rPr kumimoji="0" lang="ja-JP" altLang="en-US" sz="1600">
              <a:effectLst/>
            </a:rPr>
            <a:t>．フジタプランニング</a:t>
          </a:r>
          <a:endParaRPr kumimoji="0" lang="en-US" altLang="ja-JP" sz="160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0" lang="en-US" altLang="ja-JP" sz="1600">
            <a:effectLst/>
          </a:endParaRPr>
        </a:p>
        <a:p>
          <a:pPr algn="ctr"/>
          <a:r>
            <a:rPr kumimoji="1" lang="ja-JP" altLang="en-US" sz="1600"/>
            <a:t>１百万円</a:t>
          </a:r>
          <a:endParaRPr kumimoji="1" lang="en-US" altLang="ja-JP" sz="1600"/>
        </a:p>
      </xdr:txBody>
    </xdr:sp>
    <xdr:clientData/>
  </xdr:twoCellAnchor>
  <xdr:twoCellAnchor>
    <xdr:from>
      <xdr:col>12</xdr:col>
      <xdr:colOff>149677</xdr:colOff>
      <xdr:row>748</xdr:row>
      <xdr:rowOff>204108</xdr:rowOff>
    </xdr:from>
    <xdr:to>
      <xdr:col>21</xdr:col>
      <xdr:colOff>134363</xdr:colOff>
      <xdr:row>749</xdr:row>
      <xdr:rowOff>199812</xdr:rowOff>
    </xdr:to>
    <xdr:sp macro="" textlink="">
      <xdr:nvSpPr>
        <xdr:cNvPr id="21" name="正方形/長方形 20"/>
        <xdr:cNvSpPr/>
      </xdr:nvSpPr>
      <xdr:spPr>
        <a:xfrm>
          <a:off x="2598963" y="43461215"/>
          <a:ext cx="1821650" cy="3494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随意契約（少額）</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400"/>
            <a:t>】</a:t>
          </a:r>
          <a:endParaRPr kumimoji="1" lang="ja-JP" altLang="en-US" sz="1400"/>
        </a:p>
      </xdr:txBody>
    </xdr:sp>
    <xdr:clientData/>
  </xdr:twoCellAnchor>
  <xdr:twoCellAnchor>
    <xdr:from>
      <xdr:col>33</xdr:col>
      <xdr:colOff>190500</xdr:colOff>
      <xdr:row>749</xdr:row>
      <xdr:rowOff>285750</xdr:rowOff>
    </xdr:from>
    <xdr:to>
      <xdr:col>46</xdr:col>
      <xdr:colOff>13607</xdr:colOff>
      <xdr:row>752</xdr:row>
      <xdr:rowOff>190500</xdr:rowOff>
    </xdr:to>
    <xdr:sp macro="" textlink="">
      <xdr:nvSpPr>
        <xdr:cNvPr id="23" name="正方形/長方形 22"/>
        <xdr:cNvSpPr/>
      </xdr:nvSpPr>
      <xdr:spPr>
        <a:xfrm>
          <a:off x="6926036" y="43896643"/>
          <a:ext cx="2476500" cy="96610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en-US" altLang="ja-JP" sz="1600">
              <a:effectLst/>
              <a:latin typeface="+mn-ea"/>
              <a:ea typeface="+mn-ea"/>
            </a:rPr>
            <a:t>C</a:t>
          </a:r>
          <a:r>
            <a:rPr kumimoji="0" lang="ja-JP" altLang="en-US" sz="1600">
              <a:effectLst/>
            </a:rPr>
            <a:t>．株式会社コングレ</a:t>
          </a:r>
          <a:endParaRPr kumimoji="0" lang="en-US" altLang="ja-JP" sz="160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0" lang="en-US" altLang="ja-JP" sz="1600">
            <a:effectLst/>
          </a:endParaRPr>
        </a:p>
        <a:p>
          <a:pPr algn="ctr"/>
          <a:r>
            <a:rPr kumimoji="1" lang="ja-JP" altLang="en-US" sz="1600"/>
            <a:t>５百万円</a:t>
          </a:r>
          <a:endParaRPr kumimoji="1" lang="en-US" altLang="ja-JP" sz="1600"/>
        </a:p>
      </xdr:txBody>
    </xdr:sp>
    <xdr:clientData/>
  </xdr:twoCellAnchor>
  <xdr:twoCellAnchor>
    <xdr:from>
      <xdr:col>32</xdr:col>
      <xdr:colOff>190500</xdr:colOff>
      <xdr:row>748</xdr:row>
      <xdr:rowOff>122465</xdr:rowOff>
    </xdr:from>
    <xdr:to>
      <xdr:col>47</xdr:col>
      <xdr:colOff>108857</xdr:colOff>
      <xdr:row>749</xdr:row>
      <xdr:rowOff>118169</xdr:rowOff>
    </xdr:to>
    <xdr:sp macro="" textlink="">
      <xdr:nvSpPr>
        <xdr:cNvPr id="25" name="正方形/長方形 24"/>
        <xdr:cNvSpPr/>
      </xdr:nvSpPr>
      <xdr:spPr>
        <a:xfrm>
          <a:off x="6721929" y="43148251"/>
          <a:ext cx="2979964" cy="3494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一般競争契約（最低価格）</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400"/>
            <a:t>】</a:t>
          </a:r>
          <a:endParaRPr kumimoji="1" lang="ja-JP" altLang="en-US" sz="1400"/>
        </a:p>
      </xdr:txBody>
    </xdr:sp>
    <xdr:clientData/>
  </xdr:twoCellAnchor>
  <xdr:twoCellAnchor>
    <xdr:from>
      <xdr:col>6</xdr:col>
      <xdr:colOff>190499</xdr:colOff>
      <xdr:row>752</xdr:row>
      <xdr:rowOff>217714</xdr:rowOff>
    </xdr:from>
    <xdr:to>
      <xdr:col>25</xdr:col>
      <xdr:colOff>95251</xdr:colOff>
      <xdr:row>756</xdr:row>
      <xdr:rowOff>40820</xdr:rowOff>
    </xdr:to>
    <xdr:sp macro="" textlink="">
      <xdr:nvSpPr>
        <xdr:cNvPr id="27" name="大かっこ 26"/>
        <xdr:cNvSpPr/>
      </xdr:nvSpPr>
      <xdr:spPr>
        <a:xfrm>
          <a:off x="1415142" y="44889964"/>
          <a:ext cx="3782788" cy="1238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176892</xdr:colOff>
      <xdr:row>752</xdr:row>
      <xdr:rowOff>217713</xdr:rowOff>
    </xdr:from>
    <xdr:to>
      <xdr:col>49</xdr:col>
      <xdr:colOff>244929</xdr:colOff>
      <xdr:row>754</xdr:row>
      <xdr:rowOff>272143</xdr:rowOff>
    </xdr:to>
    <xdr:sp macro="" textlink="">
      <xdr:nvSpPr>
        <xdr:cNvPr id="29" name="大かっこ 28"/>
        <xdr:cNvSpPr/>
      </xdr:nvSpPr>
      <xdr:spPr>
        <a:xfrm>
          <a:off x="6095999" y="44889963"/>
          <a:ext cx="4150180" cy="762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13607</xdr:colOff>
      <xdr:row>752</xdr:row>
      <xdr:rowOff>340179</xdr:rowOff>
    </xdr:from>
    <xdr:to>
      <xdr:col>25</xdr:col>
      <xdr:colOff>36818</xdr:colOff>
      <xdr:row>756</xdr:row>
      <xdr:rowOff>149677</xdr:rowOff>
    </xdr:to>
    <xdr:sp macro="" textlink="">
      <xdr:nvSpPr>
        <xdr:cNvPr id="31" name="Text Box 842"/>
        <xdr:cNvSpPr txBox="1">
          <a:spLocks noChangeArrowheads="1"/>
        </xdr:cNvSpPr>
      </xdr:nvSpPr>
      <xdr:spPr bwMode="auto">
        <a:xfrm>
          <a:off x="1646464" y="45012429"/>
          <a:ext cx="3493033" cy="1224641"/>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患者安全サミットの成果物として、参加国が持ち帰って施策立案の参考とできる資料としての報告書を数種類配布する予定であり、本件業務において、報告書案の一つに関して、原稿を作成を行う。本サミット開催は急遽決定したため在宅医療連携モデル構築のための実態調査事業から執行行った。</a:t>
          </a:r>
          <a:endParaRPr lang="ja-JP" altLang="ja-JP">
            <a:effectLst/>
          </a:endParaRPr>
        </a:p>
      </xdr:txBody>
    </xdr:sp>
    <xdr:clientData/>
  </xdr:twoCellAnchor>
  <xdr:twoCellAnchor>
    <xdr:from>
      <xdr:col>30</xdr:col>
      <xdr:colOff>95251</xdr:colOff>
      <xdr:row>753</xdr:row>
      <xdr:rowOff>-1</xdr:rowOff>
    </xdr:from>
    <xdr:to>
      <xdr:col>49</xdr:col>
      <xdr:colOff>104855</xdr:colOff>
      <xdr:row>756</xdr:row>
      <xdr:rowOff>108855</xdr:rowOff>
    </xdr:to>
    <xdr:sp macro="" textlink="">
      <xdr:nvSpPr>
        <xdr:cNvPr id="32" name="Text Box 842"/>
        <xdr:cNvSpPr txBox="1">
          <a:spLocks noChangeArrowheads="1"/>
        </xdr:cNvSpPr>
      </xdr:nvSpPr>
      <xdr:spPr bwMode="auto">
        <a:xfrm>
          <a:off x="6218465" y="45026035"/>
          <a:ext cx="3887640" cy="1170213"/>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医政局総務課医療安全推進室が開催する「第３回患者安全サミット」に係る準備、運営補助業務を行う。</a:t>
          </a:r>
          <a:endParaRPr lang="en-US" altLang="ja-JP" sz="1100" b="0" i="0" u="none" strike="noStrike" baseline="0" smtClean="0">
            <a:latin typeface="+mn-lt"/>
            <a:ea typeface="+mn-ea"/>
            <a:cs typeface="+mn-cs"/>
          </a:endParaRPr>
        </a:p>
      </xdr:txBody>
    </xdr:sp>
    <xdr:clientData/>
  </xdr:twoCellAnchor>
  <xdr:twoCellAnchor>
    <xdr:from>
      <xdr:col>17</xdr:col>
      <xdr:colOff>13608</xdr:colOff>
      <xdr:row>745</xdr:row>
      <xdr:rowOff>40821</xdr:rowOff>
    </xdr:from>
    <xdr:to>
      <xdr:col>23</xdr:col>
      <xdr:colOff>40823</xdr:colOff>
      <xdr:row>748</xdr:row>
      <xdr:rowOff>68036</xdr:rowOff>
    </xdr:to>
    <xdr:cxnSp macro="">
      <xdr:nvCxnSpPr>
        <xdr:cNvPr id="41" name="直線矢印コネクタ 40"/>
        <xdr:cNvCxnSpPr/>
      </xdr:nvCxnSpPr>
      <xdr:spPr>
        <a:xfrm flipH="1">
          <a:off x="3483429" y="42236571"/>
          <a:ext cx="1251858" cy="10885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81644</xdr:colOff>
      <xdr:row>745</xdr:row>
      <xdr:rowOff>68036</xdr:rowOff>
    </xdr:from>
    <xdr:to>
      <xdr:col>37</xdr:col>
      <xdr:colOff>13607</xdr:colOff>
      <xdr:row>747</xdr:row>
      <xdr:rowOff>299358</xdr:rowOff>
    </xdr:to>
    <xdr:cxnSp macro="">
      <xdr:nvCxnSpPr>
        <xdr:cNvPr id="43" name="直線矢印コネクタ 42"/>
        <xdr:cNvCxnSpPr/>
      </xdr:nvCxnSpPr>
      <xdr:spPr>
        <a:xfrm>
          <a:off x="6408965" y="42263786"/>
          <a:ext cx="1156606" cy="9388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722" sqref="BI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41</v>
      </c>
      <c r="AT2" s="936"/>
      <c r="AU2" s="936"/>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635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77</v>
      </c>
      <c r="H5" s="842"/>
      <c r="I5" s="842"/>
      <c r="J5" s="842"/>
      <c r="K5" s="842"/>
      <c r="L5" s="842"/>
      <c r="M5" s="843" t="s">
        <v>66</v>
      </c>
      <c r="N5" s="844"/>
      <c r="O5" s="844"/>
      <c r="P5" s="844"/>
      <c r="Q5" s="844"/>
      <c r="R5" s="845"/>
      <c r="S5" s="841" t="s">
        <v>77</v>
      </c>
      <c r="T5" s="842"/>
      <c r="U5" s="842"/>
      <c r="V5" s="842"/>
      <c r="W5" s="842"/>
      <c r="X5" s="842"/>
      <c r="Y5" s="697" t="s">
        <v>3</v>
      </c>
      <c r="Z5" s="539"/>
      <c r="AA5" s="539"/>
      <c r="AB5" s="539"/>
      <c r="AC5" s="539"/>
      <c r="AD5" s="540"/>
      <c r="AE5" s="698" t="s">
        <v>548</v>
      </c>
      <c r="AF5" s="698"/>
      <c r="AG5" s="698"/>
      <c r="AH5" s="698"/>
      <c r="AI5" s="698"/>
      <c r="AJ5" s="698"/>
      <c r="AK5" s="698"/>
      <c r="AL5" s="698"/>
      <c r="AM5" s="698"/>
      <c r="AN5" s="698"/>
      <c r="AO5" s="698"/>
      <c r="AP5" s="699"/>
      <c r="AQ5" s="700" t="s">
        <v>569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19" t="s">
        <v>545</v>
      </c>
      <c r="Z7" s="439"/>
      <c r="AA7" s="439"/>
      <c r="AB7" s="439"/>
      <c r="AC7" s="439"/>
      <c r="AD7" s="920"/>
      <c r="AE7" s="911" t="s">
        <v>550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7" t="str">
        <f>入力規則等!A26</f>
        <v>-</v>
      </c>
      <c r="H8" s="722"/>
      <c r="I8" s="722"/>
      <c r="J8" s="722"/>
      <c r="K8" s="722"/>
      <c r="L8" s="722"/>
      <c r="M8" s="722"/>
      <c r="N8" s="722"/>
      <c r="O8" s="722"/>
      <c r="P8" s="722"/>
      <c r="Q8" s="722"/>
      <c r="R8" s="722"/>
      <c r="S8" s="722"/>
      <c r="T8" s="722"/>
      <c r="U8" s="722"/>
      <c r="V8" s="722"/>
      <c r="W8" s="722"/>
      <c r="X8" s="938"/>
      <c r="Y8" s="846" t="s">
        <v>390</v>
      </c>
      <c r="Z8" s="847"/>
      <c r="AA8" s="847"/>
      <c r="AB8" s="847"/>
      <c r="AC8" s="847"/>
      <c r="AD8" s="848"/>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637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6" t="s">
        <v>551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553</v>
      </c>
      <c r="Q13" s="708"/>
      <c r="R13" s="708"/>
      <c r="S13" s="708"/>
      <c r="T13" s="708"/>
      <c r="U13" s="708"/>
      <c r="V13" s="709"/>
      <c r="W13" s="656" t="s">
        <v>553</v>
      </c>
      <c r="X13" s="657"/>
      <c r="Y13" s="657"/>
      <c r="Z13" s="657"/>
      <c r="AA13" s="657"/>
      <c r="AB13" s="657"/>
      <c r="AC13" s="658"/>
      <c r="AD13" s="707">
        <v>21</v>
      </c>
      <c r="AE13" s="708"/>
      <c r="AF13" s="708"/>
      <c r="AG13" s="708"/>
      <c r="AH13" s="708"/>
      <c r="AI13" s="708"/>
      <c r="AJ13" s="709"/>
      <c r="AK13" s="707" t="s">
        <v>558</v>
      </c>
      <c r="AL13" s="708"/>
      <c r="AM13" s="708"/>
      <c r="AN13" s="708"/>
      <c r="AO13" s="708"/>
      <c r="AP13" s="708"/>
      <c r="AQ13" s="709"/>
      <c r="AR13" s="656" t="s">
        <v>653</v>
      </c>
      <c r="AS13" s="657"/>
      <c r="AT13" s="657"/>
      <c r="AU13" s="657"/>
      <c r="AV13" s="657"/>
      <c r="AW13" s="657"/>
      <c r="AX13" s="918"/>
    </row>
    <row r="14" spans="1:50" ht="21" customHeight="1" x14ac:dyDescent="0.15">
      <c r="A14" s="613"/>
      <c r="B14" s="614"/>
      <c r="C14" s="614"/>
      <c r="D14" s="614"/>
      <c r="E14" s="614"/>
      <c r="F14" s="615"/>
      <c r="G14" s="727"/>
      <c r="H14" s="728"/>
      <c r="I14" s="713" t="s">
        <v>8</v>
      </c>
      <c r="J14" s="764"/>
      <c r="K14" s="764"/>
      <c r="L14" s="764"/>
      <c r="M14" s="764"/>
      <c r="N14" s="764"/>
      <c r="O14" s="765"/>
      <c r="P14" s="707" t="s">
        <v>553</v>
      </c>
      <c r="Q14" s="708"/>
      <c r="R14" s="708"/>
      <c r="S14" s="708"/>
      <c r="T14" s="708"/>
      <c r="U14" s="708"/>
      <c r="V14" s="709"/>
      <c r="W14" s="707" t="s">
        <v>553</v>
      </c>
      <c r="X14" s="708"/>
      <c r="Y14" s="708"/>
      <c r="Z14" s="708"/>
      <c r="AA14" s="708"/>
      <c r="AB14" s="708"/>
      <c r="AC14" s="709"/>
      <c r="AD14" s="707" t="s">
        <v>553</v>
      </c>
      <c r="AE14" s="708"/>
      <c r="AF14" s="708"/>
      <c r="AG14" s="708"/>
      <c r="AH14" s="708"/>
      <c r="AI14" s="708"/>
      <c r="AJ14" s="709"/>
      <c r="AK14" s="707" t="s">
        <v>553</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553</v>
      </c>
      <c r="Q15" s="708"/>
      <c r="R15" s="708"/>
      <c r="S15" s="708"/>
      <c r="T15" s="708"/>
      <c r="U15" s="708"/>
      <c r="V15" s="709"/>
      <c r="W15" s="707" t="s">
        <v>553</v>
      </c>
      <c r="X15" s="708"/>
      <c r="Y15" s="708"/>
      <c r="Z15" s="708"/>
      <c r="AA15" s="708"/>
      <c r="AB15" s="708"/>
      <c r="AC15" s="709"/>
      <c r="AD15" s="707" t="s">
        <v>553</v>
      </c>
      <c r="AE15" s="708"/>
      <c r="AF15" s="708"/>
      <c r="AG15" s="708"/>
      <c r="AH15" s="708"/>
      <c r="AI15" s="708"/>
      <c r="AJ15" s="709"/>
      <c r="AK15" s="707" t="s">
        <v>553</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553</v>
      </c>
      <c r="Q16" s="708"/>
      <c r="R16" s="708"/>
      <c r="S16" s="708"/>
      <c r="T16" s="708"/>
      <c r="U16" s="708"/>
      <c r="V16" s="709"/>
      <c r="W16" s="707" t="s">
        <v>553</v>
      </c>
      <c r="X16" s="708"/>
      <c r="Y16" s="708"/>
      <c r="Z16" s="708"/>
      <c r="AA16" s="708"/>
      <c r="AB16" s="708"/>
      <c r="AC16" s="709"/>
      <c r="AD16" s="707" t="s">
        <v>553</v>
      </c>
      <c r="AE16" s="708"/>
      <c r="AF16" s="708"/>
      <c r="AG16" s="708"/>
      <c r="AH16" s="708"/>
      <c r="AI16" s="708"/>
      <c r="AJ16" s="709"/>
      <c r="AK16" s="707" t="s">
        <v>553</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553</v>
      </c>
      <c r="Q17" s="708"/>
      <c r="R17" s="708"/>
      <c r="S17" s="708"/>
      <c r="T17" s="708"/>
      <c r="U17" s="708"/>
      <c r="V17" s="709"/>
      <c r="W17" s="707" t="s">
        <v>553</v>
      </c>
      <c r="X17" s="708"/>
      <c r="Y17" s="708"/>
      <c r="Z17" s="708"/>
      <c r="AA17" s="708"/>
      <c r="AB17" s="708"/>
      <c r="AC17" s="709"/>
      <c r="AD17" s="707" t="s">
        <v>553</v>
      </c>
      <c r="AE17" s="708"/>
      <c r="AF17" s="708"/>
      <c r="AG17" s="708"/>
      <c r="AH17" s="708"/>
      <c r="AI17" s="708"/>
      <c r="AJ17" s="709"/>
      <c r="AK17" s="707" t="s">
        <v>553</v>
      </c>
      <c r="AL17" s="708"/>
      <c r="AM17" s="708"/>
      <c r="AN17" s="708"/>
      <c r="AO17" s="708"/>
      <c r="AP17" s="708"/>
      <c r="AQ17" s="709"/>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8">
        <f>SUM(P13:V17)</f>
        <v>0</v>
      </c>
      <c r="Q18" s="879"/>
      <c r="R18" s="879"/>
      <c r="S18" s="879"/>
      <c r="T18" s="879"/>
      <c r="U18" s="879"/>
      <c r="V18" s="880"/>
      <c r="W18" s="878">
        <f>SUM(W13:AC17)</f>
        <v>0</v>
      </c>
      <c r="X18" s="879"/>
      <c r="Y18" s="879"/>
      <c r="Z18" s="879"/>
      <c r="AA18" s="879"/>
      <c r="AB18" s="879"/>
      <c r="AC18" s="880"/>
      <c r="AD18" s="878">
        <f>SUM(AD13:AJ17)</f>
        <v>21</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707" t="s">
        <v>554</v>
      </c>
      <c r="Q19" s="708"/>
      <c r="R19" s="708"/>
      <c r="S19" s="708"/>
      <c r="T19" s="708"/>
      <c r="U19" s="708"/>
      <c r="V19" s="709"/>
      <c r="W19" s="707" t="s">
        <v>555</v>
      </c>
      <c r="X19" s="708"/>
      <c r="Y19" s="708"/>
      <c r="Z19" s="708"/>
      <c r="AA19" s="708"/>
      <c r="AB19" s="708"/>
      <c r="AC19" s="709"/>
      <c r="AD19" s="707">
        <v>18</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IF(W18=0, "-", SUM(W19)/W18)</f>
        <v>-</v>
      </c>
      <c r="X20" s="311"/>
      <c r="Y20" s="311"/>
      <c r="Z20" s="311"/>
      <c r="AA20" s="311"/>
      <c r="AB20" s="311"/>
      <c r="AC20" s="311"/>
      <c r="AD20" s="311">
        <f>IF(AD18=0, "-", SUM(AD19)/AD18)</f>
        <v>0.8571428571428571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2"/>
      <c r="G21" s="309" t="s">
        <v>495</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f>IF(AD19=0, "-", SUM(AD19)/SUM(AD13,AD14))</f>
        <v>0.8571428571428571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537</v>
      </c>
      <c r="B22" s="961"/>
      <c r="C22" s="961"/>
      <c r="D22" s="961"/>
      <c r="E22" s="961"/>
      <c r="F22" s="962"/>
      <c r="G22" s="947" t="s">
        <v>472</v>
      </c>
      <c r="H22" s="215"/>
      <c r="I22" s="215"/>
      <c r="J22" s="215"/>
      <c r="K22" s="215"/>
      <c r="L22" s="215"/>
      <c r="M22" s="215"/>
      <c r="N22" s="215"/>
      <c r="O22" s="216"/>
      <c r="P22" s="933" t="s">
        <v>535</v>
      </c>
      <c r="Q22" s="215"/>
      <c r="R22" s="215"/>
      <c r="S22" s="215"/>
      <c r="T22" s="215"/>
      <c r="U22" s="215"/>
      <c r="V22" s="216"/>
      <c r="W22" s="933" t="s">
        <v>536</v>
      </c>
      <c r="X22" s="215"/>
      <c r="Y22" s="215"/>
      <c r="Z22" s="215"/>
      <c r="AA22" s="215"/>
      <c r="AB22" s="215"/>
      <c r="AC22" s="216"/>
      <c r="AD22" s="933" t="s">
        <v>471</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556</v>
      </c>
      <c r="H23" s="949"/>
      <c r="I23" s="949"/>
      <c r="J23" s="949"/>
      <c r="K23" s="949"/>
      <c r="L23" s="949"/>
      <c r="M23" s="949"/>
      <c r="N23" s="949"/>
      <c r="O23" s="950"/>
      <c r="P23" s="656" t="s">
        <v>559</v>
      </c>
      <c r="Q23" s="657"/>
      <c r="R23" s="657"/>
      <c r="S23" s="657"/>
      <c r="T23" s="657"/>
      <c r="U23" s="657"/>
      <c r="V23" s="658"/>
      <c r="W23" s="656" t="s">
        <v>654</v>
      </c>
      <c r="X23" s="657"/>
      <c r="Y23" s="657"/>
      <c r="Z23" s="657"/>
      <c r="AA23" s="657"/>
      <c r="AB23" s="657"/>
      <c r="AC23" s="65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707"/>
      <c r="Q24" s="708"/>
      <c r="R24" s="708"/>
      <c r="S24" s="708"/>
      <c r="T24" s="708"/>
      <c r="U24" s="708"/>
      <c r="V24" s="709"/>
      <c r="W24" s="707"/>
      <c r="X24" s="708"/>
      <c r="Y24" s="708"/>
      <c r="Z24" s="708"/>
      <c r="AA24" s="708"/>
      <c r="AB24" s="708"/>
      <c r="AC24" s="70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707"/>
      <c r="Q25" s="708"/>
      <c r="R25" s="708"/>
      <c r="S25" s="708"/>
      <c r="T25" s="708"/>
      <c r="U25" s="708"/>
      <c r="V25" s="709"/>
      <c r="W25" s="707"/>
      <c r="X25" s="708"/>
      <c r="Y25" s="708"/>
      <c r="Z25" s="708"/>
      <c r="AA25" s="708"/>
      <c r="AB25" s="708"/>
      <c r="AC25" s="70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707"/>
      <c r="Q26" s="708"/>
      <c r="R26" s="708"/>
      <c r="S26" s="708"/>
      <c r="T26" s="708"/>
      <c r="U26" s="708"/>
      <c r="V26" s="709"/>
      <c r="W26" s="707"/>
      <c r="X26" s="708"/>
      <c r="Y26" s="708"/>
      <c r="Z26" s="708"/>
      <c r="AA26" s="708"/>
      <c r="AB26" s="708"/>
      <c r="AC26" s="70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707"/>
      <c r="Q27" s="708"/>
      <c r="R27" s="708"/>
      <c r="S27" s="708"/>
      <c r="T27" s="708"/>
      <c r="U27" s="708"/>
      <c r="V27" s="709"/>
      <c r="W27" s="707"/>
      <c r="X27" s="708"/>
      <c r="Y27" s="708"/>
      <c r="Z27" s="708"/>
      <c r="AA27" s="708"/>
      <c r="AB27" s="708"/>
      <c r="AC27" s="70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476</v>
      </c>
      <c r="H28" s="955"/>
      <c r="I28" s="955"/>
      <c r="J28" s="955"/>
      <c r="K28" s="955"/>
      <c r="L28" s="955"/>
      <c r="M28" s="955"/>
      <c r="N28" s="955"/>
      <c r="O28" s="956"/>
      <c r="P28" s="878" t="e">
        <f>P29-SUM(P23:P27)</f>
        <v>#VALUE!</v>
      </c>
      <c r="Q28" s="879"/>
      <c r="R28" s="879"/>
      <c r="S28" s="879"/>
      <c r="T28" s="879"/>
      <c r="U28" s="879"/>
      <c r="V28" s="880"/>
      <c r="W28" s="878" t="e">
        <f>W29-SUM(W23:W27)</f>
        <v>#VALUE!</v>
      </c>
      <c r="X28" s="879"/>
      <c r="Y28" s="879"/>
      <c r="Z28" s="879"/>
      <c r="AA28" s="879"/>
      <c r="AB28" s="879"/>
      <c r="AC28" s="880"/>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473</v>
      </c>
      <c r="H29" s="958"/>
      <c r="I29" s="958"/>
      <c r="J29" s="958"/>
      <c r="K29" s="958"/>
      <c r="L29" s="958"/>
      <c r="M29" s="958"/>
      <c r="N29" s="958"/>
      <c r="O29" s="959"/>
      <c r="P29" s="930" t="str">
        <f>AK13</f>
        <v>-</v>
      </c>
      <c r="Q29" s="931"/>
      <c r="R29" s="931"/>
      <c r="S29" s="931"/>
      <c r="T29" s="931"/>
      <c r="U29" s="931"/>
      <c r="V29" s="932"/>
      <c r="W29" s="930" t="str">
        <f>AR13</f>
        <v>-</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1" t="s">
        <v>489</v>
      </c>
      <c r="B30" s="862"/>
      <c r="C30" s="862"/>
      <c r="D30" s="862"/>
      <c r="E30" s="862"/>
      <c r="F30" s="863"/>
      <c r="G30" s="775" t="s">
        <v>265</v>
      </c>
      <c r="H30" s="776"/>
      <c r="I30" s="776"/>
      <c r="J30" s="776"/>
      <c r="K30" s="776"/>
      <c r="L30" s="776"/>
      <c r="M30" s="776"/>
      <c r="N30" s="776"/>
      <c r="O30" s="777"/>
      <c r="P30" s="857" t="s">
        <v>59</v>
      </c>
      <c r="Q30" s="776"/>
      <c r="R30" s="776"/>
      <c r="S30" s="776"/>
      <c r="T30" s="776"/>
      <c r="U30" s="776"/>
      <c r="V30" s="776"/>
      <c r="W30" s="776"/>
      <c r="X30" s="777"/>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9" t="s">
        <v>355</v>
      </c>
      <c r="AR30" s="770"/>
      <c r="AS30" s="770"/>
      <c r="AT30" s="771"/>
      <c r="AU30" s="776" t="s">
        <v>253</v>
      </c>
      <c r="AV30" s="776"/>
      <c r="AW30" s="776"/>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606</v>
      </c>
      <c r="AR31" s="193"/>
      <c r="AS31" s="126" t="s">
        <v>356</v>
      </c>
      <c r="AT31" s="127"/>
      <c r="AU31" s="192">
        <v>29</v>
      </c>
      <c r="AV31" s="192"/>
      <c r="AW31" s="394" t="s">
        <v>300</v>
      </c>
      <c r="AX31" s="395"/>
    </row>
    <row r="32" spans="1:50" ht="23.25" customHeight="1" x14ac:dyDescent="0.15">
      <c r="A32" s="399"/>
      <c r="B32" s="397"/>
      <c r="C32" s="397"/>
      <c r="D32" s="397"/>
      <c r="E32" s="397"/>
      <c r="F32" s="398"/>
      <c r="G32" s="560" t="s">
        <v>570</v>
      </c>
      <c r="H32" s="561"/>
      <c r="I32" s="561"/>
      <c r="J32" s="561"/>
      <c r="K32" s="561"/>
      <c r="L32" s="561"/>
      <c r="M32" s="561"/>
      <c r="N32" s="561"/>
      <c r="O32" s="562"/>
      <c r="P32" s="98" t="s">
        <v>571</v>
      </c>
      <c r="Q32" s="98"/>
      <c r="R32" s="98"/>
      <c r="S32" s="98"/>
      <c r="T32" s="98"/>
      <c r="U32" s="98"/>
      <c r="V32" s="98"/>
      <c r="W32" s="98"/>
      <c r="X32" s="99"/>
      <c r="Y32" s="467" t="s">
        <v>12</v>
      </c>
      <c r="Z32" s="527"/>
      <c r="AA32" s="528"/>
      <c r="AB32" s="457" t="s">
        <v>573</v>
      </c>
      <c r="AC32" s="457"/>
      <c r="AD32" s="457"/>
      <c r="AE32" s="211" t="s">
        <v>639</v>
      </c>
      <c r="AF32" s="212"/>
      <c r="AG32" s="212"/>
      <c r="AH32" s="212"/>
      <c r="AI32" s="211" t="s">
        <v>639</v>
      </c>
      <c r="AJ32" s="212"/>
      <c r="AK32" s="212"/>
      <c r="AL32" s="212"/>
      <c r="AM32" s="211">
        <v>15861</v>
      </c>
      <c r="AN32" s="212"/>
      <c r="AO32" s="212"/>
      <c r="AP32" s="212"/>
      <c r="AQ32" s="333" t="s">
        <v>607</v>
      </c>
      <c r="AR32" s="200"/>
      <c r="AS32" s="200"/>
      <c r="AT32" s="334"/>
      <c r="AU32" s="212">
        <v>15861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t="s">
        <v>639</v>
      </c>
      <c r="AF33" s="212"/>
      <c r="AG33" s="212"/>
      <c r="AH33" s="212"/>
      <c r="AI33" s="211" t="s">
        <v>639</v>
      </c>
      <c r="AJ33" s="212"/>
      <c r="AK33" s="212"/>
      <c r="AL33" s="212"/>
      <c r="AM33" s="211">
        <v>15792</v>
      </c>
      <c r="AN33" s="212"/>
      <c r="AO33" s="212"/>
      <c r="AP33" s="212"/>
      <c r="AQ33" s="333" t="s">
        <v>608</v>
      </c>
      <c r="AR33" s="200"/>
      <c r="AS33" s="200"/>
      <c r="AT33" s="334"/>
      <c r="AU33" s="212">
        <v>15792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640</v>
      </c>
      <c r="AF34" s="212"/>
      <c r="AG34" s="212"/>
      <c r="AH34" s="212"/>
      <c r="AI34" s="211" t="s">
        <v>641</v>
      </c>
      <c r="AJ34" s="212"/>
      <c r="AK34" s="212"/>
      <c r="AL34" s="212"/>
      <c r="AM34" s="211">
        <v>100</v>
      </c>
      <c r="AN34" s="212"/>
      <c r="AO34" s="212"/>
      <c r="AP34" s="212"/>
      <c r="AQ34" s="333" t="s">
        <v>608</v>
      </c>
      <c r="AR34" s="200"/>
      <c r="AS34" s="200"/>
      <c r="AT34" s="334"/>
      <c r="AU34" s="212">
        <v>100</v>
      </c>
      <c r="AV34" s="212"/>
      <c r="AW34" s="212"/>
      <c r="AX34" s="214"/>
    </row>
    <row r="35" spans="1:50" ht="23.25" customHeight="1" x14ac:dyDescent="0.15">
      <c r="A35" s="219" t="s">
        <v>525</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489</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489</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3"/>
    </row>
    <row r="80" spans="1:50" ht="18.75" hidden="1" customHeight="1" x14ac:dyDescent="0.15">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t="s">
        <v>553</v>
      </c>
      <c r="AF101" s="212"/>
      <c r="AG101" s="212"/>
      <c r="AH101" s="213"/>
      <c r="AI101" s="211" t="s">
        <v>553</v>
      </c>
      <c r="AJ101" s="212"/>
      <c r="AK101" s="212"/>
      <c r="AL101" s="213"/>
      <c r="AM101" s="211">
        <v>14</v>
      </c>
      <c r="AN101" s="212"/>
      <c r="AO101" s="212"/>
      <c r="AP101" s="213"/>
      <c r="AQ101" s="211" t="s">
        <v>575</v>
      </c>
      <c r="AR101" s="212"/>
      <c r="AS101" s="212"/>
      <c r="AT101" s="213"/>
      <c r="AU101" s="211" t="s">
        <v>575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t="s">
        <v>553</v>
      </c>
      <c r="AF102" s="414"/>
      <c r="AG102" s="414"/>
      <c r="AH102" s="414"/>
      <c r="AI102" s="414" t="s">
        <v>553</v>
      </c>
      <c r="AJ102" s="414"/>
      <c r="AK102" s="414"/>
      <c r="AL102" s="414"/>
      <c r="AM102" s="414">
        <v>15</v>
      </c>
      <c r="AN102" s="414"/>
      <c r="AO102" s="414"/>
      <c r="AP102" s="414"/>
      <c r="AQ102" s="266" t="s">
        <v>652</v>
      </c>
      <c r="AR102" s="267"/>
      <c r="AS102" s="267"/>
      <c r="AT102" s="312"/>
      <c r="AU102" s="266" t="s">
        <v>575</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t="s">
        <v>580</v>
      </c>
      <c r="AF116" s="414"/>
      <c r="AG116" s="414"/>
      <c r="AH116" s="414"/>
      <c r="AI116" s="414" t="s">
        <v>581</v>
      </c>
      <c r="AJ116" s="414"/>
      <c r="AK116" s="414"/>
      <c r="AL116" s="414"/>
      <c r="AM116" s="414">
        <v>1292</v>
      </c>
      <c r="AN116" s="414"/>
      <c r="AO116" s="414"/>
      <c r="AP116" s="414"/>
      <c r="AQ116" s="211" t="s">
        <v>609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579</v>
      </c>
      <c r="AF117" s="547"/>
      <c r="AG117" s="547"/>
      <c r="AH117" s="547"/>
      <c r="AI117" s="547" t="s">
        <v>579</v>
      </c>
      <c r="AJ117" s="547"/>
      <c r="AK117" s="547"/>
      <c r="AL117" s="547"/>
      <c r="AM117" s="547" t="s">
        <v>633</v>
      </c>
      <c r="AN117" s="547"/>
      <c r="AO117" s="547"/>
      <c r="AP117" s="547"/>
      <c r="AQ117" s="547" t="s">
        <v>610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648</v>
      </c>
      <c r="AR133" s="192"/>
      <c r="AS133" s="126" t="s">
        <v>356</v>
      </c>
      <c r="AT133" s="127"/>
      <c r="AU133" s="193" t="s">
        <v>648</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566</v>
      </c>
      <c r="AF134" s="200"/>
      <c r="AG134" s="200"/>
      <c r="AH134" s="200"/>
      <c r="AI134" s="199" t="s">
        <v>566</v>
      </c>
      <c r="AJ134" s="200"/>
      <c r="AK134" s="200"/>
      <c r="AL134" s="200"/>
      <c r="AM134" s="199" t="s">
        <v>566</v>
      </c>
      <c r="AN134" s="200"/>
      <c r="AO134" s="200"/>
      <c r="AP134" s="200"/>
      <c r="AQ134" s="199" t="s">
        <v>566</v>
      </c>
      <c r="AR134" s="200"/>
      <c r="AS134" s="200"/>
      <c r="AT134" s="200"/>
      <c r="AU134" s="199"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566</v>
      </c>
      <c r="AF135" s="200"/>
      <c r="AG135" s="200"/>
      <c r="AH135" s="200"/>
      <c r="AI135" s="199" t="s">
        <v>566</v>
      </c>
      <c r="AJ135" s="200"/>
      <c r="AK135" s="200"/>
      <c r="AL135" s="200"/>
      <c r="AM135" s="199" t="s">
        <v>566</v>
      </c>
      <c r="AN135" s="200"/>
      <c r="AO135" s="200"/>
      <c r="AP135" s="200"/>
      <c r="AQ135" s="199" t="s">
        <v>566</v>
      </c>
      <c r="AR135" s="200"/>
      <c r="AS135" s="200"/>
      <c r="AT135" s="200"/>
      <c r="AU135" s="199"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585</v>
      </c>
      <c r="H154" s="98"/>
      <c r="I154" s="98"/>
      <c r="J154" s="98"/>
      <c r="K154" s="98"/>
      <c r="L154" s="98"/>
      <c r="M154" s="98"/>
      <c r="N154" s="98"/>
      <c r="O154" s="98"/>
      <c r="P154" s="99"/>
      <c r="Q154" s="118" t="s">
        <v>586</v>
      </c>
      <c r="R154" s="98"/>
      <c r="S154" s="98"/>
      <c r="T154" s="98"/>
      <c r="U154" s="98"/>
      <c r="V154" s="98"/>
      <c r="W154" s="98"/>
      <c r="X154" s="98"/>
      <c r="Y154" s="98"/>
      <c r="Z154" s="98"/>
      <c r="AA154" s="286"/>
      <c r="AB154" s="134" t="s">
        <v>585</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8" t="s">
        <v>384</v>
      </c>
      <c r="H430" s="116"/>
      <c r="I430" s="116"/>
      <c r="J430" s="899" t="s">
        <v>589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580</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584</v>
      </c>
      <c r="AF433" s="200"/>
      <c r="AG433" s="200"/>
      <c r="AH433" s="200"/>
      <c r="AI433" s="333" t="s">
        <v>584</v>
      </c>
      <c r="AJ433" s="200"/>
      <c r="AK433" s="200"/>
      <c r="AL433" s="200"/>
      <c r="AM433" s="333" t="s">
        <v>584</v>
      </c>
      <c r="AN433" s="200"/>
      <c r="AO433" s="200"/>
      <c r="AP433" s="334"/>
      <c r="AQ433" s="333" t="s">
        <v>584</v>
      </c>
      <c r="AR433" s="200"/>
      <c r="AS433" s="200"/>
      <c r="AT433" s="334"/>
      <c r="AU433" s="200" t="s">
        <v>584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587</v>
      </c>
      <c r="AF434" s="200"/>
      <c r="AG434" s="200"/>
      <c r="AH434" s="334"/>
      <c r="AI434" s="333" t="s">
        <v>584</v>
      </c>
      <c r="AJ434" s="200"/>
      <c r="AK434" s="200"/>
      <c r="AL434" s="200"/>
      <c r="AM434" s="333" t="s">
        <v>584</v>
      </c>
      <c r="AN434" s="200"/>
      <c r="AO434" s="200"/>
      <c r="AP434" s="334"/>
      <c r="AQ434" s="333" t="s">
        <v>584</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592</v>
      </c>
      <c r="AJ435" s="200"/>
      <c r="AK435" s="200"/>
      <c r="AL435" s="200"/>
      <c r="AM435" s="333" t="s">
        <v>592</v>
      </c>
      <c r="AN435" s="200"/>
      <c r="AO435" s="200"/>
      <c r="AP435" s="334"/>
      <c r="AQ435" s="333" t="s">
        <v>592</v>
      </c>
      <c r="AR435" s="200"/>
      <c r="AS435" s="200"/>
      <c r="AT435" s="334"/>
      <c r="AU435" s="200" t="s">
        <v>587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356</v>
      </c>
      <c r="AH457" s="127"/>
      <c r="AI457" s="149"/>
      <c r="AJ457" s="149"/>
      <c r="AK457" s="149"/>
      <c r="AL457" s="147"/>
      <c r="AM457" s="149"/>
      <c r="AN457" s="149"/>
      <c r="AO457" s="149"/>
      <c r="AP457" s="147"/>
      <c r="AQ457" s="589" t="s">
        <v>597</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590</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593</v>
      </c>
      <c r="AF458" s="200"/>
      <c r="AG458" s="200"/>
      <c r="AH458" s="200"/>
      <c r="AI458" s="333" t="s">
        <v>594</v>
      </c>
      <c r="AJ458" s="200"/>
      <c r="AK458" s="200"/>
      <c r="AL458" s="200"/>
      <c r="AM458" s="333" t="s">
        <v>594</v>
      </c>
      <c r="AN458" s="200"/>
      <c r="AO458" s="200"/>
      <c r="AP458" s="334"/>
      <c r="AQ458" s="333" t="s">
        <v>596</v>
      </c>
      <c r="AR458" s="200"/>
      <c r="AS458" s="200"/>
      <c r="AT458" s="334"/>
      <c r="AU458" s="200" t="s">
        <v>593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594</v>
      </c>
      <c r="AF459" s="200"/>
      <c r="AG459" s="200"/>
      <c r="AH459" s="334"/>
      <c r="AI459" s="333" t="s">
        <v>594</v>
      </c>
      <c r="AJ459" s="200"/>
      <c r="AK459" s="200"/>
      <c r="AL459" s="200"/>
      <c r="AM459" s="333" t="s">
        <v>594</v>
      </c>
      <c r="AN459" s="200"/>
      <c r="AO459" s="200"/>
      <c r="AP459" s="334"/>
      <c r="AQ459" s="333" t="s">
        <v>595</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595</v>
      </c>
      <c r="AF460" s="200"/>
      <c r="AG460" s="200"/>
      <c r="AH460" s="334"/>
      <c r="AI460" s="333" t="s">
        <v>595</v>
      </c>
      <c r="AJ460" s="200"/>
      <c r="AK460" s="200"/>
      <c r="AL460" s="200"/>
      <c r="AM460" s="333" t="s">
        <v>595</v>
      </c>
      <c r="AN460" s="200"/>
      <c r="AO460" s="200"/>
      <c r="AP460" s="334"/>
      <c r="AQ460" s="333" t="s">
        <v>595</v>
      </c>
      <c r="AR460" s="200"/>
      <c r="AS460" s="200"/>
      <c r="AT460" s="334"/>
      <c r="AU460" s="200" t="s">
        <v>596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4.2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72"/>
      <c r="B703" s="873"/>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552</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4"/>
      <c r="B704" s="875"/>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6.25"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552</v>
      </c>
      <c r="AE705" s="717"/>
      <c r="AF705" s="717"/>
      <c r="AG705" s="118" t="s">
        <v>642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552</v>
      </c>
      <c r="AE708" s="604"/>
      <c r="AF708" s="604"/>
      <c r="AG708" s="744" t="s">
        <v>643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644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601</v>
      </c>
      <c r="AE710" s="322"/>
      <c r="AF710" s="322"/>
      <c r="AG710" s="94" t="s">
        <v>645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646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552</v>
      </c>
      <c r="AE712" s="785"/>
      <c r="AF712" s="785"/>
      <c r="AG712" s="812" t="s">
        <v>647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4" t="s">
        <v>487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601</v>
      </c>
      <c r="AE713" s="322"/>
      <c r="AF713" s="662"/>
      <c r="AG713" s="94" t="s">
        <v>585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601</v>
      </c>
      <c r="AE714" s="810"/>
      <c r="AF714" s="811"/>
      <c r="AG714" s="738" t="s">
        <v>585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601</v>
      </c>
      <c r="AE715" s="604"/>
      <c r="AF715" s="655"/>
      <c r="AG715" s="744" t="s">
        <v>585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601</v>
      </c>
      <c r="AE716" s="626"/>
      <c r="AF716" s="626"/>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601</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601</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601</v>
      </c>
      <c r="AE719" s="604"/>
      <c r="AF719" s="604"/>
      <c r="AG719" s="118" t="s">
        <v>657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549</v>
      </c>
      <c r="D721" s="290"/>
      <c r="E721" s="290"/>
      <c r="F721" s="291"/>
      <c r="G721" s="280"/>
      <c r="H721" s="281"/>
      <c r="I721" s="83" t="str">
        <f>IF(OR(G721="　", G721=""), "", "-")</f>
        <v/>
      </c>
      <c r="J721" s="284">
        <v>22</v>
      </c>
      <c r="K721" s="284"/>
      <c r="L721" s="83" t="str">
        <f>IF(M721="","","-")</f>
        <v/>
      </c>
      <c r="M721" s="84"/>
      <c r="N721" s="297" t="s">
        <v>655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t="s">
        <v>549</v>
      </c>
      <c r="D722" s="290"/>
      <c r="E722" s="290"/>
      <c r="F722" s="291"/>
      <c r="G722" s="280"/>
      <c r="H722" s="281"/>
      <c r="I722" s="83" t="str">
        <f>IF(OR(G722="　", G722=""), "", "-")</f>
        <v/>
      </c>
      <c r="J722" s="284">
        <v>40</v>
      </c>
      <c r="K722" s="284"/>
      <c r="L722" s="83" t="str">
        <f>IF(M722="","","-")</f>
        <v/>
      </c>
      <c r="M722" s="84"/>
      <c r="N722" s="297" t="s">
        <v>656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638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2.5" customHeight="1" thickBot="1" x14ac:dyDescent="0.2">
      <c r="A729" s="633" t="s">
        <v>649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7.75" customHeight="1" thickBot="1" x14ac:dyDescent="0.2">
      <c r="A731" s="801" t="s">
        <v>650</v>
      </c>
      <c r="B731" s="802"/>
      <c r="C731" s="802"/>
      <c r="D731" s="802"/>
      <c r="E731" s="803"/>
      <c r="F731" s="731" t="s">
        <v>651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8.5" customHeight="1" thickBot="1" x14ac:dyDescent="0.2">
      <c r="A733" s="672" t="s">
        <v>527</v>
      </c>
      <c r="B733" s="673"/>
      <c r="C733" s="673"/>
      <c r="D733" s="673"/>
      <c r="E733" s="674"/>
      <c r="F733" s="636" t="s">
        <v>658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57"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t="s">
        <v>603</v>
      </c>
      <c r="F737" s="984"/>
      <c r="G737" s="984"/>
      <c r="H737" s="984"/>
      <c r="I737" s="984"/>
      <c r="J737" s="984"/>
      <c r="K737" s="984"/>
      <c r="L737" s="984"/>
      <c r="M737" s="984"/>
      <c r="N737" s="358" t="s">
        <v>358</v>
      </c>
      <c r="O737" s="358"/>
      <c r="P737" s="358"/>
      <c r="Q737" s="358"/>
      <c r="R737" s="984" t="s">
        <v>604</v>
      </c>
      <c r="S737" s="984"/>
      <c r="T737" s="984"/>
      <c r="U737" s="984"/>
      <c r="V737" s="984"/>
      <c r="W737" s="984"/>
      <c r="X737" s="984"/>
      <c r="Y737" s="984"/>
      <c r="Z737" s="984"/>
      <c r="AA737" s="358" t="s">
        <v>359</v>
      </c>
      <c r="AB737" s="358"/>
      <c r="AC737" s="358"/>
      <c r="AD737" s="358"/>
      <c r="AE737" s="984" t="s">
        <v>603</v>
      </c>
      <c r="AF737" s="984"/>
      <c r="AG737" s="984"/>
      <c r="AH737" s="984"/>
      <c r="AI737" s="984"/>
      <c r="AJ737" s="984"/>
      <c r="AK737" s="984"/>
      <c r="AL737" s="984"/>
      <c r="AM737" s="984"/>
      <c r="AN737" s="358" t="s">
        <v>360</v>
      </c>
      <c r="AO737" s="358"/>
      <c r="AP737" s="358"/>
      <c r="AQ737" s="358"/>
      <c r="AR737" s="985" t="s">
        <v>605</v>
      </c>
      <c r="AS737" s="986"/>
      <c r="AT737" s="986"/>
      <c r="AU737" s="986"/>
      <c r="AV737" s="986"/>
      <c r="AW737" s="986"/>
      <c r="AX737" s="987"/>
      <c r="AY737" s="89"/>
      <c r="AZ737" s="89"/>
    </row>
    <row r="738" spans="1:52" ht="24.75" customHeight="1" x14ac:dyDescent="0.15">
      <c r="A738" s="988" t="s">
        <v>361</v>
      </c>
      <c r="B738" s="203"/>
      <c r="C738" s="203"/>
      <c r="D738" s="204"/>
      <c r="E738" s="984" t="s">
        <v>603</v>
      </c>
      <c r="F738" s="984"/>
      <c r="G738" s="984"/>
      <c r="H738" s="984"/>
      <c r="I738" s="984"/>
      <c r="J738" s="984"/>
      <c r="K738" s="984"/>
      <c r="L738" s="984"/>
      <c r="M738" s="984"/>
      <c r="N738" s="358" t="s">
        <v>362</v>
      </c>
      <c r="O738" s="358"/>
      <c r="P738" s="358"/>
      <c r="Q738" s="358"/>
      <c r="R738" s="984" t="s">
        <v>603</v>
      </c>
      <c r="S738" s="984"/>
      <c r="T738" s="984"/>
      <c r="U738" s="984"/>
      <c r="V738" s="984"/>
      <c r="W738" s="984"/>
      <c r="X738" s="984"/>
      <c r="Y738" s="984"/>
      <c r="Z738" s="984"/>
      <c r="AA738" s="358" t="s">
        <v>480</v>
      </c>
      <c r="AB738" s="358"/>
      <c r="AC738" s="358"/>
      <c r="AD738" s="358"/>
      <c r="AE738" s="984" t="s">
        <v>604</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540</v>
      </c>
      <c r="B739" s="993"/>
      <c r="C739" s="993"/>
      <c r="D739" s="994"/>
      <c r="E739" s="995" t="s">
        <v>549</v>
      </c>
      <c r="F739" s="996"/>
      <c r="G739" s="996"/>
      <c r="H739" s="91" t="str">
        <f>IF(E739="", "", "(")</f>
        <v>(</v>
      </c>
      <c r="I739" s="979" t="s">
        <v>435</v>
      </c>
      <c r="J739" s="979"/>
      <c r="K739" s="91" t="str">
        <f>IF(OR(I739="　", I739=""), "", "-")</f>
        <v>-</v>
      </c>
      <c r="L739" s="980">
        <v>4</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560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561</v>
      </c>
      <c r="H781" s="670"/>
      <c r="I781" s="670"/>
      <c r="J781" s="670"/>
      <c r="K781" s="671"/>
      <c r="L781" s="663" t="s">
        <v>567</v>
      </c>
      <c r="M781" s="664"/>
      <c r="N781" s="664"/>
      <c r="O781" s="664"/>
      <c r="P781" s="664"/>
      <c r="Q781" s="664"/>
      <c r="R781" s="664"/>
      <c r="S781" s="664"/>
      <c r="T781" s="664"/>
      <c r="U781" s="664"/>
      <c r="V781" s="664"/>
      <c r="W781" s="664"/>
      <c r="X781" s="665"/>
      <c r="Y781" s="384">
        <v>8.1999999999999993</v>
      </c>
      <c r="Z781" s="385"/>
      <c r="AA781" s="385"/>
      <c r="AB781" s="807"/>
      <c r="AC781" s="669" t="s">
        <v>613</v>
      </c>
      <c r="AD781" s="670"/>
      <c r="AE781" s="670"/>
      <c r="AF781" s="670"/>
      <c r="AG781" s="671"/>
      <c r="AH781" s="663" t="s">
        <v>615</v>
      </c>
      <c r="AI781" s="664"/>
      <c r="AJ781" s="664"/>
      <c r="AK781" s="664"/>
      <c r="AL781" s="664"/>
      <c r="AM781" s="664"/>
      <c r="AN781" s="664"/>
      <c r="AO781" s="664"/>
      <c r="AP781" s="664"/>
      <c r="AQ781" s="664"/>
      <c r="AR781" s="664"/>
      <c r="AS781" s="664"/>
      <c r="AT781" s="665"/>
      <c r="AU781" s="384">
        <v>0.9</v>
      </c>
      <c r="AV781" s="385"/>
      <c r="AW781" s="385"/>
      <c r="AX781" s="386"/>
    </row>
    <row r="782" spans="1:50" ht="24.75" customHeight="1" x14ac:dyDescent="0.15">
      <c r="A782" s="630"/>
      <c r="B782" s="631"/>
      <c r="C782" s="631"/>
      <c r="D782" s="631"/>
      <c r="E782" s="631"/>
      <c r="F782" s="632"/>
      <c r="G782" s="605" t="s">
        <v>562</v>
      </c>
      <c r="H782" s="606"/>
      <c r="I782" s="606"/>
      <c r="J782" s="606"/>
      <c r="K782" s="607"/>
      <c r="L782" s="597" t="s">
        <v>634</v>
      </c>
      <c r="M782" s="598"/>
      <c r="N782" s="598"/>
      <c r="O782" s="598"/>
      <c r="P782" s="598"/>
      <c r="Q782" s="598"/>
      <c r="R782" s="598"/>
      <c r="S782" s="598"/>
      <c r="T782" s="598"/>
      <c r="U782" s="598"/>
      <c r="V782" s="598"/>
      <c r="W782" s="598"/>
      <c r="X782" s="599"/>
      <c r="Y782" s="600">
        <v>3.4</v>
      </c>
      <c r="Z782" s="601"/>
      <c r="AA782" s="601"/>
      <c r="AB782" s="611"/>
      <c r="AC782" s="605" t="s">
        <v>616</v>
      </c>
      <c r="AD782" s="606"/>
      <c r="AE782" s="606"/>
      <c r="AF782" s="606"/>
      <c r="AG782" s="607"/>
      <c r="AH782" s="597" t="s">
        <v>614</v>
      </c>
      <c r="AI782" s="598"/>
      <c r="AJ782" s="598"/>
      <c r="AK782" s="598"/>
      <c r="AL782" s="598"/>
      <c r="AM782" s="598"/>
      <c r="AN782" s="598"/>
      <c r="AO782" s="598"/>
      <c r="AP782" s="598"/>
      <c r="AQ782" s="598"/>
      <c r="AR782" s="598"/>
      <c r="AS782" s="598"/>
      <c r="AT782" s="599"/>
      <c r="AU782" s="600">
        <v>0.1</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11.6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v>
      </c>
      <c r="AV791" s="834"/>
      <c r="AW791" s="834"/>
      <c r="AX791" s="836"/>
    </row>
    <row r="792" spans="1:50" ht="24.75" customHeight="1" x14ac:dyDescent="0.15">
      <c r="A792" s="630"/>
      <c r="B792" s="631"/>
      <c r="C792" s="631"/>
      <c r="D792" s="631"/>
      <c r="E792" s="631"/>
      <c r="F792" s="632"/>
      <c r="G792" s="594" t="s">
        <v>611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613</v>
      </c>
      <c r="H794" s="670"/>
      <c r="I794" s="670"/>
      <c r="J794" s="670"/>
      <c r="K794" s="671"/>
      <c r="L794" s="663" t="s">
        <v>619</v>
      </c>
      <c r="M794" s="664"/>
      <c r="N794" s="664"/>
      <c r="O794" s="664"/>
      <c r="P794" s="664"/>
      <c r="Q794" s="664"/>
      <c r="R794" s="664"/>
      <c r="S794" s="664"/>
      <c r="T794" s="664"/>
      <c r="U794" s="664"/>
      <c r="V794" s="664"/>
      <c r="W794" s="664"/>
      <c r="X794" s="665"/>
      <c r="Y794" s="384">
        <v>2.5</v>
      </c>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620</v>
      </c>
      <c r="H795" s="606"/>
      <c r="I795" s="606"/>
      <c r="J795" s="606"/>
      <c r="K795" s="607"/>
      <c r="L795" s="597" t="s">
        <v>621</v>
      </c>
      <c r="M795" s="598"/>
      <c r="N795" s="598"/>
      <c r="O795" s="598"/>
      <c r="P795" s="598"/>
      <c r="Q795" s="598"/>
      <c r="R795" s="598"/>
      <c r="S795" s="598"/>
      <c r="T795" s="598"/>
      <c r="U795" s="598"/>
      <c r="V795" s="598"/>
      <c r="W795" s="598"/>
      <c r="X795" s="599"/>
      <c r="Y795" s="600">
        <v>1.1000000000000001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614</v>
      </c>
      <c r="H796" s="606"/>
      <c r="I796" s="606"/>
      <c r="J796" s="606"/>
      <c r="K796" s="607"/>
      <c r="L796" s="597" t="s">
        <v>614</v>
      </c>
      <c r="M796" s="598"/>
      <c r="N796" s="598"/>
      <c r="O796" s="598"/>
      <c r="P796" s="598"/>
      <c r="Q796" s="598"/>
      <c r="R796" s="598"/>
      <c r="S796" s="598"/>
      <c r="T796" s="598"/>
      <c r="U796" s="598"/>
      <c r="V796" s="598"/>
      <c r="W796" s="598"/>
      <c r="X796" s="599"/>
      <c r="Y796" s="600">
        <v>1</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632</v>
      </c>
      <c r="H797" s="606"/>
      <c r="I797" s="606"/>
      <c r="J797" s="606"/>
      <c r="K797" s="607"/>
      <c r="L797" s="597" t="s">
        <v>622</v>
      </c>
      <c r="M797" s="598"/>
      <c r="N797" s="598"/>
      <c r="O797" s="598"/>
      <c r="P797" s="598"/>
      <c r="Q797" s="598"/>
      <c r="R797" s="598"/>
      <c r="S797" s="598"/>
      <c r="T797" s="598"/>
      <c r="U797" s="598"/>
      <c r="V797" s="598"/>
      <c r="W797" s="598"/>
      <c r="X797" s="599"/>
      <c r="Y797" s="600">
        <v>0.6</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5.1999999999999993</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67.5" customHeight="1" x14ac:dyDescent="0.15">
      <c r="A837" s="372">
        <v>1</v>
      </c>
      <c r="B837" s="372">
        <v>1</v>
      </c>
      <c r="C837" s="354" t="s">
        <v>563</v>
      </c>
      <c r="D837" s="340"/>
      <c r="E837" s="340"/>
      <c r="F837" s="340"/>
      <c r="G837" s="340"/>
      <c r="H837" s="340"/>
      <c r="I837" s="340"/>
      <c r="J837" s="341">
        <v>5010401023057</v>
      </c>
      <c r="K837" s="342"/>
      <c r="L837" s="342"/>
      <c r="M837" s="342"/>
      <c r="N837" s="342"/>
      <c r="O837" s="342"/>
      <c r="P837" s="355" t="s">
        <v>568</v>
      </c>
      <c r="Q837" s="343"/>
      <c r="R837" s="343"/>
      <c r="S837" s="343"/>
      <c r="T837" s="343"/>
      <c r="U837" s="343"/>
      <c r="V837" s="343"/>
      <c r="W837" s="343"/>
      <c r="X837" s="343"/>
      <c r="Y837" s="344">
        <v>12</v>
      </c>
      <c r="Z837" s="345"/>
      <c r="AA837" s="345"/>
      <c r="AB837" s="346"/>
      <c r="AC837" s="356" t="s">
        <v>518</v>
      </c>
      <c r="AD837" s="364"/>
      <c r="AE837" s="364"/>
      <c r="AF837" s="364"/>
      <c r="AG837" s="364"/>
      <c r="AH837" s="365">
        <v>2</v>
      </c>
      <c r="AI837" s="366"/>
      <c r="AJ837" s="366"/>
      <c r="AK837" s="366"/>
      <c r="AL837" s="350">
        <v>52</v>
      </c>
      <c r="AM837" s="351"/>
      <c r="AN837" s="351"/>
      <c r="AO837" s="352"/>
      <c r="AP837" s="353" t="s">
        <v>627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1" customHeight="1" x14ac:dyDescent="0.15">
      <c r="A870" s="372">
        <v>1</v>
      </c>
      <c r="B870" s="372">
        <v>1</v>
      </c>
      <c r="C870" s="354" t="s">
        <v>617</v>
      </c>
      <c r="D870" s="340"/>
      <c r="E870" s="340"/>
      <c r="F870" s="340"/>
      <c r="G870" s="340"/>
      <c r="H870" s="340"/>
      <c r="I870" s="340"/>
      <c r="J870" s="341">
        <v>5011101039806</v>
      </c>
      <c r="K870" s="342"/>
      <c r="L870" s="342"/>
      <c r="M870" s="342"/>
      <c r="N870" s="342"/>
      <c r="O870" s="342"/>
      <c r="P870" s="355" t="s">
        <v>624</v>
      </c>
      <c r="Q870" s="343"/>
      <c r="R870" s="343"/>
      <c r="S870" s="343"/>
      <c r="T870" s="343"/>
      <c r="U870" s="343"/>
      <c r="V870" s="343"/>
      <c r="W870" s="343"/>
      <c r="X870" s="343"/>
      <c r="Y870" s="344">
        <v>1</v>
      </c>
      <c r="Z870" s="345"/>
      <c r="AA870" s="345"/>
      <c r="AB870" s="346"/>
      <c r="AC870" s="356" t="s">
        <v>523</v>
      </c>
      <c r="AD870" s="364"/>
      <c r="AE870" s="364"/>
      <c r="AF870" s="364"/>
      <c r="AG870" s="364"/>
      <c r="AH870" s="365" t="s">
        <v>628</v>
      </c>
      <c r="AI870" s="366"/>
      <c r="AJ870" s="366"/>
      <c r="AK870" s="366"/>
      <c r="AL870" s="350" t="s">
        <v>629</v>
      </c>
      <c r="AM870" s="351"/>
      <c r="AN870" s="351"/>
      <c r="AO870" s="352"/>
      <c r="AP870" s="353" t="s">
        <v>626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5.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100.5" customHeight="1" x14ac:dyDescent="0.15">
      <c r="A903" s="372">
        <v>1</v>
      </c>
      <c r="B903" s="372">
        <v>1</v>
      </c>
      <c r="C903" s="354" t="s">
        <v>618</v>
      </c>
      <c r="D903" s="340"/>
      <c r="E903" s="340"/>
      <c r="F903" s="340"/>
      <c r="G903" s="340"/>
      <c r="H903" s="340"/>
      <c r="I903" s="340"/>
      <c r="J903" s="341">
        <v>9010001143136</v>
      </c>
      <c r="K903" s="342"/>
      <c r="L903" s="342"/>
      <c r="M903" s="342"/>
      <c r="N903" s="342"/>
      <c r="O903" s="342"/>
      <c r="P903" s="355" t="s">
        <v>623</v>
      </c>
      <c r="Q903" s="343"/>
      <c r="R903" s="343"/>
      <c r="S903" s="343"/>
      <c r="T903" s="343"/>
      <c r="U903" s="343"/>
      <c r="V903" s="343"/>
      <c r="W903" s="343"/>
      <c r="X903" s="343"/>
      <c r="Y903" s="344">
        <v>5</v>
      </c>
      <c r="Z903" s="345"/>
      <c r="AA903" s="345"/>
      <c r="AB903" s="346"/>
      <c r="AC903" s="356" t="s">
        <v>517</v>
      </c>
      <c r="AD903" s="364"/>
      <c r="AE903" s="364"/>
      <c r="AF903" s="364"/>
      <c r="AG903" s="364"/>
      <c r="AH903" s="365">
        <v>2</v>
      </c>
      <c r="AI903" s="366"/>
      <c r="AJ903" s="366"/>
      <c r="AK903" s="366"/>
      <c r="AL903" s="350">
        <v>68</v>
      </c>
      <c r="AM903" s="351"/>
      <c r="AN903" s="351"/>
      <c r="AO903" s="352"/>
      <c r="AP903" s="353" t="s">
        <v>626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62.25" hidden="1" customHeight="1" x14ac:dyDescent="0.15">
      <c r="A936" s="372">
        <v>1</v>
      </c>
      <c r="B936" s="372">
        <v>1</v>
      </c>
      <c r="C936" s="354" t="s">
        <v>618</v>
      </c>
      <c r="D936" s="340"/>
      <c r="E936" s="340"/>
      <c r="F936" s="340"/>
      <c r="G936" s="340"/>
      <c r="H936" s="340"/>
      <c r="I936" s="340"/>
      <c r="J936" s="341">
        <v>9010001143136</v>
      </c>
      <c r="K936" s="342"/>
      <c r="L936" s="342"/>
      <c r="M936" s="342"/>
      <c r="N936" s="342"/>
      <c r="O936" s="342"/>
      <c r="P936" s="355" t="s">
        <v>625</v>
      </c>
      <c r="Q936" s="343"/>
      <c r="R936" s="343"/>
      <c r="S936" s="343"/>
      <c r="T936" s="343"/>
      <c r="U936" s="343"/>
      <c r="V936" s="343"/>
      <c r="W936" s="343"/>
      <c r="X936" s="343"/>
      <c r="Y936" s="344">
        <v>1</v>
      </c>
      <c r="Z936" s="345"/>
      <c r="AA936" s="345"/>
      <c r="AB936" s="346"/>
      <c r="AC936" s="356" t="s">
        <v>196</v>
      </c>
      <c r="AD936" s="364"/>
      <c r="AE936" s="364"/>
      <c r="AF936" s="364"/>
      <c r="AG936" s="364"/>
      <c r="AH936" s="365" t="s">
        <v>630</v>
      </c>
      <c r="AI936" s="366"/>
      <c r="AJ936" s="366"/>
      <c r="AK936" s="366"/>
      <c r="AL936" s="350" t="s">
        <v>628</v>
      </c>
      <c r="AM936" s="351"/>
      <c r="AN936" s="351"/>
      <c r="AO936" s="352"/>
      <c r="AP936" s="353" t="s">
        <v>631</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564</v>
      </c>
      <c r="F1102" s="371"/>
      <c r="G1102" s="371"/>
      <c r="H1102" s="371"/>
      <c r="I1102" s="371"/>
      <c r="J1102" s="341" t="s">
        <v>565</v>
      </c>
      <c r="K1102" s="342"/>
      <c r="L1102" s="342"/>
      <c r="M1102" s="342"/>
      <c r="N1102" s="342"/>
      <c r="O1102" s="342"/>
      <c r="P1102" s="355" t="s">
        <v>564</v>
      </c>
      <c r="Q1102" s="343"/>
      <c r="R1102" s="343"/>
      <c r="S1102" s="343"/>
      <c r="T1102" s="343"/>
      <c r="U1102" s="343"/>
      <c r="V1102" s="343"/>
      <c r="W1102" s="343"/>
      <c r="X1102" s="343"/>
      <c r="Y1102" s="344" t="s">
        <v>565</v>
      </c>
      <c r="Z1102" s="345"/>
      <c r="AA1102" s="345"/>
      <c r="AB1102" s="346"/>
      <c r="AC1102" s="347"/>
      <c r="AD1102" s="347"/>
      <c r="AE1102" s="347"/>
      <c r="AF1102" s="347"/>
      <c r="AG1102" s="347"/>
      <c r="AH1102" s="348" t="s">
        <v>566</v>
      </c>
      <c r="AI1102" s="349"/>
      <c r="AJ1102" s="349"/>
      <c r="AK1102" s="349"/>
      <c r="AL1102" s="350" t="s">
        <v>565</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AR15:AX15 AK13:AX13">
    <cfRule type="expression" dxfId="2795" priority="13715">
      <formula>IF(RIGHT(TEXT(AK13,"0.#"),1)=".",FALSE,TRUE)</formula>
    </cfRule>
    <cfRule type="expression" dxfId="2794" priority="13716">
      <formula>IF(RIGHT(TEXT(AK13,"0.#"),1)=".",TRUE,FALSE)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31"/>
      <c r="AA2" s="832"/>
      <c r="AB2" s="1027" t="s">
        <v>11</v>
      </c>
      <c r="AC2" s="1028"/>
      <c r="AD2" s="1029"/>
      <c r="AE2" s="1033" t="s">
        <v>357</v>
      </c>
      <c r="AF2" s="1033"/>
      <c r="AG2" s="1033"/>
      <c r="AH2" s="1033"/>
      <c r="AI2" s="1033" t="s">
        <v>363</v>
      </c>
      <c r="AJ2" s="1033"/>
      <c r="AK2" s="1033"/>
      <c r="AL2" s="1033"/>
      <c r="AM2" s="1033" t="s">
        <v>470</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31"/>
      <c r="AA9" s="832"/>
      <c r="AB9" s="1027" t="s">
        <v>11</v>
      </c>
      <c r="AC9" s="1028"/>
      <c r="AD9" s="1029"/>
      <c r="AE9" s="1033" t="s">
        <v>357</v>
      </c>
      <c r="AF9" s="1033"/>
      <c r="AG9" s="1033"/>
      <c r="AH9" s="1033"/>
      <c r="AI9" s="1033" t="s">
        <v>363</v>
      </c>
      <c r="AJ9" s="1033"/>
      <c r="AK9" s="1033"/>
      <c r="AL9" s="1033"/>
      <c r="AM9" s="1033" t="s">
        <v>470</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31"/>
      <c r="AA16" s="832"/>
      <c r="AB16" s="1027" t="s">
        <v>11</v>
      </c>
      <c r="AC16" s="1028"/>
      <c r="AD16" s="1029"/>
      <c r="AE16" s="1033" t="s">
        <v>357</v>
      </c>
      <c r="AF16" s="1033"/>
      <c r="AG16" s="1033"/>
      <c r="AH16" s="1033"/>
      <c r="AI16" s="1033" t="s">
        <v>363</v>
      </c>
      <c r="AJ16" s="1033"/>
      <c r="AK16" s="1033"/>
      <c r="AL16" s="1033"/>
      <c r="AM16" s="1033" t="s">
        <v>470</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31"/>
      <c r="AA23" s="832"/>
      <c r="AB23" s="1027" t="s">
        <v>11</v>
      </c>
      <c r="AC23" s="1028"/>
      <c r="AD23" s="1029"/>
      <c r="AE23" s="1033" t="s">
        <v>357</v>
      </c>
      <c r="AF23" s="1033"/>
      <c r="AG23" s="1033"/>
      <c r="AH23" s="1033"/>
      <c r="AI23" s="1033" t="s">
        <v>363</v>
      </c>
      <c r="AJ23" s="1033"/>
      <c r="AK23" s="1033"/>
      <c r="AL23" s="1033"/>
      <c r="AM23" s="1033" t="s">
        <v>470</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31"/>
      <c r="AA30" s="832"/>
      <c r="AB30" s="1027" t="s">
        <v>11</v>
      </c>
      <c r="AC30" s="1028"/>
      <c r="AD30" s="1029"/>
      <c r="AE30" s="1033" t="s">
        <v>357</v>
      </c>
      <c r="AF30" s="1033"/>
      <c r="AG30" s="1033"/>
      <c r="AH30" s="1033"/>
      <c r="AI30" s="1033" t="s">
        <v>363</v>
      </c>
      <c r="AJ30" s="1033"/>
      <c r="AK30" s="1033"/>
      <c r="AL30" s="1033"/>
      <c r="AM30" s="1033" t="s">
        <v>470</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31"/>
      <c r="AA37" s="832"/>
      <c r="AB37" s="1027" t="s">
        <v>11</v>
      </c>
      <c r="AC37" s="1028"/>
      <c r="AD37" s="1029"/>
      <c r="AE37" s="1033" t="s">
        <v>357</v>
      </c>
      <c r="AF37" s="1033"/>
      <c r="AG37" s="1033"/>
      <c r="AH37" s="1033"/>
      <c r="AI37" s="1033" t="s">
        <v>363</v>
      </c>
      <c r="AJ37" s="1033"/>
      <c r="AK37" s="1033"/>
      <c r="AL37" s="1033"/>
      <c r="AM37" s="1033" t="s">
        <v>470</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31"/>
      <c r="AA44" s="832"/>
      <c r="AB44" s="1027" t="s">
        <v>11</v>
      </c>
      <c r="AC44" s="1028"/>
      <c r="AD44" s="1029"/>
      <c r="AE44" s="1033" t="s">
        <v>357</v>
      </c>
      <c r="AF44" s="1033"/>
      <c r="AG44" s="1033"/>
      <c r="AH44" s="1033"/>
      <c r="AI44" s="1033" t="s">
        <v>363</v>
      </c>
      <c r="AJ44" s="1033"/>
      <c r="AK44" s="1033"/>
      <c r="AL44" s="1033"/>
      <c r="AM44" s="1033" t="s">
        <v>470</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31"/>
      <c r="AA51" s="832"/>
      <c r="AB51" s="553" t="s">
        <v>11</v>
      </c>
      <c r="AC51" s="1028"/>
      <c r="AD51" s="1029"/>
      <c r="AE51" s="1033" t="s">
        <v>357</v>
      </c>
      <c r="AF51" s="1033"/>
      <c r="AG51" s="1033"/>
      <c r="AH51" s="1033"/>
      <c r="AI51" s="1033" t="s">
        <v>363</v>
      </c>
      <c r="AJ51" s="1033"/>
      <c r="AK51" s="1033"/>
      <c r="AL51" s="1033"/>
      <c r="AM51" s="1033" t="s">
        <v>470</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31"/>
      <c r="AA58" s="832"/>
      <c r="AB58" s="1027" t="s">
        <v>11</v>
      </c>
      <c r="AC58" s="1028"/>
      <c r="AD58" s="1029"/>
      <c r="AE58" s="1033" t="s">
        <v>357</v>
      </c>
      <c r="AF58" s="1033"/>
      <c r="AG58" s="1033"/>
      <c r="AH58" s="1033"/>
      <c r="AI58" s="1033" t="s">
        <v>363</v>
      </c>
      <c r="AJ58" s="1033"/>
      <c r="AK58" s="1033"/>
      <c r="AL58" s="1033"/>
      <c r="AM58" s="1033" t="s">
        <v>470</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31"/>
      <c r="AA65" s="832"/>
      <c r="AB65" s="1027" t="s">
        <v>11</v>
      </c>
      <c r="AC65" s="1028"/>
      <c r="AD65" s="1029"/>
      <c r="AE65" s="1033" t="s">
        <v>357</v>
      </c>
      <c r="AF65" s="1033"/>
      <c r="AG65" s="1033"/>
      <c r="AH65" s="1033"/>
      <c r="AI65" s="1033" t="s">
        <v>363</v>
      </c>
      <c r="AJ65" s="1033"/>
      <c r="AK65" s="1033"/>
      <c r="AL65" s="1033"/>
      <c r="AM65" s="1033" t="s">
        <v>470</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6"/>
      <c r="B16" s="1047"/>
      <c r="C16" s="1047"/>
      <c r="D16" s="1047"/>
      <c r="E16" s="1047"/>
      <c r="F16" s="1048"/>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6"/>
      <c r="B29" s="1047"/>
      <c r="C29" s="1047"/>
      <c r="D29" s="1047"/>
      <c r="E29" s="1047"/>
      <c r="F29" s="1048"/>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6"/>
      <c r="B42" s="1047"/>
      <c r="C42" s="1047"/>
      <c r="D42" s="1047"/>
      <c r="E42" s="1047"/>
      <c r="F42" s="1048"/>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6"/>
      <c r="B56" s="1047"/>
      <c r="C56" s="1047"/>
      <c r="D56" s="1047"/>
      <c r="E56" s="1047"/>
      <c r="F56" s="1048"/>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6"/>
      <c r="B69" s="1047"/>
      <c r="C69" s="1047"/>
      <c r="D69" s="1047"/>
      <c r="E69" s="1047"/>
      <c r="F69" s="1048"/>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6"/>
      <c r="B82" s="1047"/>
      <c r="C82" s="1047"/>
      <c r="D82" s="1047"/>
      <c r="E82" s="1047"/>
      <c r="F82" s="1048"/>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6"/>
      <c r="B95" s="1047"/>
      <c r="C95" s="1047"/>
      <c r="D95" s="1047"/>
      <c r="E95" s="1047"/>
      <c r="F95" s="1048"/>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6"/>
      <c r="B109" s="1047"/>
      <c r="C109" s="1047"/>
      <c r="D109" s="1047"/>
      <c r="E109" s="1047"/>
      <c r="F109" s="1048"/>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6"/>
      <c r="B122" s="1047"/>
      <c r="C122" s="1047"/>
      <c r="D122" s="1047"/>
      <c r="E122" s="1047"/>
      <c r="F122" s="1048"/>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6"/>
      <c r="B135" s="1047"/>
      <c r="C135" s="1047"/>
      <c r="D135" s="1047"/>
      <c r="E135" s="1047"/>
      <c r="F135" s="1048"/>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6"/>
      <c r="B148" s="1047"/>
      <c r="C148" s="1047"/>
      <c r="D148" s="1047"/>
      <c r="E148" s="1047"/>
      <c r="F148" s="1048"/>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6"/>
      <c r="B162" s="1047"/>
      <c r="C162" s="1047"/>
      <c r="D162" s="1047"/>
      <c r="E162" s="1047"/>
      <c r="F162" s="1048"/>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6"/>
      <c r="B175" s="1047"/>
      <c r="C175" s="1047"/>
      <c r="D175" s="1047"/>
      <c r="E175" s="1047"/>
      <c r="F175" s="1048"/>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6"/>
      <c r="B188" s="1047"/>
      <c r="C188" s="1047"/>
      <c r="D188" s="1047"/>
      <c r="E188" s="1047"/>
      <c r="F188" s="1048"/>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6"/>
      <c r="B201" s="1047"/>
      <c r="C201" s="1047"/>
      <c r="D201" s="1047"/>
      <c r="E201" s="1047"/>
      <c r="F201" s="1048"/>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6"/>
      <c r="B215" s="1047"/>
      <c r="C215" s="1047"/>
      <c r="D215" s="1047"/>
      <c r="E215" s="1047"/>
      <c r="F215" s="1048"/>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6"/>
      <c r="B228" s="1047"/>
      <c r="C228" s="1047"/>
      <c r="D228" s="1047"/>
      <c r="E228" s="1047"/>
      <c r="F228" s="1048"/>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6"/>
      <c r="B241" s="1047"/>
      <c r="C241" s="1047"/>
      <c r="D241" s="1047"/>
      <c r="E241" s="1047"/>
      <c r="F241" s="1048"/>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6"/>
      <c r="B254" s="1047"/>
      <c r="C254" s="1047"/>
      <c r="D254" s="1047"/>
      <c r="E254" s="1047"/>
      <c r="F254" s="1048"/>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2018-08-24T12:38:01Z</cp:lastPrinted>
  <dcterms:created xsi:type="dcterms:W3CDTF">2012-03-13T00:50:25Z</dcterms:created>
  <dcterms:modified xsi:type="dcterms:W3CDTF">2018-09-03T04:41:19Z</dcterms:modified>
</cp:coreProperties>
</file>