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8590" windowHeight="9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<sst xmlns="http://schemas.openxmlformats.org/spreadsheetml/2006/main" count="2907" uniqueCount="628">
  <si>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</si>
  <si>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</si>
  <si>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</si>
  <si>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</si>
  <si>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</si>
  <si>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</si>
  <si>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</si>
  <si>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</si>
  <si>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</si>
  <si>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</si>
  <si>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</si>
  <si>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</si>
  <si>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</si>
  <si>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</si>
  <si>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</si>
  <si>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</si>
  <si>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</si>
  <si>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</si>
  <si>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</si>
  <si>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</si>
  <si>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</si>
  <si>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</si>
  <si>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</si>
  <si>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</si>
  <si>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</si>
  <si>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</si>
  <si>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</si>
  <si>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</si>
  <si>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</si>
  <si>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</si>
  <si>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</si>
  <si>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</si>
  <si>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</si>
  <si>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</si>
  <si>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</si>
  <si>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</si>
  <si>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</si>
  <si>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</si>
  <si>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</si>
  <si>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</si>
  <si>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</si>
  <si>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</si>
  <si>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</si>
  <si>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</si>
  <si>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</si>
  <si>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</si>
  <si>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</si>
  <si>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</si>
  <si>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</si>
  <si>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</si>
  <si>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</si>
  <si>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</si>
  <si>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</si>
  <si>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</si>
  <si>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</si>
  <si>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</si>
  <si>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</si>
  <si>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</si>
  <si>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</si>
  <si>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</si>
  <si>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</si>
  <si>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</si>
  <si>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</si>
  <si>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</si>
  <si>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</si>
  <si>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</si>
  <si>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</si>
  <si>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</si>
  <si>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</si>
  <si>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</si>
  <si>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</si>
  <si>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</si>
  <si>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</si>
  <si>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</si>
  <si>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</si>
  <si>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</si>
  <si>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</si>
  <si>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</si>
  <si>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</si>
  <si>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</si>
  <si>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</si>
  <si>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</si>
  <si>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</si>
  <si>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</si>
  <si>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</si>
  <si>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</si>
  <si>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</si>
  <si>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</si>
  <si>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</si>
  <si>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</si>
  <si>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</si>
  <si>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</si>
  <si>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</si>
  <si>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</si>
  <si>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</si>
  <si>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</si>
  <si>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</si>
  <si>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</si>
  <si>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</si>
  <si>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</si>
  <si>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</si>
  <si>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</si>
  <si>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</si>
  <si>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</si>
  <si>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</si>
  <si>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</si>
  <si>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</si>
  <si>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</si>
  <si>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</si>
  <si>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</si>
  <si>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</si>
  <si>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</si>
  <si>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</si>
  <si>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</si>
  <si>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</si>
  <si>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</si>
  <si>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</si>
  <si>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</si>
  <si>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</si>
  <si>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</si>
  <si>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</si>
  <si>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</si>
  <si>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</si>
  <si>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</si>
  <si>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</si>
  <si>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</si>
  <si>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</si>
  <si>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</si>
  <si>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</si>
  <si>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</si>
  <si>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</si>
  <si>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</si>
  <si>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</si>
  <si>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</si>
  <si>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</si>
  <si>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</si>
  <si>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</si>
  <si>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</si>
  <si>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</si>
  <si>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</si>
  <si>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</si>
  <si>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</si>
  <si>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</si>
  <si>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</si>
  <si>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</si>
  <si>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</si>
  <si>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</si>
  <si>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</si>
  <si>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</si>
  <si>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</si>
  <si>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</si>
  <si>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</si>
  <si>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</si>
  <si>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</si>
  <si>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</si>
  <si>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</si>
  <si>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</si>
  <si>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</si>
  <si>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</si>
  <si>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</si>
  <si>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</si>
  <si>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</si>
  <si>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</si>
  <si>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</si>
  <si>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</si>
  <si>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</si>
  <si>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</si>
  <si>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</si>
  <si>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</si>
  <si>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</si>
  <si>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</si>
  <si>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</si>
  <si>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</si>
  <si>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</si>
  <si>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</si>
  <si>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</si>
  <si>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</si>
  <si>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</si>
  <si>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</si>
  <si>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</si>
  <si>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</si>
  <si>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</si>
  <si>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</si>
  <si>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</si>
  <si>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</si>
  <si>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</si>
  <si>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</si>
  <si>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</si>
  <si>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</si>
  <si>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</si>
  <si>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</si>
  <si>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</si>
  <si>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</si>
  <si>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</si>
  <si>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</si>
  <si>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</si>
  <si>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</si>
  <si>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</si>
  <si>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</si>
  <si>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</si>
  <si>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</si>
  <si>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</si>
  <si>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</si>
  <si>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</si>
  <si>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</si>
  <si>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</si>
  <si>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</si>
  <si>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</si>
  <si>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</si>
  <si>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</si>
  <si>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</si>
  <si>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</si>
  <si>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</si>
  <si>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</si>
  <si>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</si>
  <si>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</si>
  <si>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</si>
  <si>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</si>
  <si>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</si>
  <si>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</si>
  <si>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</si>
  <si>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</si>
  <si>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</si>
  <si>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</si>
  <si>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</si>
  <si>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</si>
  <si>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</si>
  <si>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</si>
  <si>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</si>
  <si>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</si>
  <si>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</si>
  <si>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</si>
  <si>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</si>
  <si>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</si>
  <si>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</si>
  <si>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</si>
  <si>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</si>
  <si>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</si>
  <si>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</si>
  <si>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</si>
  <si>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</si>
  <si>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</si>
  <si>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</si>
  <si>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</si>
  <si>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</si>
  <si>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</si>
  <si>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</si>
  <si>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</si>
  <si>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</si>
  <si>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</si>
  <si>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</si>
  <si>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</si>
  <si>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</si>
  <si>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</si>
  <si>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</si>
  <si>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</si>
  <si>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</si>
  <si>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</si>
  <si>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</si>
  <si>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</si>
  <si>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</si>
  <si>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</si>
  <si>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</si>
  <si>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</si>
  <si>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</si>
  <si>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</si>
  <si>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</si>
  <si>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</si>
  <si>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</si>
  <si>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</si>
  <si>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</si>
  <si>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</si>
  <si>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</si>
  <si>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</si>
  <si>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</si>
  <si>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</si>
  <si>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</si>
  <si>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</si>
  <si>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</si>
  <si>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</si>
  <si>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</si>
  <si>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</si>
  <si>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</si>
  <si>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</si>
  <si>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</si>
  <si>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</si>
  <si>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</si>
  <si>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</si>
  <si>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</si>
  <si>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</si>
  <si>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</si>
  <si>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</si>
  <si>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</si>
  <si>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</si>
  <si>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</si>
  <si>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</si>
  <si>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</si>
  <si>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</si>
  <si>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</si>
  <si>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</si>
  <si>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</si>
  <si>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</si>
  <si>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</si>
  <si>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</si>
  <si>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</si>
  <si>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</si>
  <si>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</si>
  <si>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</si>
  <si>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</si>
  <si>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</si>
  <si>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</si>
  <si>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</si>
  <si>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</si>
  <si>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</si>
  <si>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</si>
  <si>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</si>
  <si>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</si>
  <si>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</si>
  <si>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</si>
  <si>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</si>
  <si>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</si>
  <si>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</si>
  <si>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</si>
  <si>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</si>
  <si>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</si>
  <si>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</si>
  <si>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</si>
  <si>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</si>
  <si>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</si>
  <si>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</si>
  <si>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</si>
  <si>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</si>
  <si>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</si>
  <si>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</si>
  <si>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</si>
  <si>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</si>
  <si>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</si>
  <si>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</si>
  <si>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</si>
  <si>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</si>
  <si>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</si>
  <si>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</si>
  <si>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</si>
  <si>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</si>
  <si>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</si>
  <si>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</si>
  <si>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</si>
  <si>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</si>
  <si>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</si>
  <si>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</si>
  <si>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</si>
  <si>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</si>
  <si>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</si>
  <si>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</si>
  <si>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</si>
  <si>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</si>
  <si>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</si>
  <si>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</si>
  <si>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</si>
  <si>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</si>
  <si>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</si>
  <si>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</si>
  <si>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</si>
  <si>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</si>
  <si>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</si>
  <si>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</si>
  <si>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</si>
  <si>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</si>
  <si>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</si>
  <si>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</si>
  <si>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</si>
  <si>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</si>
  <si>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</si>
  <si>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</si>
  <si>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</si>
  <si>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</si>
  <si>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</si>
  <si>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</si>
  <si>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</si>
  <si>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</si>
  <si>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</si>
  <si>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</si>
  <si>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</si>
  <si>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</si>
  <si>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</si>
  <si>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</si>
  <si>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</si>
  <si>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</si>
  <si>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</si>
  <si>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</si>
  <si>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</si>
  <si>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</si>
  <si>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</si>
  <si>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</si>
  <si>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</si>
  <si>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</si>
  <si>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</si>
  <si>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</si>
  <si>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</si>
  <si>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</si>
  <si>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</si>
  <si>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</si>
  <si>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</si>
  <si>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</si>
  <si>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</si>
  <si>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</si>
  <si>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</si>
  <si>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</si>
  <si>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</si>
  <si>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</si>
  <si>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</si>
  <si>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</si>
  <si>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</si>
  <si>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</si>
  <si>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</si>
  <si>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</si>
  <si>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</si>
  <si>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</si>
  <si>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</si>
  <si>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</si>
  <si>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</si>
  <si>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</si>
  <si>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</si>
  <si>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</si>
  <si>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</si>
  <si>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</si>
  <si>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</si>
  <si>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</si>
  <si>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</si>
  <si>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</si>
  <si>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</si>
  <si>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</si>
  <si>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</si>
  <si>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</si>
  <si>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</si>
  <si>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</si>
  <si>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</si>
  <si>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</si>
  <si>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</si>
  <si>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</si>
  <si>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</si>
  <si>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</si>
  <si>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</si>
  <si>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</si>
  <si>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</si>
  <si>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</si>
  <si>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</si>
  <si>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</si>
  <si>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</si>
  <si>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</si>
  <si>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</si>
  <si>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</si>
  <si>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</si>
  <si>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</si>
  <si>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</si>
  <si>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</si>
  <si>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</si>
  <si>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</si>
  <si>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</si>
  <si>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</si>
  <si>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</si>
  <si>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</si>
  <si>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</si>
  <si>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</si>
  <si>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</si>
  <si>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</si>
  <si>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</si>
  <si>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</si>
  <si>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</si>
  <si>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</si>
  <si>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</si>
  <si>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</si>
  <si>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</si>
  <si>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</si>
  <si>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</si>
  <si>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</si>
  <si>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</si>
  <si>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</si>
  <si>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</si>
  <si>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</si>
  <si>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</si>
  <si>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</si>
  <si>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</si>
  <si>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</si>
  <si>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</si>
  <si>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</si>
  <si>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</si>
  <si>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</si>
  <si>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</si>
  <si>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</si>
  <si>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</si>
  <si>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</si>
  <si>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</si>
  <si>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</si>
  <si>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</si>
  <si>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</si>
  <si>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</si>
  <si>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</si>
  <si>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</si>
  <si>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</si>
  <si>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</si>
  <si>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</si>
  <si>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</si>
  <si>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</si>
  <si>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</si>
  <si>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</si>
  <si>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</si>
  <si>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</si>
  <si>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</si>
  <si>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</si>
  <si>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</si>
  <si>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</si>
  <si>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</si>
  <si>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</si>
  <si>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</si>
  <si>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</si>
  <si>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</si>
  <si>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</si>
  <si>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</si>
  <si>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</si>
  <si>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</si>
  <si>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</si>
  <si>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</si>
  <si>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</si>
  <si>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</si>
  <si>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</si>
  <si>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</si>
  <si>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</si>
  <si>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</si>
  <si>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</si>
  <si>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</si>
  <si>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</si>
  <si>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</si>
  <si>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</si>
  <si>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</si>
  <si>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</si>
  <si>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</si>
  <si>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</si>
  <si>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</si>
  <si>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</si>
  <si>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</si>
  <si>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</si>
  <si>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</si>
  <si>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</si>
  <si>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</si>
  <si>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</si>
  <si>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</si>
  <si>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</si>
  <si>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</si>
  <si>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</si>
  <si>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</si>
  <si>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地域医療計画課在宅医療推進室</t>
    <phoneticPr fontId="5"/>
  </si>
  <si>
    <t>平成29年3月31日医政発0331第57号「医療計画について」
平成29年3月31日医政地発0331第３号「疾病又は事業及び在宅医療に係る医療体制について」　等</t>
    <rPh sb="44" eb="45">
      <t>チ</t>
    </rPh>
    <phoneticPr fontId="5"/>
  </si>
  <si>
    <t>できる限り、住み慣れた地域で必要な医療・介護サービスを受けつつ、安心して自分らしい生活を実現できる社会を目指す。
国民の視点にたった在宅医療の普及啓発を図り、国民の理解を醸成し、在宅医療の提供体制を整備していく。</t>
    <phoneticPr fontId="5"/>
  </si>
  <si>
    <t xml:space="preserve">行政、関係団体、学術団体等の関係者がそれぞれの知見や研究成果を相互に共有し、戦略的な取組を推進するための有識者会議及びエビデンスの共有や普及啓発を行うため、ポータルサイトの開設及び運営。
</t>
    <rPh sb="8" eb="10">
      <t>ガクジュツ</t>
    </rPh>
    <rPh sb="10" eb="12">
      <t>ダンタイ</t>
    </rPh>
    <phoneticPr fontId="5"/>
  </si>
  <si>
    <t>○</t>
  </si>
  <si>
    <t>-</t>
  </si>
  <si>
    <t>-</t>
    <phoneticPr fontId="5"/>
  </si>
  <si>
    <t>-</t>
    <phoneticPr fontId="5"/>
  </si>
  <si>
    <t>保健福祉調査委託費</t>
  </si>
  <si>
    <t>退院して在宅で療養することを希望する患者数の増加</t>
    <rPh sb="0" eb="2">
      <t>タイイン</t>
    </rPh>
    <rPh sb="4" eb="6">
      <t>ザイタク</t>
    </rPh>
    <rPh sb="7" eb="9">
      <t>リョウヨウ</t>
    </rPh>
    <rPh sb="14" eb="16">
      <t>キボウ</t>
    </rPh>
    <rPh sb="18" eb="20">
      <t>カンジャ</t>
    </rPh>
    <rPh sb="20" eb="21">
      <t>スウ</t>
    </rPh>
    <rPh sb="22" eb="24">
      <t>ゾウカ</t>
    </rPh>
    <phoneticPr fontId="5"/>
  </si>
  <si>
    <t>入院中の患者における今後の治療・療養の希望について、「自宅で訪問診療を受けて療養したい」と回答した割合</t>
    <rPh sb="0" eb="2">
      <t>ニュウイン</t>
    </rPh>
    <rPh sb="2" eb="3">
      <t>チュウ</t>
    </rPh>
    <rPh sb="4" eb="6">
      <t>カンジャ</t>
    </rPh>
    <rPh sb="10" eb="12">
      <t>コンゴ</t>
    </rPh>
    <rPh sb="13" eb="15">
      <t>チリョウ</t>
    </rPh>
    <rPh sb="16" eb="18">
      <t>リョウヨウ</t>
    </rPh>
    <rPh sb="19" eb="21">
      <t>キボウ</t>
    </rPh>
    <rPh sb="27" eb="29">
      <t>ジタク</t>
    </rPh>
    <rPh sb="30" eb="32">
      <t>ホウモン</t>
    </rPh>
    <rPh sb="32" eb="34">
      <t>シンリョウ</t>
    </rPh>
    <rPh sb="35" eb="36">
      <t>ウ</t>
    </rPh>
    <rPh sb="38" eb="40">
      <t>リョウヨウ</t>
    </rPh>
    <rPh sb="45" eb="47">
      <t>カイトウ</t>
    </rPh>
    <rPh sb="49" eb="51">
      <t>ワリアイ</t>
    </rPh>
    <phoneticPr fontId="5"/>
  </si>
  <si>
    <t>受療行動調査（入院中の患者における今後の治療・療養の希望について、「自宅で訪問診療を受けて療養したい」と回答した割合）</t>
  </si>
  <si>
    <t>％</t>
    <phoneticPr fontId="5"/>
  </si>
  <si>
    <t>回数</t>
    <rPh sb="0" eb="2">
      <t>カイスウ</t>
    </rPh>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</si>
  <si>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</si>
  <si>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</si>
  <si>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</si>
  <si>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</si>
  <si>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</si>
  <si>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</si>
  <si>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</si>
  <si>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</si>
  <si>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t>
    <phoneticPr fontId="5"/>
  </si>
  <si>
    <t>-</t>
    <phoneticPr fontId="5"/>
  </si>
  <si>
    <t>本事業を実施することにより、在宅医療に関するエビデンスの蓄積や活用及び国民への普及啓発が図られ、在宅医療の推進体制を構築することができ、良質かつ適切な医療を提供することができる。</t>
    <rPh sb="0" eb="1">
      <t>ホン</t>
    </rPh>
    <rPh sb="1" eb="3">
      <t>ジギョウ</t>
    </rPh>
    <rPh sb="4" eb="6">
      <t>ジッシ</t>
    </rPh>
    <rPh sb="14" eb="16">
      <t>ザイタク</t>
    </rPh>
    <rPh sb="16" eb="18">
      <t>イリョウ</t>
    </rPh>
    <rPh sb="19" eb="20">
      <t>カン</t>
    </rPh>
    <rPh sb="28" eb="30">
      <t>チクセキ</t>
    </rPh>
    <rPh sb="31" eb="33">
      <t>カツヨウ</t>
    </rPh>
    <rPh sb="33" eb="34">
      <t>オヨ</t>
    </rPh>
    <rPh sb="35" eb="37">
      <t>コクミン</t>
    </rPh>
    <rPh sb="39" eb="41">
      <t>フキュウ</t>
    </rPh>
    <rPh sb="41" eb="43">
      <t>ケイハツ</t>
    </rPh>
    <rPh sb="44" eb="45">
      <t>ハカ</t>
    </rPh>
    <rPh sb="48" eb="50">
      <t>ザイタク</t>
    </rPh>
    <rPh sb="50" eb="52">
      <t>イリョウ</t>
    </rPh>
    <rPh sb="53" eb="55">
      <t>スイシン</t>
    </rPh>
    <rPh sb="55" eb="57">
      <t>タイセイ</t>
    </rPh>
    <rPh sb="58" eb="60">
      <t>コウチク</t>
    </rPh>
    <rPh sb="68" eb="70">
      <t>リョウシツ</t>
    </rPh>
    <rPh sb="72" eb="74">
      <t>テキセツ</t>
    </rPh>
    <rPh sb="75" eb="77">
      <t>イリョウ</t>
    </rPh>
    <rPh sb="78" eb="80">
      <t>テイキョウ</t>
    </rPh>
    <phoneticPr fontId="5"/>
  </si>
  <si>
    <t>-</t>
    <phoneticPr fontId="5"/>
  </si>
  <si>
    <t>‐</t>
  </si>
  <si>
    <t>無</t>
  </si>
  <si>
    <t>国民の多くが人生の最終段階を自宅で迎えることを希望しており、これに応えるための在宅医療を推進することは喫緊の課題であり、ニーズを反映している。</t>
    <rPh sb="44" eb="46">
      <t>スイシン</t>
    </rPh>
    <phoneticPr fontId="5"/>
  </si>
  <si>
    <t>在宅医療の推進のため、自治体や団体等の組織を越えた連携体制を構築する取組であり、国が実施すべき事業である。</t>
    <rPh sb="0" eb="2">
      <t>ザイタク</t>
    </rPh>
    <rPh sb="2" eb="4">
      <t>イリョウ</t>
    </rPh>
    <rPh sb="5" eb="7">
      <t>スイシン</t>
    </rPh>
    <rPh sb="11" eb="14">
      <t>ジチタイ</t>
    </rPh>
    <rPh sb="15" eb="17">
      <t>ダンタイ</t>
    </rPh>
    <rPh sb="17" eb="18">
      <t>トウ</t>
    </rPh>
    <rPh sb="19" eb="21">
      <t>ソシキ</t>
    </rPh>
    <rPh sb="22" eb="23">
      <t>コ</t>
    </rPh>
    <rPh sb="25" eb="27">
      <t>レンケイ</t>
    </rPh>
    <rPh sb="27" eb="29">
      <t>タイセイ</t>
    </rPh>
    <rPh sb="30" eb="32">
      <t>コウチク</t>
    </rPh>
    <rPh sb="34" eb="36">
      <t>トリクミ</t>
    </rPh>
    <rPh sb="40" eb="41">
      <t>クニ</t>
    </rPh>
    <rPh sb="42" eb="44">
      <t>ジッシ</t>
    </rPh>
    <rPh sb="47" eb="49">
      <t>ジギョウ</t>
    </rPh>
    <phoneticPr fontId="5"/>
  </si>
  <si>
    <t>在宅医療の推進は、社会保障・税一体改革大綱にそった重要な施策であり、優先度は高い。</t>
    <rPh sb="5" eb="7">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</si>
  <si>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</si>
  <si>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</si>
  <si>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</si>
  <si>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</si>
  <si>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</si>
  <si>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</si>
  <si>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</si>
  <si>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</si>
  <si>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</si>
  <si>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</si>
  <si>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</si>
  <si>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千円</t>
    <rPh sb="0" eb="1">
      <t>セン</t>
    </rPh>
    <rPh sb="1" eb="2">
      <t>エン</t>
    </rPh>
    <phoneticPr fontId="5"/>
  </si>
  <si>
    <t>Ｘ/Ｙ</t>
  </si>
  <si>
    <t>-</t>
    <phoneticPr fontId="5"/>
  </si>
  <si>
    <t>－</t>
    <phoneticPr fontId="5"/>
  </si>
  <si>
    <t>-</t>
    <phoneticPr fontId="5"/>
  </si>
  <si>
    <t>－</t>
    <phoneticPr fontId="5"/>
  </si>
  <si>
    <t>-</t>
    <phoneticPr fontId="5"/>
  </si>
  <si>
    <t>-</t>
    <phoneticPr fontId="5"/>
  </si>
  <si>
    <t>－</t>
    <phoneticPr fontId="5"/>
  </si>
  <si>
    <t>A.</t>
    <phoneticPr fontId="5"/>
  </si>
  <si>
    <t>B.</t>
    <phoneticPr fontId="5"/>
  </si>
  <si>
    <t>室長：松岡　輝昌</t>
    <rPh sb="0" eb="2">
      <t>シツチョウ</t>
    </rPh>
    <rPh sb="3" eb="5">
      <t>マツオカ</t>
    </rPh>
    <rPh sb="6" eb="7">
      <t>テル</t>
    </rPh>
    <rPh sb="7" eb="8">
      <t>マサ</t>
    </rPh>
    <phoneticPr fontId="5"/>
  </si>
  <si>
    <t>全国在宅医療会議経費</t>
    <phoneticPr fontId="5"/>
  </si>
  <si>
    <t>△</t>
  </si>
  <si>
    <t>ポータルサイトの内容について、在宅医療の有識者間で議論したが、内容が多岐にわたり、引き続き整理・検討することとなったため、ポータルサイト開設まで至らず、執行がなかったものである。</t>
    <rPh sb="8" eb="10">
      <t>ナイヨウ</t>
    </rPh>
    <rPh sb="15" eb="17">
      <t>ザイタク</t>
    </rPh>
    <rPh sb="17" eb="19">
      <t>イリョウ</t>
    </rPh>
    <rPh sb="20" eb="23">
      <t>ユウシキシャ</t>
    </rPh>
    <rPh sb="23" eb="24">
      <t>カン</t>
    </rPh>
    <rPh sb="25" eb="27">
      <t>ギロン</t>
    </rPh>
    <rPh sb="31" eb="33">
      <t>ナイヨウ</t>
    </rPh>
    <rPh sb="34" eb="36">
      <t>タキ</t>
    </rPh>
    <rPh sb="41" eb="42">
      <t>ヒ</t>
    </rPh>
    <rPh sb="43" eb="44">
      <t>ツヅ</t>
    </rPh>
    <rPh sb="45" eb="47">
      <t>セイリ</t>
    </rPh>
    <rPh sb="48" eb="50">
      <t>ケントウ</t>
    </rPh>
    <rPh sb="68" eb="70">
      <t>カイセツ</t>
    </rPh>
    <rPh sb="72" eb="73">
      <t>イタ</t>
    </rPh>
    <rPh sb="76" eb="78">
      <t>シッコウ</t>
    </rPh>
    <phoneticPr fontId="5"/>
  </si>
  <si>
    <t>平成29年度が初年度の事業であり、在宅医療の関係者間でそれぞれの知見や研究成果を相互に共有し、国民に見える形で広く提供する意義は非常に大きいと考えられる。当該年度においては、有識者間で議論をしたものの、内容が多岐にわたり、整理するため引き続き議論することとなった。</t>
    <rPh sb="0" eb="2">
      <t>ヘイセイ</t>
    </rPh>
    <rPh sb="4" eb="6">
      <t>ネンド</t>
    </rPh>
    <rPh sb="7" eb="10">
      <t>ショネンド</t>
    </rPh>
    <rPh sb="11" eb="13">
      <t>ジギョウ</t>
    </rPh>
    <rPh sb="17" eb="19">
      <t>ザイタク</t>
    </rPh>
    <rPh sb="19" eb="21">
      <t>イリョウ</t>
    </rPh>
    <rPh sb="22" eb="25">
      <t>カンケイシャ</t>
    </rPh>
    <rPh sb="25" eb="26">
      <t>カン</t>
    </rPh>
    <rPh sb="32" eb="34">
      <t>チケン</t>
    </rPh>
    <rPh sb="35" eb="39">
      <t>ケンキュウセイカ</t>
    </rPh>
    <rPh sb="40" eb="42">
      <t>ソウゴ</t>
    </rPh>
    <rPh sb="43" eb="45">
      <t>キョウユウ</t>
    </rPh>
    <rPh sb="47" eb="49">
      <t>コクミン</t>
    </rPh>
    <rPh sb="50" eb="51">
      <t>ミ</t>
    </rPh>
    <rPh sb="53" eb="54">
      <t>カタチ</t>
    </rPh>
    <rPh sb="55" eb="56">
      <t>ヒロ</t>
    </rPh>
    <rPh sb="57" eb="59">
      <t>テイキョウ</t>
    </rPh>
    <rPh sb="61" eb="63">
      <t>イギ</t>
    </rPh>
    <rPh sb="64" eb="66">
      <t>ヒジョウ</t>
    </rPh>
    <rPh sb="67" eb="68">
      <t>オオ</t>
    </rPh>
    <rPh sb="71" eb="72">
      <t>カンガ</t>
    </rPh>
    <rPh sb="77" eb="79">
      <t>トウガイ</t>
    </rPh>
    <rPh sb="79" eb="81">
      <t>ネンド</t>
    </rPh>
    <rPh sb="87" eb="90">
      <t>ユウシキシャ</t>
    </rPh>
    <rPh sb="90" eb="91">
      <t>カン</t>
    </rPh>
    <rPh sb="92" eb="94">
      <t>ギロン</t>
    </rPh>
    <rPh sb="101" eb="103">
      <t>ナイヨウ</t>
    </rPh>
    <rPh sb="104" eb="106">
      <t>タキ</t>
    </rPh>
    <rPh sb="111" eb="113">
      <t>セイリ</t>
    </rPh>
    <rPh sb="117" eb="118">
      <t>ヒ</t>
    </rPh>
    <rPh sb="119" eb="120">
      <t>ツヅ</t>
    </rPh>
    <rPh sb="121" eb="123">
      <t>ギロン</t>
    </rPh>
    <phoneticPr fontId="6"/>
  </si>
  <si>
    <t>0</t>
    <phoneticPr fontId="5"/>
  </si>
  <si>
    <t>内容の集約に向け、平成30年度、引き続き議論していきたい。また、当該経費は委託費であり、契約等の面で執行が困難だったこともあり、平成31年度については庁費での要求も検討していきたい。</t>
    <rPh sb="0" eb="2">
      <t>ナイヨウ</t>
    </rPh>
    <rPh sb="3" eb="5">
      <t>シュウヤク</t>
    </rPh>
    <rPh sb="6" eb="7">
      <t>ム</t>
    </rPh>
    <rPh sb="9" eb="11">
      <t>ヘイセイ</t>
    </rPh>
    <rPh sb="13" eb="15">
      <t>ネンド</t>
    </rPh>
    <rPh sb="16" eb="17">
      <t>ヒ</t>
    </rPh>
    <rPh sb="18" eb="19">
      <t>ツヅ</t>
    </rPh>
    <rPh sb="20" eb="22">
      <t>ギロン</t>
    </rPh>
    <rPh sb="32" eb="34">
      <t>トウガイ</t>
    </rPh>
    <rPh sb="34" eb="36">
      <t>ケイヒ</t>
    </rPh>
    <rPh sb="37" eb="40">
      <t>イタクヒ</t>
    </rPh>
    <rPh sb="44" eb="46">
      <t>ケイヤク</t>
    </rPh>
    <rPh sb="46" eb="47">
      <t>トウ</t>
    </rPh>
    <rPh sb="48" eb="49">
      <t>メン</t>
    </rPh>
    <rPh sb="50" eb="52">
      <t>シッコウ</t>
    </rPh>
    <rPh sb="53" eb="55">
      <t>コンナン</t>
    </rPh>
    <rPh sb="64" eb="66">
      <t>ヘイセイ</t>
    </rPh>
    <rPh sb="68" eb="70">
      <t>ネンド</t>
    </rPh>
    <rPh sb="75" eb="76">
      <t>チョウ</t>
    </rPh>
    <rPh sb="76" eb="77">
      <t>ヒ</t>
    </rPh>
    <rPh sb="79" eb="81">
      <t>ヨウキュウ</t>
    </rPh>
    <rPh sb="82" eb="84">
      <t>ケントウ</t>
    </rPh>
    <phoneticPr fontId="5"/>
  </si>
  <si>
    <t>-</t>
    <phoneticPr fontId="5"/>
  </si>
  <si>
    <t>-</t>
    <phoneticPr fontId="5"/>
  </si>
  <si>
    <t>ポータルサイト設置に関する拠出件数</t>
    <rPh sb="7" eb="9">
      <t>セッチ</t>
    </rPh>
    <rPh sb="10" eb="11">
      <t>カン</t>
    </rPh>
    <rPh sb="13" eb="15">
      <t>キョシュツ</t>
    </rPh>
    <rPh sb="15" eb="17">
      <t>ケンスウ</t>
    </rPh>
    <phoneticPr fontId="5"/>
  </si>
  <si>
    <t>単位当たりコスト＝Ｘ（執行額）／Ｙ（拠出件数）　　　　　　　　</t>
    <rPh sb="0" eb="2">
      <t>タンイ</t>
    </rPh>
    <rPh sb="2" eb="3">
      <t>ア</t>
    </rPh>
    <rPh sb="11" eb="13">
      <t>シッコウ</t>
    </rPh>
    <rPh sb="13" eb="14">
      <t>ガク</t>
    </rPh>
    <rPh sb="18" eb="20">
      <t>キョシュツ</t>
    </rPh>
    <rPh sb="20" eb="22">
      <t>ケンスウ</t>
    </rPh>
    <phoneticPr fontId="5"/>
  </si>
  <si>
    <t>19,070/1</t>
    <phoneticPr fontId="5"/>
  </si>
  <si>
    <t>×</t>
  </si>
  <si>
    <t>※平成29年度執行実績なしのためイメージ図を記載</t>
    <rPh sb="1" eb="3">
      <t>ヘイセイ</t>
    </rPh>
    <rPh sb="5" eb="6">
      <t>ネン</t>
    </rPh>
    <rPh sb="6" eb="7">
      <t>ド</t>
    </rPh>
    <rPh sb="7" eb="9">
      <t>シッコウ</t>
    </rPh>
    <rPh sb="9" eb="11">
      <t>ジッセキ</t>
    </rPh>
    <rPh sb="20" eb="21">
      <t>ズ</t>
    </rPh>
    <rPh sb="22" eb="24">
      <t>キサイ</t>
    </rPh>
    <phoneticPr fontId="5"/>
  </si>
  <si>
    <t>ポータルサイトの開設が予定通り出来ず、予算執行率０％に終わっている。要因分析が極めて不十分で、改善策も「引き続き議論したい」としか記されておらず、今後の見通しが立っていない。「喫緊の課題」「重要事業」の対応とは言い難い。
事業名称を「全国在宅医療会議経費」から「全国在宅医療専門ポータルサイト事業」等に変更し、活動指標を「ポータルサイトのコンテンツ数、アクセス数」等として、成果指標の推移と関連付けて検証できるようにする必要がある。
関連事業の記載が皆無だが、ポータルサイトにより効果をもたらす関連事業は無いのか。設置遅延によるマイナス影響をもたらしているならば点検すべき。（見えない負のコストが発生している可能性がある。）（元吉　由紀子）</t>
    <phoneticPr fontId="5"/>
  </si>
  <si>
    <t>事業の目的と必要な予算について再検討し、執行可能なものとなるよう予算の内容について見直しを検討すること。</t>
    <rPh sb="0" eb="2">
      <t>ジギョウ</t>
    </rPh>
    <rPh sb="3" eb="5">
      <t>モクテキ</t>
    </rPh>
    <rPh sb="6" eb="8">
      <t>ヒツヨウ</t>
    </rPh>
    <rPh sb="9" eb="11">
      <t>ヨサン</t>
    </rPh>
    <rPh sb="15" eb="18">
      <t>サイケントウ</t>
    </rPh>
    <rPh sb="20" eb="22">
      <t>シッコウ</t>
    </rPh>
    <rPh sb="22" eb="24">
      <t>カノウ</t>
    </rPh>
    <rPh sb="32" eb="34">
      <t>ヨサン</t>
    </rPh>
    <rPh sb="35" eb="37">
      <t>ナイヨウ</t>
    </rPh>
    <rPh sb="41" eb="43">
      <t>ミナオ</t>
    </rPh>
    <rPh sb="45" eb="47">
      <t>ケントウ</t>
    </rPh>
    <phoneticPr fontId="5"/>
  </si>
  <si>
    <t>縮減</t>
  </si>
  <si>
    <t>平成31年度概算要求においては、ポータルサイトの運営経費は要求しないこととし、会議の運営経費のみとする。</t>
    <rPh sb="0" eb="2">
      <t>ヘイセイ</t>
    </rPh>
    <rPh sb="4" eb="6">
      <t>ネンド</t>
    </rPh>
    <rPh sb="6" eb="8">
      <t>ガイサン</t>
    </rPh>
    <rPh sb="8" eb="10">
      <t>ヨウキュウ</t>
    </rPh>
    <rPh sb="24" eb="26">
      <t>ウンエイ</t>
    </rPh>
    <rPh sb="26" eb="28">
      <t>ケイヒ</t>
    </rPh>
    <rPh sb="29" eb="31">
      <t>ヨウキュウ</t>
    </rPh>
    <rPh sb="39" eb="41">
      <t>カイギ</t>
    </rPh>
    <rPh sb="42" eb="44">
      <t>ウンエイ</t>
    </rPh>
    <rPh sb="44" eb="46">
      <t>ケイヒ</t>
    </rPh>
    <phoneticPr fontId="5"/>
  </si>
  <si>
    <t>委員等旅費</t>
    <rPh sb="0" eb="2">
      <t>イイン</t>
    </rPh>
    <rPh sb="2" eb="3">
      <t>トウ</t>
    </rPh>
    <rPh sb="3" eb="5">
      <t>リョヒ</t>
    </rPh>
    <phoneticPr fontId="5"/>
  </si>
  <si>
    <t>諸謝金</t>
    <rPh sb="0" eb="3">
      <t>ショシャキン</t>
    </rPh>
    <phoneticPr fontId="5"/>
  </si>
  <si>
    <t>庁費</t>
    <rPh sb="0" eb="2">
      <t>チョウヒ</t>
    </rPh>
    <phoneticPr fontId="5"/>
  </si>
  <si>
    <t>-</t>
    <phoneticPr fontId="5"/>
  </si>
  <si>
    <t>-</t>
    <phoneticPr fontId="5"/>
  </si>
  <si>
    <t>ポータルサイトの運営経費を要求しないことによる減</t>
    <rPh sb="8" eb="10">
      <t>ウンエイ</t>
    </rPh>
    <rPh sb="10" eb="12">
      <t>ケイヒ</t>
    </rPh>
    <rPh sb="13" eb="15">
      <t>ヨウキュウ</t>
    </rPh>
    <rPh sb="23" eb="24">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</si>
</sst>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40822</xdr:colOff>
      <xdr:row>31</xdr:row>
      <xdr:rowOff>27214</xdr:rowOff>
    </xdr:from>
    <xdr:to>
      <xdr:col>41</xdr:col>
      <xdr:colOff>176893</xdr:colOff>
      <xdr:row>32</xdr:row>
      <xdr:rowOff>0</xdr:rowOff>
    </xdr:to>
    <xdr:sp macro="" textlink="">
      <xdr:nvSpPr>
        <xdr:cNvPr id="8" name="テキスト ボックス 7"/>
        <xdr:cNvSpPr txBox="1"/>
      </xdr:nvSpPr>
      <xdr:spPr>
        <a:xfrm>
          <a:off x="7796893" y="11620500"/>
          <a:ext cx="748393"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12</xdr:col>
      <xdr:colOff>89649</xdr:colOff>
      <xdr:row>741</xdr:row>
      <xdr:rowOff>155762</xdr:rowOff>
    </xdr:from>
    <xdr:to>
      <xdr:col>43</xdr:col>
      <xdr:colOff>134471</xdr:colOff>
      <xdr:row>743</xdr:row>
      <xdr:rowOff>272516</xdr:rowOff>
    </xdr:to>
    <xdr:sp macro="" textlink="">
      <xdr:nvSpPr>
        <xdr:cNvPr id="12" name="正方形/長方形 11"/>
        <xdr:cNvSpPr/>
      </xdr:nvSpPr>
      <xdr:spPr>
        <a:xfrm>
          <a:off x="3090024" y="41465687"/>
          <a:ext cx="6245597" cy="82160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19</a:t>
          </a:r>
          <a:r>
            <a:rPr kumimoji="1" lang="ja-JP" altLang="en-US" sz="1200">
              <a:solidFill>
                <a:sysClr val="windowText" lastClr="000000"/>
              </a:solidFill>
            </a:rPr>
            <a:t>百万円</a:t>
          </a:r>
        </a:p>
      </xdr:txBody>
    </xdr:sp>
    <xdr:clientData/>
  </xdr:twoCellAnchor>
  <xdr:twoCellAnchor>
    <xdr:from>
      <xdr:col>21</xdr:col>
      <xdr:colOff>19211</xdr:colOff>
      <xdr:row>748</xdr:row>
      <xdr:rowOff>74758</xdr:rowOff>
    </xdr:from>
    <xdr:to>
      <xdr:col>34</xdr:col>
      <xdr:colOff>169034</xdr:colOff>
      <xdr:row>751</xdr:row>
      <xdr:rowOff>286550</xdr:rowOff>
    </xdr:to>
    <xdr:sp macro="" textlink="">
      <xdr:nvSpPr>
        <xdr:cNvPr id="13" name="正方形/長方形 12"/>
        <xdr:cNvSpPr/>
      </xdr:nvSpPr>
      <xdr:spPr>
        <a:xfrm>
          <a:off x="4819811" y="43851658"/>
          <a:ext cx="2750148" cy="12690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公募選定事業者（未定）</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a:t>
          </a:r>
          <a:r>
            <a:rPr kumimoji="1" lang="en-US" altLang="ja-JP" sz="1200">
              <a:solidFill>
                <a:sysClr val="windowText" lastClr="000000"/>
              </a:solidFill>
            </a:rPr>
            <a:t>19</a:t>
          </a:r>
          <a:r>
            <a:rPr kumimoji="1" lang="ja-JP" altLang="en-US" sz="1200">
              <a:solidFill>
                <a:sysClr val="windowText" lastClr="000000"/>
              </a:solidFill>
            </a:rPr>
            <a:t>百万円）</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67238</xdr:colOff>
      <xdr:row>752</xdr:row>
      <xdr:rowOff>1</xdr:rowOff>
    </xdr:from>
    <xdr:to>
      <xdr:col>36</xdr:col>
      <xdr:colOff>100856</xdr:colOff>
      <xdr:row>755</xdr:row>
      <xdr:rowOff>156882</xdr:rowOff>
    </xdr:to>
    <xdr:sp macro="" textlink="">
      <xdr:nvSpPr>
        <xdr:cNvPr id="14" name="大かっこ 13"/>
        <xdr:cNvSpPr/>
      </xdr:nvSpPr>
      <xdr:spPr>
        <a:xfrm>
          <a:off x="4667813" y="45186601"/>
          <a:ext cx="3234018" cy="12141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25</xdr:col>
      <xdr:colOff>56029</xdr:colOff>
      <xdr:row>747</xdr:row>
      <xdr:rowOff>117395</xdr:rowOff>
    </xdr:from>
    <xdr:ext cx="1591236" cy="357146"/>
    <xdr:sp macro="" textlink="">
      <xdr:nvSpPr>
        <xdr:cNvPr id="15" name="テキスト ボックス 14"/>
        <xdr:cNvSpPr txBox="1"/>
      </xdr:nvSpPr>
      <xdr:spPr>
        <a:xfrm>
          <a:off x="5656729" y="43541870"/>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委託・請負</a:t>
          </a:r>
          <a:r>
            <a:rPr kumimoji="1" lang="en-US" altLang="ja-JP" sz="1200"/>
            <a:t>】</a:t>
          </a:r>
          <a:endParaRPr kumimoji="1" lang="ja-JP" altLang="en-US" sz="1200"/>
        </a:p>
      </xdr:txBody>
    </xdr:sp>
    <xdr:clientData/>
  </xdr:oneCellAnchor>
  <xdr:twoCellAnchor>
    <xdr:from>
      <xdr:col>27</xdr:col>
      <xdr:colOff>179296</xdr:colOff>
      <xdr:row>743</xdr:row>
      <xdr:rowOff>291353</xdr:rowOff>
    </xdr:from>
    <xdr:to>
      <xdr:col>27</xdr:col>
      <xdr:colOff>190501</xdr:colOff>
      <xdr:row>747</xdr:row>
      <xdr:rowOff>123265</xdr:rowOff>
    </xdr:to>
    <xdr:cxnSp macro="">
      <xdr:nvCxnSpPr>
        <xdr:cNvPr id="16" name="直線矢印コネクタ 15"/>
        <xdr:cNvCxnSpPr/>
      </xdr:nvCxnSpPr>
      <xdr:spPr>
        <a:xfrm flipH="1">
          <a:off x="6180046" y="42306128"/>
          <a:ext cx="11205" cy="12416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112060</xdr:colOff>
      <xdr:row>752</xdr:row>
      <xdr:rowOff>56028</xdr:rowOff>
    </xdr:from>
    <xdr:ext cx="2734235" cy="1192634"/>
    <xdr:sp macro="" textlink="">
      <xdr:nvSpPr>
        <xdr:cNvPr id="17" name="テキスト ボックス 16"/>
        <xdr:cNvSpPr txBox="1"/>
      </xdr:nvSpPr>
      <xdr:spPr>
        <a:xfrm>
          <a:off x="4912660" y="45242628"/>
          <a:ext cx="2734235"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行政、関係団体、研究機関、学会等の関係者がそれぞれの知見や研究成果を相互に共有し、戦略的な取組を推進するための有識者会議及びエビデンスの共有や普及啓発を行うため、ポータルサイトの開設及び運営。</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Normal="75" zoomScaleSheetLayoutView="10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39</v>
      </c>
      <c r="AT2" s="935"/>
      <c r="AU2" s="935"/>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605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77</v>
      </c>
      <c r="H5" s="839"/>
      <c r="I5" s="839"/>
      <c r="J5" s="839"/>
      <c r="K5" s="839"/>
      <c r="L5" s="839"/>
      <c r="M5" s="840" t="s">
        <v>66</v>
      </c>
      <c r="N5" s="841"/>
      <c r="O5" s="841"/>
      <c r="P5" s="841"/>
      <c r="Q5" s="841"/>
      <c r="R5" s="842"/>
      <c r="S5" s="843" t="s">
        <v>131</v>
      </c>
      <c r="T5" s="839"/>
      <c r="U5" s="839"/>
      <c r="V5" s="839"/>
      <c r="W5" s="839"/>
      <c r="X5" s="844"/>
      <c r="Y5" s="700" t="s">
        <v>3</v>
      </c>
      <c r="Z5" s="539"/>
      <c r="AA5" s="539"/>
      <c r="AB5" s="539"/>
      <c r="AC5" s="539"/>
      <c r="AD5" s="540"/>
      <c r="AE5" s="701" t="s">
        <v>551</v>
      </c>
      <c r="AF5" s="701"/>
      <c r="AG5" s="701"/>
      <c r="AH5" s="701"/>
      <c r="AI5" s="701"/>
      <c r="AJ5" s="701"/>
      <c r="AK5" s="701"/>
      <c r="AL5" s="701"/>
      <c r="AM5" s="701"/>
      <c r="AN5" s="701"/>
      <c r="AO5" s="701"/>
      <c r="AP5" s="702"/>
      <c r="AQ5" s="703" t="s">
        <v>604</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18" t="s">
        <v>547</v>
      </c>
      <c r="Z7" s="439"/>
      <c r="AA7" s="439"/>
      <c r="AB7" s="439"/>
      <c r="AC7" s="439"/>
      <c r="AD7" s="919"/>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6" t="str">
        <f>入力規則等!A26</f>
        <v>-</v>
      </c>
      <c r="H8" s="725"/>
      <c r="I8" s="725"/>
      <c r="J8" s="725"/>
      <c r="K8" s="725"/>
      <c r="L8" s="725"/>
      <c r="M8" s="725"/>
      <c r="N8" s="725"/>
      <c r="O8" s="725"/>
      <c r="P8" s="725"/>
      <c r="Q8" s="725"/>
      <c r="R8" s="725"/>
      <c r="S8" s="725"/>
      <c r="T8" s="725"/>
      <c r="U8" s="725"/>
      <c r="V8" s="725"/>
      <c r="W8" s="725"/>
      <c r="X8" s="937"/>
      <c r="Y8" s="845" t="s">
        <v>390</v>
      </c>
      <c r="Z8" s="846"/>
      <c r="AA8" s="846"/>
      <c r="AB8" s="846"/>
      <c r="AC8" s="846"/>
      <c r="AD8" s="847"/>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7.25" customHeight="1" x14ac:dyDescent="0.15">
      <c r="A10" s="662" t="s">
        <v>30</v>
      </c>
      <c r="B10" s="663"/>
      <c r="C10" s="663"/>
      <c r="D10" s="663"/>
      <c r="E10" s="663"/>
      <c r="F10" s="663"/>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38" t="s">
        <v>24</v>
      </c>
      <c r="B12" s="939"/>
      <c r="C12" s="939"/>
      <c r="D12" s="939"/>
      <c r="E12" s="939"/>
      <c r="F12" s="940"/>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7"/>
    </row>
    <row r="13" spans="1:50" ht="21" customHeight="1" x14ac:dyDescent="0.15">
      <c r="A13" s="616"/>
      <c r="B13" s="617"/>
      <c r="C13" s="617"/>
      <c r="D13" s="617"/>
      <c r="E13" s="617"/>
      <c r="F13" s="618"/>
      <c r="G13" s="728" t="s">
        <v>6</v>
      </c>
      <c r="H13" s="729"/>
      <c r="I13" s="766" t="s">
        <v>7</v>
      </c>
      <c r="J13" s="767"/>
      <c r="K13" s="767"/>
      <c r="L13" s="767"/>
      <c r="M13" s="767"/>
      <c r="N13" s="767"/>
      <c r="O13" s="768"/>
      <c r="P13" s="710" t="s">
        <v>556</v>
      </c>
      <c r="Q13" s="711"/>
      <c r="R13" s="711"/>
      <c r="S13" s="711"/>
      <c r="T13" s="711"/>
      <c r="U13" s="711"/>
      <c r="V13" s="712"/>
      <c r="W13" s="659" t="s">
        <v>556</v>
      </c>
      <c r="X13" s="660"/>
      <c r="Y13" s="660"/>
      <c r="Z13" s="660"/>
      <c r="AA13" s="660"/>
      <c r="AB13" s="660"/>
      <c r="AC13" s="661"/>
      <c r="AD13" s="710">
        <v>19</v>
      </c>
      <c r="AE13" s="711"/>
      <c r="AF13" s="711"/>
      <c r="AG13" s="711"/>
      <c r="AH13" s="711"/>
      <c r="AI13" s="711"/>
      <c r="AJ13" s="712"/>
      <c r="AK13" s="710">
        <v>19</v>
      </c>
      <c r="AL13" s="711"/>
      <c r="AM13" s="711"/>
      <c r="AN13" s="711"/>
      <c r="AO13" s="711"/>
      <c r="AP13" s="711"/>
      <c r="AQ13" s="712"/>
      <c r="AR13" s="659">
        <v>4</v>
      </c>
      <c r="AS13" s="660"/>
      <c r="AT13" s="660"/>
      <c r="AU13" s="660"/>
      <c r="AV13" s="660"/>
      <c r="AW13" s="660"/>
      <c r="AX13" s="917"/>
    </row>
    <row r="14" spans="1:50" ht="21" customHeight="1" x14ac:dyDescent="0.15">
      <c r="A14" s="616"/>
      <c r="B14" s="617"/>
      <c r="C14" s="617"/>
      <c r="D14" s="617"/>
      <c r="E14" s="617"/>
      <c r="F14" s="618"/>
      <c r="G14" s="730"/>
      <c r="H14" s="731"/>
      <c r="I14" s="716" t="s">
        <v>8</v>
      </c>
      <c r="J14" s="764"/>
      <c r="K14" s="764"/>
      <c r="L14" s="764"/>
      <c r="M14" s="764"/>
      <c r="N14" s="764"/>
      <c r="O14" s="765"/>
      <c r="P14" s="710" t="s">
        <v>556</v>
      </c>
      <c r="Q14" s="711"/>
      <c r="R14" s="711"/>
      <c r="S14" s="711"/>
      <c r="T14" s="711"/>
      <c r="U14" s="711"/>
      <c r="V14" s="712"/>
      <c r="W14" s="710" t="s">
        <v>556</v>
      </c>
      <c r="X14" s="711"/>
      <c r="Y14" s="711"/>
      <c r="Z14" s="711"/>
      <c r="AA14" s="711"/>
      <c r="AB14" s="711"/>
      <c r="AC14" s="712"/>
      <c r="AD14" s="710" t="s">
        <v>556</v>
      </c>
      <c r="AE14" s="711"/>
      <c r="AF14" s="711"/>
      <c r="AG14" s="711"/>
      <c r="AH14" s="711"/>
      <c r="AI14" s="711"/>
      <c r="AJ14" s="712"/>
      <c r="AK14" s="710" t="s">
        <v>556</v>
      </c>
      <c r="AL14" s="711"/>
      <c r="AM14" s="711"/>
      <c r="AN14" s="711"/>
      <c r="AO14" s="711"/>
      <c r="AP14" s="711"/>
      <c r="AQ14" s="712"/>
      <c r="AR14" s="790"/>
      <c r="AS14" s="790"/>
      <c r="AT14" s="790"/>
      <c r="AU14" s="790"/>
      <c r="AV14" s="790"/>
      <c r="AW14" s="790"/>
      <c r="AX14" s="791"/>
    </row>
    <row r="15" spans="1:50" ht="21" customHeight="1" x14ac:dyDescent="0.15">
      <c r="A15" s="616"/>
      <c r="B15" s="617"/>
      <c r="C15" s="617"/>
      <c r="D15" s="617"/>
      <c r="E15" s="617"/>
      <c r="F15" s="618"/>
      <c r="G15" s="730"/>
      <c r="H15" s="731"/>
      <c r="I15" s="716" t="s">
        <v>51</v>
      </c>
      <c r="J15" s="717"/>
      <c r="K15" s="717"/>
      <c r="L15" s="717"/>
      <c r="M15" s="717"/>
      <c r="N15" s="717"/>
      <c r="O15" s="718"/>
      <c r="P15" s="710" t="s">
        <v>556</v>
      </c>
      <c r="Q15" s="711"/>
      <c r="R15" s="711"/>
      <c r="S15" s="711"/>
      <c r="T15" s="711"/>
      <c r="U15" s="711"/>
      <c r="V15" s="712"/>
      <c r="W15" s="710" t="s">
        <v>556</v>
      </c>
      <c r="X15" s="711"/>
      <c r="Y15" s="711"/>
      <c r="Z15" s="711"/>
      <c r="AA15" s="711"/>
      <c r="AB15" s="711"/>
      <c r="AC15" s="712"/>
      <c r="AD15" s="710" t="s">
        <v>556</v>
      </c>
      <c r="AE15" s="711"/>
      <c r="AF15" s="711"/>
      <c r="AG15" s="711"/>
      <c r="AH15" s="711"/>
      <c r="AI15" s="711"/>
      <c r="AJ15" s="712"/>
      <c r="AK15" s="710" t="s">
        <v>556</v>
      </c>
      <c r="AL15" s="711"/>
      <c r="AM15" s="711"/>
      <c r="AN15" s="711"/>
      <c r="AO15" s="711"/>
      <c r="AP15" s="711"/>
      <c r="AQ15" s="712"/>
      <c r="AR15" s="710"/>
      <c r="AS15" s="711"/>
      <c r="AT15" s="711"/>
      <c r="AU15" s="711"/>
      <c r="AV15" s="711"/>
      <c r="AW15" s="711"/>
      <c r="AX15" s="808"/>
    </row>
    <row r="16" spans="1:50" ht="21" customHeight="1" x14ac:dyDescent="0.15">
      <c r="A16" s="616"/>
      <c r="B16" s="617"/>
      <c r="C16" s="617"/>
      <c r="D16" s="617"/>
      <c r="E16" s="617"/>
      <c r="F16" s="618"/>
      <c r="G16" s="730"/>
      <c r="H16" s="731"/>
      <c r="I16" s="716" t="s">
        <v>52</v>
      </c>
      <c r="J16" s="717"/>
      <c r="K16" s="717"/>
      <c r="L16" s="717"/>
      <c r="M16" s="717"/>
      <c r="N16" s="717"/>
      <c r="O16" s="718"/>
      <c r="P16" s="710" t="s">
        <v>556</v>
      </c>
      <c r="Q16" s="711"/>
      <c r="R16" s="711"/>
      <c r="S16" s="711"/>
      <c r="T16" s="711"/>
      <c r="U16" s="711"/>
      <c r="V16" s="712"/>
      <c r="W16" s="710" t="s">
        <v>556</v>
      </c>
      <c r="X16" s="711"/>
      <c r="Y16" s="711"/>
      <c r="Z16" s="711"/>
      <c r="AA16" s="711"/>
      <c r="AB16" s="711"/>
      <c r="AC16" s="712"/>
      <c r="AD16" s="710" t="s">
        <v>556</v>
      </c>
      <c r="AE16" s="711"/>
      <c r="AF16" s="711"/>
      <c r="AG16" s="711"/>
      <c r="AH16" s="711"/>
      <c r="AI16" s="711"/>
      <c r="AJ16" s="712"/>
      <c r="AK16" s="710" t="s">
        <v>556</v>
      </c>
      <c r="AL16" s="711"/>
      <c r="AM16" s="711"/>
      <c r="AN16" s="711"/>
      <c r="AO16" s="711"/>
      <c r="AP16" s="711"/>
      <c r="AQ16" s="712"/>
      <c r="AR16" s="759"/>
      <c r="AS16" s="760"/>
      <c r="AT16" s="760"/>
      <c r="AU16" s="760"/>
      <c r="AV16" s="760"/>
      <c r="AW16" s="760"/>
      <c r="AX16" s="761"/>
    </row>
    <row r="17" spans="1:50" ht="24.75" customHeight="1" x14ac:dyDescent="0.15">
      <c r="A17" s="616"/>
      <c r="B17" s="617"/>
      <c r="C17" s="617"/>
      <c r="D17" s="617"/>
      <c r="E17" s="617"/>
      <c r="F17" s="618"/>
      <c r="G17" s="730"/>
      <c r="H17" s="731"/>
      <c r="I17" s="716" t="s">
        <v>50</v>
      </c>
      <c r="J17" s="764"/>
      <c r="K17" s="764"/>
      <c r="L17" s="764"/>
      <c r="M17" s="764"/>
      <c r="N17" s="764"/>
      <c r="O17" s="765"/>
      <c r="P17" s="710" t="s">
        <v>556</v>
      </c>
      <c r="Q17" s="711"/>
      <c r="R17" s="711"/>
      <c r="S17" s="711"/>
      <c r="T17" s="711"/>
      <c r="U17" s="711"/>
      <c r="V17" s="712"/>
      <c r="W17" s="710" t="s">
        <v>556</v>
      </c>
      <c r="X17" s="711"/>
      <c r="Y17" s="711"/>
      <c r="Z17" s="711"/>
      <c r="AA17" s="711"/>
      <c r="AB17" s="711"/>
      <c r="AC17" s="712"/>
      <c r="AD17" s="710" t="s">
        <v>556</v>
      </c>
      <c r="AE17" s="711"/>
      <c r="AF17" s="711"/>
      <c r="AG17" s="711"/>
      <c r="AH17" s="711"/>
      <c r="AI17" s="711"/>
      <c r="AJ17" s="712"/>
      <c r="AK17" s="710" t="s">
        <v>556</v>
      </c>
      <c r="AL17" s="711"/>
      <c r="AM17" s="711"/>
      <c r="AN17" s="711"/>
      <c r="AO17" s="711"/>
      <c r="AP17" s="711"/>
      <c r="AQ17" s="712"/>
      <c r="AR17" s="915"/>
      <c r="AS17" s="915"/>
      <c r="AT17" s="915"/>
      <c r="AU17" s="915"/>
      <c r="AV17" s="915"/>
      <c r="AW17" s="915"/>
      <c r="AX17" s="916"/>
    </row>
    <row r="18" spans="1:50" ht="24.75" customHeight="1" x14ac:dyDescent="0.15">
      <c r="A18" s="616"/>
      <c r="B18" s="617"/>
      <c r="C18" s="617"/>
      <c r="D18" s="617"/>
      <c r="E18" s="617"/>
      <c r="F18" s="618"/>
      <c r="G18" s="732"/>
      <c r="H18" s="733"/>
      <c r="I18" s="721" t="s">
        <v>20</v>
      </c>
      <c r="J18" s="722"/>
      <c r="K18" s="722"/>
      <c r="L18" s="722"/>
      <c r="M18" s="722"/>
      <c r="N18" s="722"/>
      <c r="O18" s="723"/>
      <c r="P18" s="877">
        <f>SUM(P13:V17)</f>
        <v>0</v>
      </c>
      <c r="Q18" s="878"/>
      <c r="R18" s="878"/>
      <c r="S18" s="878"/>
      <c r="T18" s="878"/>
      <c r="U18" s="878"/>
      <c r="V18" s="879"/>
      <c r="W18" s="877">
        <f>SUM(W13:AC17)</f>
        <v>0</v>
      </c>
      <c r="X18" s="878"/>
      <c r="Y18" s="878"/>
      <c r="Z18" s="878"/>
      <c r="AA18" s="878"/>
      <c r="AB18" s="878"/>
      <c r="AC18" s="879"/>
      <c r="AD18" s="877">
        <f>SUM(AD13:AJ17)</f>
        <v>19</v>
      </c>
      <c r="AE18" s="878"/>
      <c r="AF18" s="878"/>
      <c r="AG18" s="878"/>
      <c r="AH18" s="878"/>
      <c r="AI18" s="878"/>
      <c r="AJ18" s="879"/>
      <c r="AK18" s="877">
        <f>SUM(AK13:AQ17)</f>
        <v>19</v>
      </c>
      <c r="AL18" s="878"/>
      <c r="AM18" s="878"/>
      <c r="AN18" s="878"/>
      <c r="AO18" s="878"/>
      <c r="AP18" s="878"/>
      <c r="AQ18" s="879"/>
      <c r="AR18" s="877">
        <f>SUM(AR13:AX17)</f>
        <v>4</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710" t="s">
        <v>557</v>
      </c>
      <c r="Q19" s="711"/>
      <c r="R19" s="711"/>
      <c r="S19" s="711"/>
      <c r="T19" s="711"/>
      <c r="U19" s="711"/>
      <c r="V19" s="712"/>
      <c r="W19" s="710" t="s">
        <v>558</v>
      </c>
      <c r="X19" s="711"/>
      <c r="Y19" s="711"/>
      <c r="Z19" s="711"/>
      <c r="AA19" s="711"/>
      <c r="AB19" s="711"/>
      <c r="AC19" s="712"/>
      <c r="AD19" s="710">
        <v>0</v>
      </c>
      <c r="AE19" s="711"/>
      <c r="AF19" s="711"/>
      <c r="AG19" s="711"/>
      <c r="AH19" s="711"/>
      <c r="AI19" s="711"/>
      <c r="AJ19" s="712"/>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1"/>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539</v>
      </c>
      <c r="B22" s="960"/>
      <c r="C22" s="960"/>
      <c r="D22" s="960"/>
      <c r="E22" s="960"/>
      <c r="F22" s="961"/>
      <c r="G22" s="946" t="s">
        <v>474</v>
      </c>
      <c r="H22" s="215"/>
      <c r="I22" s="215"/>
      <c r="J22" s="215"/>
      <c r="K22" s="215"/>
      <c r="L22" s="215"/>
      <c r="M22" s="215"/>
      <c r="N22" s="215"/>
      <c r="O22" s="216"/>
      <c r="P22" s="932" t="s">
        <v>537</v>
      </c>
      <c r="Q22" s="215"/>
      <c r="R22" s="215"/>
      <c r="S22" s="215"/>
      <c r="T22" s="215"/>
      <c r="U22" s="215"/>
      <c r="V22" s="216"/>
      <c r="W22" s="932" t="s">
        <v>538</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559</v>
      </c>
      <c r="H23" s="948"/>
      <c r="I23" s="948"/>
      <c r="J23" s="948"/>
      <c r="K23" s="948"/>
      <c r="L23" s="948"/>
      <c r="M23" s="948"/>
      <c r="N23" s="948"/>
      <c r="O23" s="949"/>
      <c r="P23" s="659">
        <v>19</v>
      </c>
      <c r="Q23" s="660"/>
      <c r="R23" s="660"/>
      <c r="S23" s="660"/>
      <c r="T23" s="660"/>
      <c r="U23" s="660"/>
      <c r="V23" s="661"/>
      <c r="W23" s="659">
        <v>0</v>
      </c>
      <c r="X23" s="660"/>
      <c r="Y23" s="660"/>
      <c r="Z23" s="660"/>
      <c r="AA23" s="660"/>
      <c r="AB23" s="660"/>
      <c r="AC23" s="661"/>
      <c r="AD23" s="969" t="s">
        <v>627</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622</v>
      </c>
      <c r="H24" s="951"/>
      <c r="I24" s="951"/>
      <c r="J24" s="951"/>
      <c r="K24" s="951"/>
      <c r="L24" s="951"/>
      <c r="M24" s="951"/>
      <c r="N24" s="951"/>
      <c r="O24" s="952"/>
      <c r="P24" s="710" t="s">
        <v>625</v>
      </c>
      <c r="Q24" s="711"/>
      <c r="R24" s="711"/>
      <c r="S24" s="711"/>
      <c r="T24" s="711"/>
      <c r="U24" s="711"/>
      <c r="V24" s="712"/>
      <c r="W24" s="710">
        <v>2</v>
      </c>
      <c r="X24" s="711"/>
      <c r="Y24" s="711"/>
      <c r="Z24" s="711"/>
      <c r="AA24" s="711"/>
      <c r="AB24" s="711"/>
      <c r="AC24" s="712"/>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623</v>
      </c>
      <c r="H25" s="951"/>
      <c r="I25" s="951"/>
      <c r="J25" s="951"/>
      <c r="K25" s="951"/>
      <c r="L25" s="951"/>
      <c r="M25" s="951"/>
      <c r="N25" s="951"/>
      <c r="O25" s="952"/>
      <c r="P25" s="710" t="s">
        <v>626</v>
      </c>
      <c r="Q25" s="711"/>
      <c r="R25" s="711"/>
      <c r="S25" s="711"/>
      <c r="T25" s="711"/>
      <c r="U25" s="711"/>
      <c r="V25" s="712"/>
      <c r="W25" s="710">
        <v>1</v>
      </c>
      <c r="X25" s="711"/>
      <c r="Y25" s="711"/>
      <c r="Z25" s="711"/>
      <c r="AA25" s="711"/>
      <c r="AB25" s="711"/>
      <c r="AC25" s="712"/>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624</v>
      </c>
      <c r="H26" s="951"/>
      <c r="I26" s="951"/>
      <c r="J26" s="951"/>
      <c r="K26" s="951"/>
      <c r="L26" s="951"/>
      <c r="M26" s="951"/>
      <c r="N26" s="951"/>
      <c r="O26" s="952"/>
      <c r="P26" s="710" t="s">
        <v>626</v>
      </c>
      <c r="Q26" s="711"/>
      <c r="R26" s="711"/>
      <c r="S26" s="711"/>
      <c r="T26" s="711"/>
      <c r="U26" s="711"/>
      <c r="V26" s="712"/>
      <c r="W26" s="710">
        <v>1</v>
      </c>
      <c r="X26" s="711"/>
      <c r="Y26" s="711"/>
      <c r="Z26" s="711"/>
      <c r="AA26" s="711"/>
      <c r="AB26" s="711"/>
      <c r="AC26" s="712"/>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710"/>
      <c r="Q27" s="711"/>
      <c r="R27" s="711"/>
      <c r="S27" s="711"/>
      <c r="T27" s="711"/>
      <c r="U27" s="711"/>
      <c r="V27" s="712"/>
      <c r="W27" s="710"/>
      <c r="X27" s="711"/>
      <c r="Y27" s="711"/>
      <c r="Z27" s="711"/>
      <c r="AA27" s="711"/>
      <c r="AB27" s="711"/>
      <c r="AC27" s="712"/>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7">
        <f>P29-SUM(P23:P27)</f>
        <v>0</v>
      </c>
      <c r="Q28" s="878"/>
      <c r="R28" s="878"/>
      <c r="S28" s="878"/>
      <c r="T28" s="878"/>
      <c r="U28" s="878"/>
      <c r="V28" s="879"/>
      <c r="W28" s="877">
        <f>W29-SUM(W23:W27)</f>
        <v>0</v>
      </c>
      <c r="X28" s="878"/>
      <c r="Y28" s="878"/>
      <c r="Z28" s="878"/>
      <c r="AA28" s="878"/>
      <c r="AB28" s="878"/>
      <c r="AC28" s="879"/>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9">
        <f>AK13</f>
        <v>19</v>
      </c>
      <c r="Q29" s="930"/>
      <c r="R29" s="930"/>
      <c r="S29" s="930"/>
      <c r="T29" s="930"/>
      <c r="U29" s="930"/>
      <c r="V29" s="931"/>
      <c r="W29" s="929">
        <f>AR13</f>
        <v>4</v>
      </c>
      <c r="X29" s="930"/>
      <c r="Y29" s="930"/>
      <c r="Z29" s="930"/>
      <c r="AA29" s="930"/>
      <c r="AB29" s="930"/>
      <c r="AC29" s="931"/>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9" t="s">
        <v>355</v>
      </c>
      <c r="AR30" s="770"/>
      <c r="AS30" s="770"/>
      <c r="AT30" s="771"/>
      <c r="AU30" s="776" t="s">
        <v>253</v>
      </c>
      <c r="AV30" s="776"/>
      <c r="AW30" s="776"/>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591</v>
      </c>
      <c r="AR31" s="193"/>
      <c r="AS31" s="126" t="s">
        <v>356</v>
      </c>
      <c r="AT31" s="127"/>
      <c r="AU31" s="192">
        <v>32</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563</v>
      </c>
      <c r="AC32" s="457"/>
      <c r="AD32" s="457"/>
      <c r="AE32" s="211" t="s">
        <v>586</v>
      </c>
      <c r="AF32" s="212"/>
      <c r="AG32" s="212"/>
      <c r="AH32" s="212"/>
      <c r="AI32" s="211" t="s">
        <v>586</v>
      </c>
      <c r="AJ32" s="212"/>
      <c r="AK32" s="212"/>
      <c r="AL32" s="212"/>
      <c r="AM32" s="211"/>
      <c r="AN32" s="212"/>
      <c r="AO32" s="212"/>
      <c r="AP32" s="212"/>
      <c r="AQ32" s="333" t="s">
        <v>591</v>
      </c>
      <c r="AR32" s="200"/>
      <c r="AS32" s="200"/>
      <c r="AT32" s="334"/>
      <c r="AU32" s="212" t="s">
        <v>592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t="s">
        <v>586</v>
      </c>
      <c r="AF33" s="212"/>
      <c r="AG33" s="212"/>
      <c r="AH33" s="212"/>
      <c r="AI33" s="211" t="s">
        <v>588</v>
      </c>
      <c r="AJ33" s="212"/>
      <c r="AK33" s="212"/>
      <c r="AL33" s="212"/>
      <c r="AM33" s="211">
        <v>3.4</v>
      </c>
      <c r="AN33" s="212"/>
      <c r="AO33" s="212"/>
      <c r="AP33" s="212"/>
      <c r="AQ33" s="333" t="s">
        <v>591</v>
      </c>
      <c r="AR33" s="200"/>
      <c r="AS33" s="200"/>
      <c r="AT33" s="334"/>
      <c r="AU33" s="212">
        <v>3.4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587</v>
      </c>
      <c r="AF34" s="212"/>
      <c r="AG34" s="212"/>
      <c r="AH34" s="212"/>
      <c r="AI34" s="211" t="s">
        <v>589</v>
      </c>
      <c r="AJ34" s="212"/>
      <c r="AK34" s="212"/>
      <c r="AL34" s="212"/>
      <c r="AM34" s="211" t="s">
        <v>590</v>
      </c>
      <c r="AN34" s="212"/>
      <c r="AO34" s="212"/>
      <c r="AP34" s="212"/>
      <c r="AQ34" s="333" t="s">
        <v>589</v>
      </c>
      <c r="AR34" s="200"/>
      <c r="AS34" s="200"/>
      <c r="AT34" s="334"/>
      <c r="AU34" s="212" t="s">
        <v>592</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hidden="1" customHeight="1" x14ac:dyDescent="0.15">
      <c r="A83" s="864"/>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15">
      <c r="A84" s="864"/>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613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t="s">
        <v>591</v>
      </c>
      <c r="AF101" s="212"/>
      <c r="AG101" s="212"/>
      <c r="AH101" s="213"/>
      <c r="AI101" s="211" t="s">
        <v>591</v>
      </c>
      <c r="AJ101" s="212"/>
      <c r="AK101" s="212"/>
      <c r="AL101" s="213"/>
      <c r="AM101" s="211">
        <v>0</v>
      </c>
      <c r="AN101" s="212"/>
      <c r="AO101" s="212"/>
      <c r="AP101" s="213"/>
      <c r="AQ101" s="211" t="s">
        <v>591</v>
      </c>
      <c r="AR101" s="212"/>
      <c r="AS101" s="212"/>
      <c r="AT101" s="213"/>
      <c r="AU101" s="211" t="s">
        <v>611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586</v>
      </c>
      <c r="AF102" s="414"/>
      <c r="AG102" s="414"/>
      <c r="AH102" s="414"/>
      <c r="AI102" s="414" t="s">
        <v>591</v>
      </c>
      <c r="AJ102" s="414"/>
      <c r="AK102" s="414"/>
      <c r="AL102" s="414"/>
      <c r="AM102" s="414">
        <v>1</v>
      </c>
      <c r="AN102" s="414"/>
      <c r="AO102" s="414"/>
      <c r="AP102" s="414"/>
      <c r="AQ102" s="266">
        <v>1</v>
      </c>
      <c r="AR102" s="267"/>
      <c r="AS102" s="267"/>
      <c r="AT102" s="312"/>
      <c r="AU102" s="266" t="s">
        <v>612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614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593</v>
      </c>
      <c r="AC116" s="459"/>
      <c r="AD116" s="460"/>
      <c r="AE116" s="414" t="s">
        <v>586</v>
      </c>
      <c r="AF116" s="414"/>
      <c r="AG116" s="414"/>
      <c r="AH116" s="414"/>
      <c r="AI116" s="414" t="s">
        <v>595</v>
      </c>
      <c r="AJ116" s="414"/>
      <c r="AK116" s="414"/>
      <c r="AL116" s="414"/>
      <c r="AM116" s="414">
        <v>0</v>
      </c>
      <c r="AN116" s="414"/>
      <c r="AO116" s="414"/>
      <c r="AP116" s="414"/>
      <c r="AQ116" s="211">
        <v>19070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594</v>
      </c>
      <c r="AC117" s="469"/>
      <c r="AD117" s="470"/>
      <c r="AE117" s="547" t="s">
        <v>586</v>
      </c>
      <c r="AF117" s="547"/>
      <c r="AG117" s="547"/>
      <c r="AH117" s="547"/>
      <c r="AI117" s="547" t="s">
        <v>595</v>
      </c>
      <c r="AJ117" s="547"/>
      <c r="AK117" s="547"/>
      <c r="AL117" s="547"/>
      <c r="AM117" s="547" t="s">
        <v>609</v>
      </c>
      <c r="AN117" s="547"/>
      <c r="AO117" s="547"/>
      <c r="AP117" s="547"/>
      <c r="AQ117" s="547" t="s">
        <v>615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571</v>
      </c>
      <c r="AR133" s="192"/>
      <c r="AS133" s="126" t="s">
        <v>356</v>
      </c>
      <c r="AT133" s="127"/>
      <c r="AU133" s="193" t="s">
        <v>572</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t="s">
        <v>568</v>
      </c>
      <c r="AF134" s="200"/>
      <c r="AG134" s="200"/>
      <c r="AH134" s="200"/>
      <c r="AI134" s="199" t="s">
        <v>568</v>
      </c>
      <c r="AJ134" s="200"/>
      <c r="AK134" s="200"/>
      <c r="AL134" s="200"/>
      <c r="AM134" s="199" t="s">
        <v>569</v>
      </c>
      <c r="AN134" s="200"/>
      <c r="AO134" s="200"/>
      <c r="AP134" s="200"/>
      <c r="AQ134" s="199" t="s">
        <v>568</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567</v>
      </c>
      <c r="AF135" s="200"/>
      <c r="AG135" s="200"/>
      <c r="AH135" s="200"/>
      <c r="AI135" s="199" t="s">
        <v>571</v>
      </c>
      <c r="AJ135" s="200"/>
      <c r="AK135" s="200"/>
      <c r="AL135" s="200"/>
      <c r="AM135" s="199" t="s">
        <v>571</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572</v>
      </c>
      <c r="H154" s="98"/>
      <c r="I154" s="98"/>
      <c r="J154" s="98"/>
      <c r="K154" s="98"/>
      <c r="L154" s="98"/>
      <c r="M154" s="98"/>
      <c r="N154" s="98"/>
      <c r="O154" s="98"/>
      <c r="P154" s="99"/>
      <c r="Q154" s="118" t="s">
        <v>573</v>
      </c>
      <c r="R154" s="98"/>
      <c r="S154" s="98"/>
      <c r="T154" s="98"/>
      <c r="U154" s="98"/>
      <c r="V154" s="98"/>
      <c r="W154" s="98"/>
      <c r="X154" s="98"/>
      <c r="Y154" s="98"/>
      <c r="Z154" s="98"/>
      <c r="AA154" s="286"/>
      <c r="AB154" s="134" t="s">
        <v>572</v>
      </c>
      <c r="AC154" s="135"/>
      <c r="AD154" s="135"/>
      <c r="AE154" s="140" t="s">
        <v>574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7" t="s">
        <v>384</v>
      </c>
      <c r="H430" s="116"/>
      <c r="I430" s="116"/>
      <c r="J430" s="898" t="s">
        <v>568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89" t="s">
        <v>568</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576</v>
      </c>
      <c r="AF433" s="200"/>
      <c r="AG433" s="200"/>
      <c r="AH433" s="200"/>
      <c r="AI433" s="333" t="s">
        <v>568</v>
      </c>
      <c r="AJ433" s="200"/>
      <c r="AK433" s="200"/>
      <c r="AL433" s="200"/>
      <c r="AM433" s="333" t="s">
        <v>568</v>
      </c>
      <c r="AN433" s="200"/>
      <c r="AO433" s="200"/>
      <c r="AP433" s="334"/>
      <c r="AQ433" s="333" t="s">
        <v>568</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3" t="s">
        <v>569</v>
      </c>
      <c r="AF434" s="200"/>
      <c r="AG434" s="200"/>
      <c r="AH434" s="334"/>
      <c r="AI434" s="333" t="s">
        <v>568</v>
      </c>
      <c r="AJ434" s="200"/>
      <c r="AK434" s="200"/>
      <c r="AL434" s="200"/>
      <c r="AM434" s="333" t="s">
        <v>568</v>
      </c>
      <c r="AN434" s="200"/>
      <c r="AO434" s="200"/>
      <c r="AP434" s="334"/>
      <c r="AQ434" s="333" t="s">
        <v>568</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568</v>
      </c>
      <c r="AF435" s="200"/>
      <c r="AG435" s="200"/>
      <c r="AH435" s="334"/>
      <c r="AI435" s="333" t="s">
        <v>568</v>
      </c>
      <c r="AJ435" s="200"/>
      <c r="AK435" s="200"/>
      <c r="AL435" s="200"/>
      <c r="AM435" s="333" t="s">
        <v>568</v>
      </c>
      <c r="AN435" s="200"/>
      <c r="AO435" s="200"/>
      <c r="AP435" s="334"/>
      <c r="AQ435" s="333" t="s">
        <v>568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589" t="s">
        <v>568</v>
      </c>
      <c r="AR457" s="193"/>
      <c r="AS457" s="126" t="s">
        <v>356</v>
      </c>
      <c r="AT457" s="127"/>
      <c r="AU457" s="193" t="s">
        <v>568</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568</v>
      </c>
      <c r="AF458" s="200"/>
      <c r="AG458" s="200"/>
      <c r="AH458" s="200"/>
      <c r="AI458" s="333" t="s">
        <v>568</v>
      </c>
      <c r="AJ458" s="200"/>
      <c r="AK458" s="200"/>
      <c r="AL458" s="200"/>
      <c r="AM458" s="333" t="s">
        <v>568</v>
      </c>
      <c r="AN458" s="200"/>
      <c r="AO458" s="200"/>
      <c r="AP458" s="334"/>
      <c r="AQ458" s="333" t="s">
        <v>568</v>
      </c>
      <c r="AR458" s="200"/>
      <c r="AS458" s="200"/>
      <c r="AT458" s="334"/>
      <c r="AU458" s="200" t="s">
        <v>568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568</v>
      </c>
      <c r="AF459" s="200"/>
      <c r="AG459" s="200"/>
      <c r="AH459" s="334"/>
      <c r="AI459" s="333" t="s">
        <v>567</v>
      </c>
      <c r="AJ459" s="200"/>
      <c r="AK459" s="200"/>
      <c r="AL459" s="200"/>
      <c r="AM459" s="333" t="s">
        <v>568</v>
      </c>
      <c r="AN459" s="200"/>
      <c r="AO459" s="200"/>
      <c r="AP459" s="334"/>
      <c r="AQ459" s="333" t="s">
        <v>568</v>
      </c>
      <c r="AR459" s="200"/>
      <c r="AS459" s="200"/>
      <c r="AT459" s="334"/>
      <c r="AU459" s="200" t="s">
        <v>567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568</v>
      </c>
      <c r="AF460" s="200"/>
      <c r="AG460" s="200"/>
      <c r="AH460" s="334"/>
      <c r="AI460" s="333" t="s">
        <v>568</v>
      </c>
      <c r="AJ460" s="200"/>
      <c r="AK460" s="200"/>
      <c r="AL460" s="200"/>
      <c r="AM460" s="333" t="s">
        <v>567</v>
      </c>
      <c r="AN460" s="200"/>
      <c r="AO460" s="200"/>
      <c r="AP460" s="334"/>
      <c r="AQ460" s="333" t="s">
        <v>567</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7.75" customHeight="1" x14ac:dyDescent="0.15">
      <c r="A702" s="869" t="s">
        <v>259</v>
      </c>
      <c r="B702" s="87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555</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41.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555</v>
      </c>
      <c r="AE704" s="785"/>
      <c r="AF704" s="785"/>
      <c r="AG704" s="608" t="s">
        <v>581</v>
      </c>
      <c r="AH704" s="609"/>
      <c r="AI704" s="609"/>
      <c r="AJ704" s="609"/>
      <c r="AK704" s="609"/>
      <c r="AL704" s="609"/>
      <c r="AM704" s="609"/>
      <c r="AN704" s="609"/>
      <c r="AO704" s="609"/>
      <c r="AP704" s="609"/>
      <c r="AQ704" s="609"/>
      <c r="AR704" s="609"/>
      <c r="AS704" s="609"/>
      <c r="AT704" s="609"/>
      <c r="AU704" s="609"/>
      <c r="AV704" s="609"/>
      <c r="AW704" s="609"/>
      <c r="AX704" s="610"/>
    </row>
    <row r="705" spans="1:50" ht="21.75"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9" t="s">
        <v>577</v>
      </c>
      <c r="AE705" s="720"/>
      <c r="AF705" s="720"/>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578</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1" customHeight="1" x14ac:dyDescent="0.15">
      <c r="A707" s="644"/>
      <c r="B707" s="645"/>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4" t="s">
        <v>578</v>
      </c>
      <c r="AE707" s="835"/>
      <c r="AF707" s="835"/>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577</v>
      </c>
      <c r="AE708" s="604"/>
      <c r="AF708" s="604"/>
      <c r="AG708" s="744" t="s">
        <v>582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577</v>
      </c>
      <c r="AE709" s="322"/>
      <c r="AF709" s="322"/>
      <c r="AG709" s="94"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577</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54"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606</v>
      </c>
      <c r="AE712" s="785"/>
      <c r="AF712" s="785"/>
      <c r="AG712" s="94" t="s">
        <v>607</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4"/>
      <c r="B713" s="646"/>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577</v>
      </c>
      <c r="AE713" s="322"/>
      <c r="AF713" s="665"/>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577</v>
      </c>
      <c r="AE714" s="810"/>
      <c r="AF714" s="811"/>
      <c r="AG714" s="608" t="s">
        <v>582</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577</v>
      </c>
      <c r="AE715" s="604"/>
      <c r="AF715" s="658"/>
      <c r="AG715" s="744" t="s">
        <v>582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577</v>
      </c>
      <c r="AE716" s="629"/>
      <c r="AF716" s="629"/>
      <c r="AG716" s="94" t="s">
        <v>582</v>
      </c>
      <c r="AH716" s="95"/>
      <c r="AI716" s="95"/>
      <c r="AJ716" s="95"/>
      <c r="AK716" s="95"/>
      <c r="AL716" s="95"/>
      <c r="AM716" s="95"/>
      <c r="AN716" s="95"/>
      <c r="AO716" s="95"/>
      <c r="AP716" s="95"/>
      <c r="AQ716" s="95"/>
      <c r="AR716" s="95"/>
      <c r="AS716" s="95"/>
      <c r="AT716" s="95"/>
      <c r="AU716" s="95"/>
      <c r="AV716" s="95"/>
      <c r="AW716" s="95"/>
      <c r="AX716" s="96"/>
    </row>
    <row r="717" spans="1:50" ht="51"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616</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608" t="s">
        <v>584</v>
      </c>
      <c r="AH718" s="609"/>
      <c r="AI718" s="609"/>
      <c r="AJ718" s="609"/>
      <c r="AK718" s="609"/>
      <c r="AL718" s="609"/>
      <c r="AM718" s="609"/>
      <c r="AN718" s="609"/>
      <c r="AO718" s="609"/>
      <c r="AP718" s="609"/>
      <c r="AQ718" s="609"/>
      <c r="AR718" s="609"/>
      <c r="AS718" s="609"/>
      <c r="AT718" s="609"/>
      <c r="AU718" s="609"/>
      <c r="AV718" s="609"/>
      <c r="AW718" s="609"/>
      <c r="AX718" s="610"/>
    </row>
    <row r="719" spans="1:50" ht="35.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577</v>
      </c>
      <c r="AE719" s="604"/>
      <c r="AF719" s="604"/>
      <c r="AG719" s="118" t="s">
        <v>574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t="s">
        <v>571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8.15" customHeight="1" x14ac:dyDescent="0.15">
      <c r="A726" s="642" t="s">
        <v>48</v>
      </c>
      <c r="B726" s="804"/>
      <c r="C726" s="814" t="s">
        <v>53</v>
      </c>
      <c r="D726" s="836"/>
      <c r="E726" s="836"/>
      <c r="F726" s="837"/>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8.75" customHeight="1" thickBot="1" x14ac:dyDescent="0.2">
      <c r="A727" s="805"/>
      <c r="B727" s="806"/>
      <c r="C727" s="750" t="s">
        <v>57</v>
      </c>
      <c r="D727" s="751"/>
      <c r="E727" s="751"/>
      <c r="F727" s="752"/>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97.15" customHeight="1" thickBot="1" x14ac:dyDescent="0.2">
      <c r="A729" s="636" t="s">
        <v>618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8" customHeight="1" thickBot="1" x14ac:dyDescent="0.2">
      <c r="A731" s="801" t="s">
        <v>257</v>
      </c>
      <c r="B731" s="802"/>
      <c r="C731" s="802"/>
      <c r="D731" s="802"/>
      <c r="E731" s="803"/>
      <c r="F731" s="734" t="s">
        <v>619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6.5" customHeight="1" thickBot="1" x14ac:dyDescent="0.2">
      <c r="A733" s="675" t="s">
        <v>620</v>
      </c>
      <c r="B733" s="676"/>
      <c r="C733" s="676"/>
      <c r="D733" s="676"/>
      <c r="E733" s="677"/>
      <c r="F733" s="639" t="s">
        <v>621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9.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7" t="s">
        <v>431</v>
      </c>
      <c r="B737" s="203"/>
      <c r="C737" s="203"/>
      <c r="D737" s="204"/>
      <c r="E737" s="983" t="s">
        <v>585</v>
      </c>
      <c r="F737" s="983"/>
      <c r="G737" s="983"/>
      <c r="H737" s="983"/>
      <c r="I737" s="983"/>
      <c r="J737" s="983"/>
      <c r="K737" s="983"/>
      <c r="L737" s="983"/>
      <c r="M737" s="983"/>
      <c r="N737" s="358" t="s">
        <v>358</v>
      </c>
      <c r="O737" s="358"/>
      <c r="P737" s="358"/>
      <c r="Q737" s="358"/>
      <c r="R737" s="983" t="s">
        <v>585</v>
      </c>
      <c r="S737" s="983"/>
      <c r="T737" s="983"/>
      <c r="U737" s="983"/>
      <c r="V737" s="983"/>
      <c r="W737" s="983"/>
      <c r="X737" s="983"/>
      <c r="Y737" s="983"/>
      <c r="Z737" s="983"/>
      <c r="AA737" s="358" t="s">
        <v>359</v>
      </c>
      <c r="AB737" s="358"/>
      <c r="AC737" s="358"/>
      <c r="AD737" s="358"/>
      <c r="AE737" s="983" t="s">
        <v>585</v>
      </c>
      <c r="AF737" s="983"/>
      <c r="AG737" s="983"/>
      <c r="AH737" s="983"/>
      <c r="AI737" s="983"/>
      <c r="AJ737" s="983"/>
      <c r="AK737" s="983"/>
      <c r="AL737" s="983"/>
      <c r="AM737" s="983"/>
      <c r="AN737" s="358" t="s">
        <v>360</v>
      </c>
      <c r="AO737" s="358"/>
      <c r="AP737" s="358"/>
      <c r="AQ737" s="358"/>
      <c r="AR737" s="984" t="s">
        <v>585</v>
      </c>
      <c r="AS737" s="985"/>
      <c r="AT737" s="985"/>
      <c r="AU737" s="985"/>
      <c r="AV737" s="985"/>
      <c r="AW737" s="985"/>
      <c r="AX737" s="986"/>
      <c r="AY737" s="89"/>
      <c r="AZ737" s="89"/>
    </row>
    <row r="738" spans="1:52" ht="24.75" customHeight="1" x14ac:dyDescent="0.15">
      <c r="A738" s="987" t="s">
        <v>361</v>
      </c>
      <c r="B738" s="203"/>
      <c r="C738" s="203"/>
      <c r="D738" s="204"/>
      <c r="E738" s="983" t="s">
        <v>585</v>
      </c>
      <c r="F738" s="983"/>
      <c r="G738" s="983"/>
      <c r="H738" s="983"/>
      <c r="I738" s="983"/>
      <c r="J738" s="983"/>
      <c r="K738" s="983"/>
      <c r="L738" s="983"/>
      <c r="M738" s="983"/>
      <c r="N738" s="358" t="s">
        <v>362</v>
      </c>
      <c r="O738" s="358"/>
      <c r="P738" s="358"/>
      <c r="Q738" s="358"/>
      <c r="R738" s="983" t="s">
        <v>585</v>
      </c>
      <c r="S738" s="983"/>
      <c r="T738" s="983"/>
      <c r="U738" s="983"/>
      <c r="V738" s="983"/>
      <c r="W738" s="983"/>
      <c r="X738" s="983"/>
      <c r="Y738" s="983"/>
      <c r="Z738" s="983"/>
      <c r="AA738" s="358" t="s">
        <v>482</v>
      </c>
      <c r="AB738" s="358"/>
      <c r="AC738" s="358"/>
      <c r="AD738" s="358"/>
      <c r="AE738" s="983" t="s">
        <v>585</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549</v>
      </c>
      <c r="F739" s="995"/>
      <c r="G739" s="995"/>
      <c r="H739" s="91" t="str">
        <f>IF(E739="", "", "(")</f>
        <v>(</v>
      </c>
      <c r="I739" s="978" t="s">
        <v>435</v>
      </c>
      <c r="J739" s="978"/>
      <c r="K739" s="91" t="str">
        <f>IF(OR(I739="　", I739=""), "", "-")</f>
        <v>-</v>
      </c>
      <c r="L739" s="979">
        <v>2</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617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4"/>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4"/>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3"/>
      <c r="B783" s="634"/>
      <c r="C783" s="634"/>
      <c r="D783" s="634"/>
      <c r="E783" s="634"/>
      <c r="F783" s="635"/>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4"/>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3"/>
      <c r="B784" s="634"/>
      <c r="C784" s="634"/>
      <c r="D784" s="634"/>
      <c r="E784" s="634"/>
      <c r="F784" s="635"/>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4"/>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4"/>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4"/>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4"/>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4"/>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4"/>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3"/>
      <c r="B792" s="634"/>
      <c r="C792" s="634"/>
      <c r="D792" s="634"/>
      <c r="E792" s="634"/>
      <c r="F792" s="635"/>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4"/>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4"/>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4"/>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4"/>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3"/>
      <c r="B805" s="634"/>
      <c r="C805" s="634"/>
      <c r="D805" s="634"/>
      <c r="E805" s="634"/>
      <c r="F805" s="635"/>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4"/>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4"/>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4"/>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4"/>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4"/>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4"/>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4"/>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4"/>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27" hidden="1"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27"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27"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27"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9.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140" t="s">
        <v>596</v>
      </c>
      <c r="F1102" s="371"/>
      <c r="G1102" s="371"/>
      <c r="H1102" s="371"/>
      <c r="I1102" s="371"/>
      <c r="J1102" s="341" t="s">
        <v>597</v>
      </c>
      <c r="K1102" s="342"/>
      <c r="L1102" s="342"/>
      <c r="M1102" s="342"/>
      <c r="N1102" s="342"/>
      <c r="O1102" s="342"/>
      <c r="P1102" s="355" t="s">
        <v>598</v>
      </c>
      <c r="Q1102" s="343"/>
      <c r="R1102" s="343"/>
      <c r="S1102" s="343"/>
      <c r="T1102" s="343"/>
      <c r="U1102" s="343"/>
      <c r="V1102" s="343"/>
      <c r="W1102" s="343"/>
      <c r="X1102" s="343"/>
      <c r="Y1102" s="344" t="s">
        <v>599</v>
      </c>
      <c r="Z1102" s="345"/>
      <c r="AA1102" s="345"/>
      <c r="AB1102" s="346"/>
      <c r="AC1102" s="347"/>
      <c r="AD1102" s="347"/>
      <c r="AE1102" s="347"/>
      <c r="AF1102" s="347"/>
      <c r="AG1102" s="347"/>
      <c r="AH1102" s="348" t="s">
        <v>599</v>
      </c>
      <c r="AI1102" s="349"/>
      <c r="AJ1102" s="349"/>
      <c r="AK1102" s="349"/>
      <c r="AL1102" s="350" t="s">
        <v>600</v>
      </c>
      <c r="AM1102" s="351"/>
      <c r="AN1102" s="351"/>
      <c r="AO1102" s="352"/>
      <c r="AP1102" s="353" t="s">
        <v>601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598</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AR15:AX15 AK13:AX13">
    <cfRule type="expression" dxfId="2795" priority="13713">
      <formula>IF(RIGHT(TEXT(AK13,"0.#"),1)=".",FALSE,TRUE)</formula>
    </cfRule>
    <cfRule type="expression" dxfId="2794" priority="13714">
      <formula>IF(RIGHT(TEXT(AK13,"0.#"),1)=".",TRUE,FALSE)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J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8"/>
      <c r="AA2" s="829"/>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8"/>
      <c r="AA9" s="829"/>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8"/>
      <c r="AA16" s="829"/>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8"/>
      <c r="AA23" s="829"/>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8"/>
      <c r="AA30" s="829"/>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8"/>
      <c r="AA37" s="829"/>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8"/>
      <c r="AA44" s="829"/>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8"/>
      <c r="AA51" s="829"/>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8"/>
      <c r="AA58" s="829"/>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8"/>
      <c r="AA65" s="829"/>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5"/>
      <c r="B16" s="1046"/>
      <c r="C16" s="1046"/>
      <c r="D16" s="1046"/>
      <c r="E16" s="1046"/>
      <c r="F16" s="1047"/>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5"/>
      <c r="B29" s="1046"/>
      <c r="C29" s="1046"/>
      <c r="D29" s="1046"/>
      <c r="E29" s="1046"/>
      <c r="F29" s="1047"/>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5"/>
      <c r="B42" s="1046"/>
      <c r="C42" s="1046"/>
      <c r="D42" s="1046"/>
      <c r="E42" s="1046"/>
      <c r="F42" s="1047"/>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5"/>
      <c r="B56" s="1046"/>
      <c r="C56" s="1046"/>
      <c r="D56" s="1046"/>
      <c r="E56" s="1046"/>
      <c r="F56" s="1047"/>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5"/>
      <c r="B69" s="1046"/>
      <c r="C69" s="1046"/>
      <c r="D69" s="1046"/>
      <c r="E69" s="1046"/>
      <c r="F69" s="1047"/>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5"/>
      <c r="B82" s="1046"/>
      <c r="C82" s="1046"/>
      <c r="D82" s="1046"/>
      <c r="E82" s="1046"/>
      <c r="F82" s="1047"/>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5"/>
      <c r="B95" s="1046"/>
      <c r="C95" s="1046"/>
      <c r="D95" s="1046"/>
      <c r="E95" s="1046"/>
      <c r="F95" s="1047"/>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5"/>
      <c r="B109" s="1046"/>
      <c r="C109" s="1046"/>
      <c r="D109" s="1046"/>
      <c r="E109" s="1046"/>
      <c r="F109" s="1047"/>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5"/>
      <c r="B122" s="1046"/>
      <c r="C122" s="1046"/>
      <c r="D122" s="1046"/>
      <c r="E122" s="1046"/>
      <c r="F122" s="1047"/>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5"/>
      <c r="B135" s="1046"/>
      <c r="C135" s="1046"/>
      <c r="D135" s="1046"/>
      <c r="E135" s="1046"/>
      <c r="F135" s="1047"/>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5"/>
      <c r="B148" s="1046"/>
      <c r="C148" s="1046"/>
      <c r="D148" s="1046"/>
      <c r="E148" s="1046"/>
      <c r="F148" s="1047"/>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5"/>
      <c r="B162" s="1046"/>
      <c r="C162" s="1046"/>
      <c r="D162" s="1046"/>
      <c r="E162" s="1046"/>
      <c r="F162" s="1047"/>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5"/>
      <c r="B175" s="1046"/>
      <c r="C175" s="1046"/>
      <c r="D175" s="1046"/>
      <c r="E175" s="1046"/>
      <c r="F175" s="1047"/>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5"/>
      <c r="B188" s="1046"/>
      <c r="C188" s="1046"/>
      <c r="D188" s="1046"/>
      <c r="E188" s="1046"/>
      <c r="F188" s="1047"/>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5"/>
      <c r="B201" s="1046"/>
      <c r="C201" s="1046"/>
      <c r="D201" s="1046"/>
      <c r="E201" s="1046"/>
      <c r="F201" s="1047"/>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5"/>
      <c r="B215" s="1046"/>
      <c r="C215" s="1046"/>
      <c r="D215" s="1046"/>
      <c r="E215" s="1046"/>
      <c r="F215" s="1047"/>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5"/>
      <c r="B228" s="1046"/>
      <c r="C228" s="1046"/>
      <c r="D228" s="1046"/>
      <c r="E228" s="1046"/>
      <c r="F228" s="1047"/>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5"/>
      <c r="B241" s="1046"/>
      <c r="C241" s="1046"/>
      <c r="D241" s="1046"/>
      <c r="E241" s="1046"/>
      <c r="F241" s="1047"/>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5"/>
      <c r="B254" s="1046"/>
      <c r="C254" s="1046"/>
      <c r="D254" s="1046"/>
      <c r="E254" s="1046"/>
      <c r="F254" s="1047"/>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2018-05-30T01:07:43Z</cp:lastPrinted>
  <dcterms:created xsi:type="dcterms:W3CDTF">2012-03-13T00:50:25Z</dcterms:created>
  <dcterms:modified xsi:type="dcterms:W3CDTF">2020-11-24T17:25:38Z</dcterms:modified>
</cp:coreProperties>
</file>