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1" i="3" l="1"/>
  <c r="AM41" i="3"/>
  <c r="AE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会計課</author>
  </authors>
  <commentList>
    <comment ref="G794" authorId="0" shapeId="0">
      <text>
        <r>
          <rPr>
            <b/>
            <sz val="9"/>
            <color indexed="81"/>
            <rFont val="ＭＳ Ｐゴシック"/>
            <family val="3"/>
            <charset val="128"/>
          </rPr>
          <t>Cについても記載してください。</t>
        </r>
        <r>
          <rPr>
            <sz val="9"/>
            <color indexed="81"/>
            <rFont val="ＭＳ Ｐゴシック"/>
            <family val="3"/>
            <charset val="128"/>
          </rPr>
          <t xml:space="preserve">
</t>
        </r>
      </text>
    </comment>
    <comment ref="C903" authorId="0" shapeId="0">
      <text>
        <r>
          <rPr>
            <b/>
            <sz val="9"/>
            <color indexed="81"/>
            <rFont val="ＭＳ Ｐゴシック"/>
            <family val="3"/>
            <charset val="128"/>
          </rPr>
          <t>Cについても記載してください。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<sst xmlns="http://schemas.openxmlformats.org/spreadsheetml/2006/main" count="2959" uniqueCount="664">
  <si>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</si>
  <si>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</si>
  <si>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</si>
  <si>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</si>
  <si>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</si>
  <si>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</si>
  <si>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</si>
  <si>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</si>
  <si>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</si>
  <si>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</si>
  <si>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</si>
  <si>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</si>
  <si>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</si>
  <si>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</si>
  <si>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</si>
  <si>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</si>
  <si>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</si>
  <si>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</si>
  <si>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</si>
  <si>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</si>
  <si>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</si>
  <si>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</si>
  <si>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</si>
  <si>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</si>
  <si>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</si>
  <si>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</si>
  <si>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</si>
  <si>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</si>
  <si>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</si>
  <si>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</si>
  <si>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</si>
  <si>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</si>
  <si>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</si>
  <si>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</si>
  <si>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</si>
  <si>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</si>
  <si>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</si>
  <si>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</si>
  <si>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</si>
  <si>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</si>
  <si>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</si>
  <si>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</si>
  <si>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</si>
  <si>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</si>
  <si>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</si>
  <si>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</si>
  <si>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</si>
  <si>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</si>
  <si>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</si>
  <si>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</si>
  <si>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</si>
  <si>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</si>
  <si>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</si>
  <si>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</si>
  <si>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</si>
  <si>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</si>
  <si>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</si>
  <si>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</si>
  <si>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</si>
  <si>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</si>
  <si>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</si>
  <si>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</si>
  <si>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</si>
  <si>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</si>
  <si>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</si>
  <si>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</si>
  <si>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</si>
  <si>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</si>
  <si>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</si>
  <si>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</si>
  <si>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</si>
  <si>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</si>
  <si>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</si>
  <si>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</si>
  <si>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</si>
  <si>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</si>
  <si>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</si>
  <si>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</si>
  <si>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</si>
  <si>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</si>
  <si>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</si>
  <si>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</si>
  <si>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</si>
  <si>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</si>
  <si>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</si>
  <si>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</si>
  <si>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</si>
  <si>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</si>
  <si>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</si>
  <si>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</si>
  <si>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</si>
  <si>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</si>
  <si>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</si>
  <si>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</si>
  <si>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</si>
  <si>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</si>
  <si>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</si>
  <si>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</si>
  <si>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</si>
  <si>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</si>
  <si>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</si>
  <si>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</si>
  <si>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</si>
  <si>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</si>
  <si>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</si>
  <si>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</si>
  <si>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</si>
  <si>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</si>
  <si>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</si>
  <si>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</si>
  <si>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</si>
  <si>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</si>
  <si>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</si>
  <si>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</si>
  <si>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</si>
  <si>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</si>
  <si>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</si>
  <si>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</si>
  <si>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</si>
  <si>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</si>
  <si>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</si>
  <si>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</si>
  <si>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</si>
  <si>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</si>
  <si>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</si>
  <si>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</si>
  <si>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</si>
  <si>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</si>
  <si>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</si>
  <si>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</si>
  <si>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</si>
  <si>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</si>
  <si>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</si>
  <si>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</si>
  <si>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</si>
  <si>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</si>
  <si>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</si>
  <si>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</si>
  <si>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</si>
  <si>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</si>
  <si>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</si>
  <si>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</si>
  <si>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</si>
  <si>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</si>
  <si>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</si>
  <si>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</si>
  <si>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</si>
  <si>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</si>
  <si>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</si>
  <si>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</si>
  <si>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</si>
  <si>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</si>
  <si>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</si>
  <si>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</si>
  <si>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</si>
  <si>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</si>
  <si>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</si>
  <si>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</si>
  <si>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</si>
  <si>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</si>
  <si>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</si>
  <si>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</si>
  <si>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</si>
  <si>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</si>
  <si>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</si>
  <si>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</si>
  <si>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</si>
  <si>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</si>
  <si>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</si>
  <si>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</si>
  <si>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</si>
  <si>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</si>
  <si>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</si>
  <si>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</si>
  <si>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</si>
  <si>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</si>
  <si>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</si>
  <si>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</si>
  <si>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</si>
  <si>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</si>
  <si>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</si>
  <si>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</si>
  <si>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</si>
  <si>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</si>
  <si>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</si>
  <si>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</si>
  <si>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</si>
  <si>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</si>
  <si>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</si>
  <si>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</si>
  <si>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</si>
  <si>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</si>
  <si>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</si>
  <si>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</si>
  <si>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</si>
  <si>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</si>
  <si>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</si>
  <si>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</si>
  <si>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</si>
  <si>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</si>
  <si>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</si>
  <si>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</si>
  <si>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</si>
  <si>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</si>
  <si>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</si>
  <si>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</si>
  <si>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</si>
  <si>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</si>
  <si>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</si>
  <si>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</si>
  <si>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</si>
  <si>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</si>
  <si>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</si>
  <si>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</si>
  <si>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</si>
  <si>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</si>
  <si>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</si>
  <si>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</si>
  <si>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</si>
  <si>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</si>
  <si>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</si>
  <si>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</si>
  <si>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</si>
  <si>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</si>
  <si>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</si>
  <si>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</si>
  <si>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</si>
  <si>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</si>
  <si>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</si>
  <si>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</si>
  <si>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</si>
  <si>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</si>
  <si>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</si>
  <si>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</si>
  <si>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</si>
  <si>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</si>
  <si>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</si>
  <si>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</si>
  <si>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</si>
  <si>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</si>
  <si>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</si>
  <si>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</si>
  <si>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</si>
  <si>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</si>
  <si>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</si>
  <si>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</si>
  <si>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</si>
  <si>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</si>
  <si>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</si>
  <si>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</si>
  <si>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</si>
  <si>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</si>
  <si>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</si>
  <si>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</si>
  <si>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</si>
  <si>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</si>
  <si>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</si>
  <si>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</si>
  <si>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</si>
  <si>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</si>
  <si>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</si>
  <si>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</si>
  <si>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</si>
  <si>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</si>
  <si>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</si>
  <si>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</si>
  <si>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</si>
  <si>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</si>
  <si>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</si>
  <si>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</si>
  <si>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</si>
  <si>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</si>
  <si>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</si>
  <si>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</si>
  <si>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</si>
  <si>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</si>
  <si>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</si>
  <si>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</si>
  <si>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</si>
  <si>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</si>
  <si>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</si>
  <si>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</si>
  <si>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</si>
  <si>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</si>
  <si>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</si>
  <si>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</si>
  <si>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</si>
  <si>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</si>
  <si>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</si>
  <si>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</si>
  <si>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</si>
  <si>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</si>
  <si>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</si>
  <si>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</si>
  <si>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</si>
  <si>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</si>
  <si>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</si>
  <si>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</si>
  <si>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</si>
  <si>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</si>
  <si>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</si>
  <si>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</si>
  <si>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</si>
  <si>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</si>
  <si>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</si>
  <si>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</si>
  <si>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</si>
  <si>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</si>
  <si>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</si>
  <si>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</si>
  <si>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</si>
  <si>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</si>
  <si>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</si>
  <si>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</si>
  <si>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</si>
  <si>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</si>
  <si>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</si>
  <si>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</si>
  <si>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</si>
  <si>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</si>
  <si>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</si>
  <si>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</si>
  <si>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</si>
  <si>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</si>
  <si>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</si>
  <si>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</si>
  <si>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</si>
  <si>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</si>
  <si>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</si>
  <si>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</si>
  <si>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</si>
  <si>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</si>
  <si>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</si>
  <si>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</si>
  <si>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</si>
  <si>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</si>
  <si>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</si>
  <si>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</si>
  <si>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</si>
  <si>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</si>
  <si>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</si>
  <si>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</si>
  <si>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</si>
  <si>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</si>
  <si>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</si>
  <si>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</si>
  <si>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</si>
  <si>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</si>
  <si>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</si>
  <si>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</si>
  <si>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</si>
  <si>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</si>
  <si>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</si>
  <si>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</si>
  <si>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</si>
  <si>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</si>
  <si>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</si>
  <si>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</si>
  <si>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</si>
  <si>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</si>
  <si>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</si>
  <si>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</si>
  <si>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</si>
  <si>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</si>
  <si>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</si>
  <si>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</si>
  <si>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</si>
  <si>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</si>
  <si>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</si>
  <si>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</si>
  <si>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</si>
  <si>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</si>
  <si>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</si>
  <si>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</si>
  <si>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</si>
  <si>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</si>
  <si>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</si>
  <si>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</si>
  <si>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</si>
  <si>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</si>
  <si>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</si>
  <si>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</si>
  <si>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</si>
  <si>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</si>
  <si>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</si>
  <si>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</si>
  <si>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</si>
  <si>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</si>
  <si>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</si>
  <si>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</si>
  <si>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</si>
  <si>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</si>
  <si>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</si>
  <si>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</si>
  <si>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</si>
  <si>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</si>
  <si>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</si>
  <si>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</si>
  <si>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</si>
  <si>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</si>
  <si>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</si>
  <si>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</si>
  <si>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</si>
  <si>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</si>
  <si>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</si>
  <si>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</si>
  <si>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</si>
  <si>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</si>
  <si>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</si>
  <si>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</si>
  <si>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</si>
  <si>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</si>
  <si>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</si>
  <si>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</si>
  <si>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</si>
  <si>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</si>
  <si>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</si>
  <si>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</si>
  <si>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</si>
  <si>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</si>
  <si>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</si>
  <si>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</si>
  <si>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</si>
  <si>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</si>
  <si>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</si>
  <si>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</si>
  <si>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</si>
  <si>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</si>
  <si>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</si>
  <si>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</si>
  <si>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</si>
  <si>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</si>
  <si>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</si>
  <si>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</si>
  <si>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</si>
  <si>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</si>
  <si>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</si>
  <si>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</si>
  <si>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</si>
  <si>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</si>
  <si>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</si>
  <si>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</si>
  <si>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</si>
  <si>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</si>
  <si>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</si>
  <si>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</si>
  <si>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</si>
  <si>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</si>
  <si>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</si>
  <si>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</si>
  <si>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</si>
  <si>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</si>
  <si>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</si>
  <si>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</si>
  <si>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</si>
  <si>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</si>
  <si>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</si>
  <si>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</si>
  <si>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</si>
  <si>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</si>
  <si>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</si>
  <si>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</si>
  <si>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</si>
  <si>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</si>
  <si>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</si>
  <si>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</si>
  <si>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</si>
  <si>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</si>
  <si>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</si>
  <si>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</si>
  <si>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</si>
  <si>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</si>
  <si>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</si>
  <si>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</si>
  <si>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</si>
  <si>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</si>
  <si>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</si>
  <si>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</si>
  <si>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</si>
  <si>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</si>
  <si>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</si>
  <si>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</si>
  <si>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</si>
  <si>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</si>
  <si>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</si>
  <si>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</si>
  <si>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</si>
  <si>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</si>
  <si>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</si>
  <si>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</si>
  <si>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</si>
  <si>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</si>
  <si>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</si>
  <si>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</si>
  <si>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</si>
  <si>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</si>
  <si>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</si>
  <si>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</si>
  <si>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</si>
  <si>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</si>
  <si>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</si>
  <si>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</si>
  <si>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</si>
  <si>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</si>
  <si>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</si>
  <si>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</si>
  <si>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</si>
  <si>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</si>
  <si>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</si>
  <si>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</si>
  <si>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</si>
  <si>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</si>
  <si>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</si>
  <si>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</si>
  <si>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</si>
  <si>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</si>
  <si>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</si>
  <si>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</si>
  <si>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</si>
  <si>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</si>
  <si>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</si>
  <si>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</si>
  <si>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</si>
  <si>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</si>
  <si>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</si>
  <si>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</si>
  <si>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</si>
  <si>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</si>
  <si>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</si>
  <si>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</si>
  <si>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</si>
  <si>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</si>
  <si>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</si>
  <si>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</si>
  <si>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</si>
  <si>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</si>
  <si>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</si>
  <si>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</si>
  <si>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</si>
  <si>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</si>
  <si>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</si>
  <si>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</si>
  <si>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</si>
  <si>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</si>
  <si>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</si>
  <si>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</si>
  <si>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</si>
  <si>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</si>
  <si>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</si>
  <si>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</si>
  <si>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平成２９年度</t>
    <phoneticPr fontId="5"/>
  </si>
  <si>
    <t>海外人材育成担当参事官室</t>
    <phoneticPr fontId="5"/>
  </si>
  <si>
    <t>参事官（海外人材育成担当）
山田　敏充</t>
    <phoneticPr fontId="5"/>
  </si>
  <si>
    <t>-</t>
  </si>
  <si>
    <t>-</t>
    <phoneticPr fontId="5"/>
  </si>
  <si>
    <t>○</t>
  </si>
  <si>
    <t>-</t>
    <phoneticPr fontId="5"/>
  </si>
  <si>
    <t>-</t>
    <phoneticPr fontId="5"/>
  </si>
  <si>
    <t>-</t>
    <phoneticPr fontId="5"/>
  </si>
  <si>
    <t>-</t>
    <phoneticPr fontId="5"/>
  </si>
  <si>
    <t>-</t>
    <phoneticPr fontId="5"/>
  </si>
  <si>
    <t>委託事業実施状況報告</t>
    <phoneticPr fontId="5"/>
  </si>
  <si>
    <t>-</t>
    <phoneticPr fontId="5"/>
  </si>
  <si>
    <t>委託事業実施状況報告</t>
    <phoneticPr fontId="5"/>
  </si>
  <si>
    <t>件</t>
    <rPh sb="0" eb="1">
      <t>ケン</t>
    </rPh>
    <phoneticPr fontId="5"/>
  </si>
  <si>
    <t>単位当たりコスト ＝ X ／ Y
X ： 「各年度執行額」
Y ： 「各年の技能実習生の外国人登録者数」　　　</t>
    <phoneticPr fontId="5"/>
  </si>
  <si>
    <t>円</t>
    <rPh sb="0" eb="1">
      <t>エン</t>
    </rPh>
    <phoneticPr fontId="5"/>
  </si>
  <si>
    <t>X / Y</t>
  </si>
  <si>
    <t>-</t>
    <phoneticPr fontId="5"/>
  </si>
  <si>
    <t>技能実習制度は、国が制度の管理・運用をしている国際協力の一つであって、全国で制度が活用され、数多くの技能実習生が受け入れられている。また、技能実習生には日本人と同様に労働関係法令が適用されることから、国自らが責任を持ち、労働関係法令の遵守を徹底させるため、本事業については、国費を投じなければ事業目的が達成できないものである。</t>
  </si>
  <si>
    <t>A.（公財）国際研修協力機構</t>
    <rPh sb="3" eb="5">
      <t>コウザイ</t>
    </rPh>
    <rPh sb="6" eb="8">
      <t>コクサイ</t>
    </rPh>
    <rPh sb="8" eb="10">
      <t>ケンシュウ</t>
    </rPh>
    <rPh sb="10" eb="12">
      <t>キョウリョク</t>
    </rPh>
    <rPh sb="12" eb="14">
      <t>キコウ</t>
    </rPh>
    <phoneticPr fontId="5"/>
  </si>
  <si>
    <t>通信運搬費、借料等</t>
  </si>
  <si>
    <t>事業費</t>
    <rPh sb="0" eb="3">
      <t>ジギョウヒ</t>
    </rPh>
    <phoneticPr fontId="5"/>
  </si>
  <si>
    <t>人件費</t>
  </si>
  <si>
    <t>消費税</t>
  </si>
  <si>
    <t>管理費</t>
  </si>
  <si>
    <t>-</t>
    <phoneticPr fontId="5"/>
  </si>
  <si>
    <t>有</t>
  </si>
  <si>
    <t>無</t>
  </si>
  <si>
    <t>‐</t>
  </si>
  <si>
    <t>「技能実習制度推進事業」については、技能実習生が的確な技能移転が行われるよう受入れ団体・企業に対して、労働関係法令、入管法令の遵守状況等について巡回指導や技能実習生に対して母国語による電話相談、受入れ団体・企業において不正行為認定時等の際には、技能実習生に対して実習継続支援等を行うものであるため、本事業とは重複していない。
「外国人技能実習機構に対する交付金」は、「外国人の技能実習の適正な実施及び技能実習生の保護に関する法律」の施行後に実施するものである。</t>
    <rPh sb="216" eb="219">
      <t>セコウゴ</t>
    </rPh>
    <phoneticPr fontId="5"/>
  </si>
  <si>
    <t>本事業については、国費投入の必要性、事業の効率性、事業の有効性を踏まえ、行政事業として適切に行ってきたものである。</t>
    <rPh sb="0" eb="1">
      <t>ホン</t>
    </rPh>
    <rPh sb="1" eb="3">
      <t>ジギョウ</t>
    </rPh>
    <rPh sb="9" eb="11">
      <t>コクヒ</t>
    </rPh>
    <rPh sb="11" eb="13">
      <t>トウニュウ</t>
    </rPh>
    <rPh sb="14" eb="17">
      <t>ヒツヨウセイ</t>
    </rPh>
    <rPh sb="18" eb="20">
      <t>ジギョウ</t>
    </rPh>
    <rPh sb="21" eb="24">
      <t>コウリツセイ</t>
    </rPh>
    <rPh sb="25" eb="27">
      <t>ジギョウ</t>
    </rPh>
    <rPh sb="28" eb="31">
      <t>ユウコウセイ</t>
    </rPh>
    <rPh sb="32" eb="33">
      <t>フ</t>
    </rPh>
    <rPh sb="36" eb="38">
      <t>ギョウセイ</t>
    </rPh>
    <rPh sb="38" eb="40">
      <t>ジギョウ</t>
    </rPh>
    <rPh sb="43" eb="45">
      <t>テキセツ</t>
    </rPh>
    <rPh sb="46" eb="47">
      <t>オコナ</t>
    </rPh>
    <phoneticPr fontId="5"/>
  </si>
  <si>
    <t>事業の内容が他の手法と同様の効果が見込めかつ経費を削減する手法であることを委託先と協議し、確認した上で、事業を実施している。</t>
  </si>
  <si>
    <t>個々の企業の状況に合わせた効果的な指導を実施している。また、事業の内容が他の手法と同様の効果が見込めかつ経費を削減する手法であることを委託先と協議し、確認した上で、事業を実施している。</t>
  </si>
  <si>
    <t>これまでの本事業の実施状況を踏まえ、活動見込みをたてており、活動実績は当該見込みに見合ったものである。</t>
  </si>
  <si>
    <t>事業廃止のため</t>
    <rPh sb="0" eb="2">
      <t>ジギョウ</t>
    </rPh>
    <rPh sb="2" eb="4">
      <t>ハイシ</t>
    </rPh>
    <phoneticPr fontId="5"/>
  </si>
  <si>
    <t>-</t>
    <phoneticPr fontId="5"/>
  </si>
  <si>
    <t>-</t>
    <phoneticPr fontId="5"/>
  </si>
  <si>
    <t>-</t>
    <phoneticPr fontId="5"/>
  </si>
  <si>
    <t>-</t>
    <phoneticPr fontId="5"/>
  </si>
  <si>
    <t>技能実習制度推進事業</t>
    <phoneticPr fontId="5"/>
  </si>
  <si>
    <t>雇用保険法第63条第１項第８号</t>
    <rPh sb="0" eb="2">
      <t>コヨウ</t>
    </rPh>
    <rPh sb="2" eb="4">
      <t>ホケン</t>
    </rPh>
    <rPh sb="4" eb="5">
      <t>ホウ</t>
    </rPh>
    <rPh sb="5" eb="6">
      <t>ダイ</t>
    </rPh>
    <rPh sb="8" eb="9">
      <t>ジョウ</t>
    </rPh>
    <rPh sb="9" eb="10">
      <t>ダイ</t>
    </rPh>
    <rPh sb="11" eb="12">
      <t>コウ</t>
    </rPh>
    <rPh sb="12" eb="13">
      <t>ダイ</t>
    </rPh>
    <rPh sb="14" eb="15">
      <t>ゴウ</t>
    </rPh>
    <phoneticPr fontId="5"/>
  </si>
  <si>
    <t>技能実習制度推進事業運営基本方針（平成５年４月５日厚生労働大臣公示）
「『日本再興戦略』改訂2014年」（平成26年６月24日閣議決定）</t>
    <phoneticPr fontId="5"/>
  </si>
  <si>
    <t>［雇用勘定］（目）若年者等職業能力開発支援事業委託費</t>
  </si>
  <si>
    <t>［雇用勘定］（目）委員等旅費</t>
  </si>
  <si>
    <t>［雇用勘定］（目）諸謝金</t>
  </si>
  <si>
    <t>［雇用勘定］（目）庁費</t>
  </si>
  <si>
    <t>［一般会計］（目）政府開発援助技能実習制度推進事業等委託費</t>
  </si>
  <si>
    <t>-</t>
    <phoneticPr fontId="5"/>
  </si>
  <si>
    <t>（平成27年度まで）3年間の技能実習を修了できなかった実習生の割合を20％以下とする
（平成28年度）3年間の技能実習を修了できなかった実習生の割合を前年度以下とする。</t>
    <phoneticPr fontId="5"/>
  </si>
  <si>
    <t>技能実習生受入れ企業・団体に対する巡回指導件数</t>
    <phoneticPr fontId="5"/>
  </si>
  <si>
    <t>354,322,364円
/192,655人</t>
  </si>
  <si>
    <t>241,521,972円
/274,233人</t>
    <phoneticPr fontId="5"/>
  </si>
  <si>
    <t>311,551,006円
/228,588人</t>
    <phoneticPr fontId="5"/>
  </si>
  <si>
    <t>適正かつ効果的な技能実習の確保の指導援助及び技能実習生の技能等の適正な修得等の確保を図る。</t>
    <phoneticPr fontId="5"/>
  </si>
  <si>
    <t>従来は企画競争方式としていたが、平成29年度以降、全ての事業について最低価格方式による競争入札としている。</t>
    <rPh sb="0" eb="2">
      <t>ジュウライ</t>
    </rPh>
    <rPh sb="3" eb="5">
      <t>キカク</t>
    </rPh>
    <rPh sb="5" eb="7">
      <t>キョウソウ</t>
    </rPh>
    <rPh sb="7" eb="9">
      <t>ホウシキ</t>
    </rPh>
    <rPh sb="16" eb="18">
      <t>ヘイセイ</t>
    </rPh>
    <rPh sb="20" eb="24">
      <t>ネンドイコウ</t>
    </rPh>
    <rPh sb="25" eb="26">
      <t>スベ</t>
    </rPh>
    <rPh sb="28" eb="30">
      <t>ジギョウ</t>
    </rPh>
    <rPh sb="34" eb="36">
      <t>サイテイ</t>
    </rPh>
    <rPh sb="36" eb="38">
      <t>カカク</t>
    </rPh>
    <rPh sb="38" eb="40">
      <t>ホウシキ</t>
    </rPh>
    <rPh sb="43" eb="45">
      <t>キョウソウ</t>
    </rPh>
    <rPh sb="45" eb="47">
      <t>ニュウサツ</t>
    </rPh>
    <phoneticPr fontId="5"/>
  </si>
  <si>
    <t>巡回指導の対象を問題が疑われる団体又は企業に重点化するとともに、技能実習生の保護、支援業務は一定の質を担保の上、単位あたりコストを減少させるなど、効率的な事業の執行に努めている。</t>
    <rPh sb="65" eb="67">
      <t>ゲンショウ</t>
    </rPh>
    <phoneticPr fontId="5"/>
  </si>
  <si>
    <t>本事業の費目・使途については、その全てのものが制度の管理・運用に係るものであり、費目・使途が事業目的に即し真に必要なものに限定されている。</t>
    <phoneticPr fontId="5"/>
  </si>
  <si>
    <t>（平成29年度）巡回指導において改善指導を行った実習実施機関のうち改善した（又は改善見込みの）機関の割合90％以上</t>
    <phoneticPr fontId="5"/>
  </si>
  <si>
    <t>○</t>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</si>
  <si>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</si>
  <si>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技能実習生に対する事故・疾病防止対策等事業</t>
    <rPh sb="0" eb="5">
      <t>ギノウジッシュウセイ</t>
    </rPh>
    <rPh sb="6" eb="7">
      <t>タイ</t>
    </rPh>
    <rPh sb="9" eb="11">
      <t>ジコ</t>
    </rPh>
    <rPh sb="12" eb="14">
      <t>シッペイ</t>
    </rPh>
    <rPh sb="14" eb="16">
      <t>ボウシ</t>
    </rPh>
    <rPh sb="16" eb="18">
      <t>タイサク</t>
    </rPh>
    <rPh sb="18" eb="19">
      <t>トウ</t>
    </rPh>
    <rPh sb="19" eb="21">
      <t>ジギョウ</t>
    </rPh>
    <phoneticPr fontId="5"/>
  </si>
  <si>
    <t>外国人技能実習機構に対する交付金</t>
    <rPh sb="0" eb="2">
      <t>ガイコク</t>
    </rPh>
    <rPh sb="2" eb="3">
      <t>ジン</t>
    </rPh>
    <rPh sb="3" eb="5">
      <t>ギノウ</t>
    </rPh>
    <rPh sb="5" eb="7">
      <t>ジッシュウ</t>
    </rPh>
    <rPh sb="7" eb="9">
      <t>キコウ</t>
    </rPh>
    <rPh sb="10" eb="11">
      <t>タイ</t>
    </rPh>
    <rPh sb="13" eb="16">
      <t>コウフキン</t>
    </rPh>
    <phoneticPr fontId="5"/>
  </si>
  <si>
    <t>946</t>
    <phoneticPr fontId="5"/>
  </si>
  <si>
    <t>817</t>
    <phoneticPr fontId="5"/>
  </si>
  <si>
    <t>718</t>
    <phoneticPr fontId="5"/>
  </si>
  <si>
    <t>850</t>
    <phoneticPr fontId="5"/>
  </si>
  <si>
    <t>849</t>
    <phoneticPr fontId="5"/>
  </si>
  <si>
    <t>860</t>
    <phoneticPr fontId="5"/>
  </si>
  <si>
    <t>829</t>
    <phoneticPr fontId="5"/>
  </si>
  <si>
    <t>B.（公財）国際研修協力機構</t>
    <phoneticPr fontId="5"/>
  </si>
  <si>
    <t>管理費</t>
    <rPh sb="0" eb="3">
      <t>カンリヒ</t>
    </rPh>
    <phoneticPr fontId="5"/>
  </si>
  <si>
    <t>人件費</t>
    <rPh sb="0" eb="3">
      <t>ジンケンヒ</t>
    </rPh>
    <phoneticPr fontId="5"/>
  </si>
  <si>
    <t>消費税</t>
    <rPh sb="0" eb="3">
      <t>ショウヒゼイ</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</si>
  <si>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</si>
  <si>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通信運搬費、借料等</t>
    <rPh sb="0" eb="2">
      <t>ツウシン</t>
    </rPh>
    <rPh sb="2" eb="5">
      <t>ウンパンヒ</t>
    </rPh>
    <rPh sb="6" eb="8">
      <t>シャクリョウ</t>
    </rPh>
    <rPh sb="8" eb="9">
      <t>トウ</t>
    </rPh>
    <phoneticPr fontId="5"/>
  </si>
  <si>
    <t>本部、地方スタッフ</t>
    <rPh sb="0" eb="2">
      <t>ホンブ</t>
    </rPh>
    <rPh sb="3" eb="5">
      <t>チホウ</t>
    </rPh>
    <phoneticPr fontId="5"/>
  </si>
  <si>
    <t>事業費</t>
  </si>
  <si>
    <t>諸謝金、旅費、印刷製本費等</t>
  </si>
  <si>
    <t>本部、地方スタッフ</t>
  </si>
  <si>
    <t>技能実習制度の適正かつ円滑な推進を図るため、技能実習生受入れ機関に対する巡回指導、技能実習生に対する母国語電話相談、技能実習計画の評価、技能実習指導員の養成等を行う。</t>
    <phoneticPr fontId="5"/>
  </si>
  <si>
    <t>技能実習２号移行対象職種の拡大に関する業界団体等からの相談対応、職種追加に向けた評価試験の構築・認定、技能実習の継続支援等を実施する。</t>
    <phoneticPr fontId="5"/>
  </si>
  <si>
    <t>(公財)国際研修協力機構</t>
    <phoneticPr fontId="5"/>
  </si>
  <si>
    <t>(公財)国際研修協力機構</t>
    <phoneticPr fontId="5"/>
  </si>
  <si>
    <t>技能実習制度は、技能実習生を対象に、技能評価試験を行い、適切に技能を修得することができたかを評価する制度となっている。当該評価制度については、全国斉一的・中立的に評価制度を構築・認定することが必要であるため、本事業の実施は、地方自治体、民間等に委ねることは困難である。</t>
    <phoneticPr fontId="5"/>
  </si>
  <si>
    <t>本事業は、受入れ団体や企業を対象とする巡回指導による労働関係法令等の遵守の徹底、技能実習生を対象とする技能評価制度の構築・認定による技能移転のための適切な制度の構築を行っており、優先度の高い事業である。</t>
    <phoneticPr fontId="5"/>
  </si>
  <si>
    <t>本事業により構築・認定された技能評価制度については、その全て（２０職種）が技能実習生の取得技能の評価において十分に活用されている。</t>
    <phoneticPr fontId="5"/>
  </si>
  <si>
    <t>適正かつ効果的な技能実習の確保の指導援助及び技能実習生の技能等の適正な修得等の確保を図るほか、移転すべき技能として適当な職種について、開発途上国等のニーズを考慮しながら随時技能実習対象職種に追加していくことで、もって開発途上国に対する積極的な技能移転を図る。</t>
    <phoneticPr fontId="5"/>
  </si>
  <si>
    <t>①受入れ団体（監理団体）・企業（実習実施者）に対する巡回指導、技能実習計画の受付・審査、技能実習生に対する母国語電話相談の設置、技能実習の継続支援等の実施
②技能等の評価についての評価試験の受験指示や結果把握
③技能実習２号移行対象職種の拡大に関する業界団体等からの相談対応、職種追加に向けた評価試験の構築・認定
④企業の技能実習指導員に対する講習会の開催及び円滑な連絡体制を構築するための地方関係行政機関との連絡協議会等の実施</t>
    <phoneticPr fontId="5"/>
  </si>
  <si>
    <t>巡回指導による改善率（改善した（又は改善見込みの）機関数／巡回指導において改善指導を行った実習実施機関数）</t>
    <rPh sb="11" eb="13">
      <t>カイゼン</t>
    </rPh>
    <rPh sb="16" eb="17">
      <t>マタ</t>
    </rPh>
    <rPh sb="18" eb="20">
      <t>カイゼン</t>
    </rPh>
    <rPh sb="20" eb="22">
      <t>ミコ</t>
    </rPh>
    <rPh sb="25" eb="27">
      <t>キカン</t>
    </rPh>
    <rPh sb="27" eb="28">
      <t>スウ</t>
    </rPh>
    <rPh sb="29" eb="31">
      <t>ジュンカイ</t>
    </rPh>
    <rPh sb="31" eb="33">
      <t>シドウ</t>
    </rPh>
    <rPh sb="37" eb="39">
      <t>カイゼン</t>
    </rPh>
    <rPh sb="39" eb="41">
      <t>シドウ</t>
    </rPh>
    <rPh sb="42" eb="43">
      <t>オコナ</t>
    </rPh>
    <rPh sb="45" eb="47">
      <t>ジッシュウ</t>
    </rPh>
    <rPh sb="47" eb="49">
      <t>ジッシ</t>
    </rPh>
    <rPh sb="49" eb="51">
      <t>キカン</t>
    </rPh>
    <rPh sb="51" eb="52">
      <t>スウ</t>
    </rPh>
    <phoneticPr fontId="5"/>
  </si>
  <si>
    <t>移転すべき技能として適当な職種について、開発途上国等のニーズを考慮しながら随時技能実習対象職種に追加していくことにより、開発途上国に対する積極的な技能移転を図る。</t>
    <phoneticPr fontId="5"/>
  </si>
  <si>
    <t>平成29年11月１日に「外国人の技能実習の適正な実施及び技能実習生の保護に関する法律」が施行されたことにより、本事業で行ってきた取組については、施行後は外国人技能実習機構において実施されることとなったため、本事業については平成29年度限りで廃止とする。</t>
    <rPh sb="0" eb="2">
      <t>ヘイセイ</t>
    </rPh>
    <rPh sb="4" eb="5">
      <t>ネン</t>
    </rPh>
    <rPh sb="7" eb="8">
      <t>ガツ</t>
    </rPh>
    <rPh sb="9" eb="10">
      <t>ニチ</t>
    </rPh>
    <rPh sb="12" eb="15">
      <t>ガイコクジン</t>
    </rPh>
    <rPh sb="16" eb="20">
      <t>ギノウジッシュウ</t>
    </rPh>
    <rPh sb="21" eb="23">
      <t>テキセイ</t>
    </rPh>
    <rPh sb="24" eb="26">
      <t>ジッシ</t>
    </rPh>
    <rPh sb="26" eb="27">
      <t>オヨ</t>
    </rPh>
    <rPh sb="28" eb="33">
      <t>ギノウジッシュウセイ</t>
    </rPh>
    <rPh sb="34" eb="36">
      <t>ホゴ</t>
    </rPh>
    <rPh sb="37" eb="38">
      <t>カン</t>
    </rPh>
    <rPh sb="40" eb="42">
      <t>ホウリツ</t>
    </rPh>
    <rPh sb="44" eb="46">
      <t>セコウ</t>
    </rPh>
    <rPh sb="55" eb="56">
      <t>ホン</t>
    </rPh>
    <rPh sb="56" eb="58">
      <t>ジギョウ</t>
    </rPh>
    <rPh sb="59" eb="60">
      <t>オコナ</t>
    </rPh>
    <rPh sb="64" eb="66">
      <t>トリクミ</t>
    </rPh>
    <rPh sb="72" eb="75">
      <t>セコウゴ</t>
    </rPh>
    <rPh sb="76" eb="79">
      <t>ガイコクジン</t>
    </rPh>
    <rPh sb="79" eb="83">
      <t>ギノウジッシュウ</t>
    </rPh>
    <rPh sb="83" eb="85">
      <t>キコウ</t>
    </rPh>
    <rPh sb="89" eb="91">
      <t>ジッシ</t>
    </rPh>
    <rPh sb="103" eb="104">
      <t>ホン</t>
    </rPh>
    <rPh sb="104" eb="106">
      <t>ジギョウ</t>
    </rPh>
    <rPh sb="111" eb="113">
      <t>ヘイセイ</t>
    </rPh>
    <rPh sb="115" eb="117">
      <t>ネンド</t>
    </rPh>
    <rPh sb="117" eb="118">
      <t>カギ</t>
    </rPh>
    <rPh sb="120" eb="122">
      <t>ハイシ</t>
    </rPh>
    <phoneticPr fontId="5"/>
  </si>
  <si>
    <t>（平成28年度まで）3年間の技能実習を修了できなかった実習生の割合（未修了者数／２号実習修了予定者数）</t>
    <rPh sb="34" eb="35">
      <t>ミ</t>
    </rPh>
    <rPh sb="35" eb="38">
      <t>シュウリョウシャ</t>
    </rPh>
    <rPh sb="38" eb="39">
      <t>スウ</t>
    </rPh>
    <rPh sb="41" eb="42">
      <t>ゴウ</t>
    </rPh>
    <rPh sb="42" eb="44">
      <t>ジッシュウ</t>
    </rPh>
    <rPh sb="44" eb="46">
      <t>シュウリョウ</t>
    </rPh>
    <rPh sb="46" eb="49">
      <t>ヨテイシャ</t>
    </rPh>
    <rPh sb="49" eb="50">
      <t>スウ</t>
    </rPh>
    <phoneticPr fontId="5"/>
  </si>
  <si>
    <t>人材開発統括官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</si>
  <si>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</si>
  <si>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</si>
  <si>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</si>
  <si>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</si>
  <si>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</si>
  <si>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</si>
  <si>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</si>
  <si>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</si>
  <si>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</si>
  <si>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</si>
  <si>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</si>
  <si>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</si>
  <si>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</si>
  <si>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若年者等に対して段階に応じた職業キャリア支援を講ずること（Ⅵ―２―２）</t>
    <phoneticPr fontId="5"/>
  </si>
  <si>
    <t>国際社会への参画・貢献を行うこと（Ⅻ―１）</t>
    <phoneticPr fontId="5"/>
  </si>
  <si>
    <t>開発途上国の人材育成等を通じた国際協力を推進し、連携を強化すること（Ⅻ―１―２）</t>
    <phoneticPr fontId="5"/>
  </si>
  <si>
    <t>-</t>
    <phoneticPr fontId="5"/>
  </si>
  <si>
    <t>-</t>
    <phoneticPr fontId="5"/>
  </si>
  <si>
    <t>働く者の職業生涯を通じた持続的な職業キャリア形成への支援等をすること。（Ⅵ―２）</t>
    <rPh sb="28" eb="29">
      <t>トウ</t>
    </rPh>
    <phoneticPr fontId="5"/>
  </si>
  <si>
    <t>C.本省事務費</t>
    <rPh sb="2" eb="4">
      <t>ホンショウ</t>
    </rPh>
    <rPh sb="4" eb="7">
      <t>ジムヒ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</si>
</sst>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84678</xdr:colOff>
      <xdr:row>739</xdr:row>
      <xdr:rowOff>254396</xdr:rowOff>
    </xdr:from>
    <xdr:to>
      <xdr:col>34</xdr:col>
      <xdr:colOff>73324</xdr:colOff>
      <xdr:row>742</xdr:row>
      <xdr:rowOff>54430</xdr:rowOff>
    </xdr:to>
    <xdr:sp macro="" textlink="">
      <xdr:nvSpPr>
        <xdr:cNvPr id="22" name="テキスト ボックス 21"/>
        <xdr:cNvSpPr txBox="1"/>
      </xdr:nvSpPr>
      <xdr:spPr>
        <a:xfrm>
          <a:off x="2125749" y="46409825"/>
          <a:ext cx="4887218" cy="86139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２４２百万円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101706</xdr:colOff>
      <xdr:row>742</xdr:row>
      <xdr:rowOff>216119</xdr:rowOff>
    </xdr:from>
    <xdr:to>
      <xdr:col>11</xdr:col>
      <xdr:colOff>101707</xdr:colOff>
      <xdr:row>744</xdr:row>
      <xdr:rowOff>312964</xdr:rowOff>
    </xdr:to>
    <xdr:cxnSp macro="">
      <xdr:nvCxnSpPr>
        <xdr:cNvPr id="23" name="直線矢印コネクタ 22"/>
        <xdr:cNvCxnSpPr/>
      </xdr:nvCxnSpPr>
      <xdr:spPr>
        <a:xfrm flipH="1">
          <a:off x="2346885" y="47432905"/>
          <a:ext cx="1" cy="8044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15452</xdr:colOff>
      <xdr:row>745</xdr:row>
      <xdr:rowOff>20283</xdr:rowOff>
    </xdr:from>
    <xdr:to>
      <xdr:col>22</xdr:col>
      <xdr:colOff>49376</xdr:colOff>
      <xdr:row>746</xdr:row>
      <xdr:rowOff>78741</xdr:rowOff>
    </xdr:to>
    <xdr:sp macro="" textlink="">
      <xdr:nvSpPr>
        <xdr:cNvPr id="24" name="テキスト ボックス 23"/>
        <xdr:cNvSpPr txBox="1"/>
      </xdr:nvSpPr>
      <xdr:spPr>
        <a:xfrm>
          <a:off x="1470179" y="48338010"/>
          <a:ext cx="3151197" cy="404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委託</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一般競争契約（最低価格）</a:t>
          </a:r>
          <a:r>
            <a:rPr kumimoji="1" lang="en-US" altLang="ja-JP" sz="1200" b="1">
              <a:latin typeface="ＭＳ ゴシック" panose="020B0609070205080204" pitchFamily="49" charset="-128"/>
              <a:ea typeface="ＭＳ ゴシック" panose="020B0609070205080204" pitchFamily="49" charset="-128"/>
            </a:rPr>
            <a:t>】</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173936</xdr:colOff>
      <xdr:row>746</xdr:row>
      <xdr:rowOff>9079</xdr:rowOff>
    </xdr:from>
    <xdr:to>
      <xdr:col>22</xdr:col>
      <xdr:colOff>50581</xdr:colOff>
      <xdr:row>748</xdr:row>
      <xdr:rowOff>199163</xdr:rowOff>
    </xdr:to>
    <xdr:sp macro="" textlink="">
      <xdr:nvSpPr>
        <xdr:cNvPr id="25" name="テキスト ボックス 24"/>
        <xdr:cNvSpPr txBox="1"/>
      </xdr:nvSpPr>
      <xdr:spPr>
        <a:xfrm>
          <a:off x="1420845" y="48673170"/>
          <a:ext cx="3201736" cy="88281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Ａ．（公財）国際研修協力機構</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5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２０５百万円</a:t>
          </a:r>
        </a:p>
      </xdr:txBody>
    </xdr:sp>
    <xdr:clientData/>
  </xdr:twoCellAnchor>
  <xdr:twoCellAnchor>
    <xdr:from>
      <xdr:col>41</xdr:col>
      <xdr:colOff>64817</xdr:colOff>
      <xdr:row>739</xdr:row>
      <xdr:rowOff>237300</xdr:rowOff>
    </xdr:from>
    <xdr:to>
      <xdr:col>49</xdr:col>
      <xdr:colOff>197460</xdr:colOff>
      <xdr:row>742</xdr:row>
      <xdr:rowOff>81644</xdr:rowOff>
    </xdr:to>
    <xdr:sp macro="" textlink="">
      <xdr:nvSpPr>
        <xdr:cNvPr id="26" name="テキスト ボックス 25"/>
        <xdr:cNvSpPr txBox="1"/>
      </xdr:nvSpPr>
      <xdr:spPr>
        <a:xfrm>
          <a:off x="8433210" y="46392729"/>
          <a:ext cx="1765500" cy="90570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C.</a:t>
          </a:r>
          <a:r>
            <a:rPr kumimoji="1" lang="ja-JP" altLang="en-US" sz="1400" b="1">
              <a:latin typeface="ＭＳ ゴシック" panose="020B0609070205080204" pitchFamily="49" charset="-128"/>
              <a:ea typeface="ＭＳ ゴシック" panose="020B0609070205080204" pitchFamily="49" charset="-128"/>
            </a:rPr>
            <a:t>本省事務費</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ja-JP" altLang="en-US" sz="1400" b="1" baseline="0">
              <a:latin typeface="ＭＳ ゴシック" panose="020B0609070205080204" pitchFamily="49" charset="-128"/>
              <a:ea typeface="ＭＳ ゴシック" panose="020B0609070205080204" pitchFamily="49" charset="-128"/>
            </a:rPr>
            <a:t>　 </a:t>
          </a:r>
          <a:r>
            <a:rPr kumimoji="1" lang="en-US" altLang="ja-JP" sz="1400" b="1" baseline="0">
              <a:latin typeface="ＭＳ ゴシック" panose="020B0609070205080204" pitchFamily="49" charset="-128"/>
              <a:ea typeface="ＭＳ ゴシック" panose="020B0609070205080204" pitchFamily="49" charset="-128"/>
            </a:rPr>
            <a:t>0.2</a:t>
          </a:r>
          <a:r>
            <a:rPr kumimoji="1" lang="ja-JP" altLang="en-US" sz="1400" b="1">
              <a:latin typeface="ＭＳ ゴシック" panose="020B0609070205080204" pitchFamily="49" charset="-128"/>
              <a:ea typeface="ＭＳ ゴシック" panose="020B0609070205080204" pitchFamily="49" charset="-128"/>
            </a:rPr>
            <a:t>百万円</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40821</xdr:colOff>
      <xdr:row>741</xdr:row>
      <xdr:rowOff>312965</xdr:rowOff>
    </xdr:from>
    <xdr:to>
      <xdr:col>32</xdr:col>
      <xdr:colOff>108857</xdr:colOff>
      <xdr:row>745</xdr:row>
      <xdr:rowOff>149678</xdr:rowOff>
    </xdr:to>
    <xdr:sp macro="" textlink="">
      <xdr:nvSpPr>
        <xdr:cNvPr id="27" name="テキスト ボックス 26"/>
        <xdr:cNvSpPr txBox="1"/>
      </xdr:nvSpPr>
      <xdr:spPr>
        <a:xfrm>
          <a:off x="2490107" y="46835786"/>
          <a:ext cx="4150179"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400">
              <a:latin typeface="ＭＳ ゴシック" panose="020B0609070205080204" pitchFamily="49" charset="-128"/>
              <a:ea typeface="ＭＳ ゴシック" panose="020B0609070205080204" pitchFamily="49" charset="-128"/>
            </a:rPr>
            <a:t>　適正かつ効果的な技能実習の確保の指導援助及び技能実習生の技能等の適正な修得等の確保を図るほか、移転すべき技能として適当な職種について、開発途上国等のニーズを考慮しながら随時技能実習対象職種に追加していくことで、もって開発途上国に対する積極的な技能移転を図る。</a:t>
          </a:r>
        </a:p>
      </xdr:txBody>
    </xdr:sp>
    <xdr:clientData/>
  </xdr:twoCellAnchor>
  <xdr:twoCellAnchor>
    <xdr:from>
      <xdr:col>6</xdr:col>
      <xdr:colOff>163285</xdr:colOff>
      <xdr:row>748</xdr:row>
      <xdr:rowOff>155865</xdr:rowOff>
    </xdr:from>
    <xdr:to>
      <xdr:col>49</xdr:col>
      <xdr:colOff>435428</xdr:colOff>
      <xdr:row>755</xdr:row>
      <xdr:rowOff>1</xdr:rowOff>
    </xdr:to>
    <xdr:sp macro="" textlink="">
      <xdr:nvSpPr>
        <xdr:cNvPr id="28" name="テキスト ボックス 27"/>
        <xdr:cNvSpPr txBox="1"/>
      </xdr:nvSpPr>
      <xdr:spPr>
        <a:xfrm>
          <a:off x="1410194" y="49512683"/>
          <a:ext cx="9208325" cy="2268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a:t>
          </a:r>
        </a:p>
        <a:p>
          <a:pPr>
            <a:lnSpc>
              <a:spcPts val="15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受入れ団体（監理団体）・企業（実習実施者）に対する巡回指導、技能実習計画の評価、技能実習生に対する母国語電話相談の設置等の実施</a:t>
          </a: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②技能等の評価についての評価試験の受験指示や結果把握</a:t>
          </a: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③企業の技能実習指導員に対する講習会の開催及び円滑な連絡体制を構築するための地方関係行政機関との連絡協議会等の実施</a:t>
          </a:r>
        </a:p>
        <a:p>
          <a:pPr>
            <a:lnSpc>
              <a:spcPts val="1500"/>
            </a:lnSpc>
          </a:pP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B</a:t>
          </a:r>
        </a:p>
        <a:p>
          <a:pPr>
            <a:lnSpc>
              <a:spcPts val="15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技能実習２号移行対象職種の拡大に関する業界団体等からの相談対応、職種追加に向けた評価試験の構築、技能実習の継続支援等の実施</a:t>
          </a:r>
        </a:p>
      </xdr:txBody>
    </xdr:sp>
    <xdr:clientData/>
  </xdr:twoCellAnchor>
  <xdr:twoCellAnchor>
    <xdr:from>
      <xdr:col>26</xdr:col>
      <xdr:colOff>91403</xdr:colOff>
      <xdr:row>745</xdr:row>
      <xdr:rowOff>339276</xdr:rowOff>
    </xdr:from>
    <xdr:to>
      <xdr:col>42</xdr:col>
      <xdr:colOff>125923</xdr:colOff>
      <xdr:row>748</xdr:row>
      <xdr:rowOff>225010</xdr:rowOff>
    </xdr:to>
    <xdr:sp macro="" textlink="">
      <xdr:nvSpPr>
        <xdr:cNvPr id="29" name="テキスト ボックス 28"/>
        <xdr:cNvSpPr txBox="1"/>
      </xdr:nvSpPr>
      <xdr:spPr>
        <a:xfrm>
          <a:off x="5494676" y="48657003"/>
          <a:ext cx="3359611" cy="9248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ja-JP" sz="1400" b="1">
              <a:solidFill>
                <a:schemeClr val="dk1"/>
              </a:solidFill>
              <a:effectLst/>
              <a:latin typeface="+mn-lt"/>
              <a:ea typeface="+mn-ea"/>
              <a:cs typeface="+mn-cs"/>
            </a:rPr>
            <a:t>Ｂ</a:t>
          </a:r>
          <a:r>
            <a:rPr kumimoji="1" lang="ja-JP" altLang="en-US" sz="1400" b="1">
              <a:latin typeface="ＭＳ ゴシック" panose="020B0609070205080204" pitchFamily="49" charset="-128"/>
              <a:ea typeface="ＭＳ ゴシック" panose="020B0609070205080204" pitchFamily="49" charset="-128"/>
            </a:rPr>
            <a:t>．（公財）国際研修協力機構</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5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３６百万円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73324</xdr:colOff>
      <xdr:row>740</xdr:row>
      <xdr:rowOff>331307</xdr:rowOff>
    </xdr:from>
    <xdr:to>
      <xdr:col>41</xdr:col>
      <xdr:colOff>64817</xdr:colOff>
      <xdr:row>740</xdr:row>
      <xdr:rowOff>336366</xdr:rowOff>
    </xdr:to>
    <xdr:cxnSp macro="">
      <xdr:nvCxnSpPr>
        <xdr:cNvPr id="31" name="直線矢印コネクタ 30"/>
        <xdr:cNvCxnSpPr>
          <a:stCxn id="22" idx="3"/>
          <a:endCxn id="26" idx="1"/>
        </xdr:cNvCxnSpPr>
      </xdr:nvCxnSpPr>
      <xdr:spPr>
        <a:xfrm>
          <a:off x="7012967" y="46840521"/>
          <a:ext cx="1420243" cy="50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47278</xdr:colOff>
      <xdr:row>742</xdr:row>
      <xdr:rowOff>216119</xdr:rowOff>
    </xdr:from>
    <xdr:to>
      <xdr:col>33</xdr:col>
      <xdr:colOff>47279</xdr:colOff>
      <xdr:row>744</xdr:row>
      <xdr:rowOff>312964</xdr:rowOff>
    </xdr:to>
    <xdr:cxnSp macro="">
      <xdr:nvCxnSpPr>
        <xdr:cNvPr id="45" name="直線矢印コネクタ 44"/>
        <xdr:cNvCxnSpPr/>
      </xdr:nvCxnSpPr>
      <xdr:spPr>
        <a:xfrm flipH="1">
          <a:off x="6782814" y="47432905"/>
          <a:ext cx="1" cy="8044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50087</xdr:colOff>
      <xdr:row>745</xdr:row>
      <xdr:rowOff>20283</xdr:rowOff>
    </xdr:from>
    <xdr:to>
      <xdr:col>42</xdr:col>
      <xdr:colOff>84011</xdr:colOff>
      <xdr:row>746</xdr:row>
      <xdr:rowOff>78741</xdr:rowOff>
    </xdr:to>
    <xdr:sp macro="" textlink="">
      <xdr:nvSpPr>
        <xdr:cNvPr id="15" name="テキスト ボックス 14"/>
        <xdr:cNvSpPr txBox="1"/>
      </xdr:nvSpPr>
      <xdr:spPr>
        <a:xfrm>
          <a:off x="5661178" y="48338010"/>
          <a:ext cx="3151197" cy="404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委託</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一般競争契約（最低価格）</a:t>
          </a:r>
          <a:r>
            <a:rPr kumimoji="1" lang="en-US" altLang="ja-JP" sz="1200" b="1">
              <a:latin typeface="ＭＳ ゴシック" panose="020B0609070205080204" pitchFamily="49" charset="-128"/>
              <a:ea typeface="ＭＳ ゴシック" panose="020B0609070205080204" pitchFamily="49" charset="-128"/>
            </a:rPr>
            <a:t>】</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827</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643</v>
      </c>
      <c r="AF4" s="688"/>
      <c r="AG4" s="688"/>
      <c r="AH4" s="688"/>
      <c r="AI4" s="688"/>
      <c r="AJ4" s="688"/>
      <c r="AK4" s="688"/>
      <c r="AL4" s="688"/>
      <c r="AM4" s="688"/>
      <c r="AN4" s="688"/>
      <c r="AO4" s="688"/>
      <c r="AP4" s="689"/>
      <c r="AQ4" s="690" t="s">
        <v>2</v>
      </c>
      <c r="AR4" s="685"/>
      <c r="AS4" s="685"/>
      <c r="AT4" s="685"/>
      <c r="AU4" s="685"/>
      <c r="AV4" s="685"/>
      <c r="AW4" s="685"/>
      <c r="AX4" s="691"/>
    </row>
    <row r="5" spans="1:50" ht="48" customHeight="1" x14ac:dyDescent="0.15">
      <c r="A5" s="692" t="s">
        <v>67</v>
      </c>
      <c r="B5" s="693"/>
      <c r="C5" s="693"/>
      <c r="D5" s="693"/>
      <c r="E5" s="693"/>
      <c r="F5" s="694"/>
      <c r="G5" s="839" t="s">
        <v>168</v>
      </c>
      <c r="H5" s="840"/>
      <c r="I5" s="840"/>
      <c r="J5" s="840"/>
      <c r="K5" s="840"/>
      <c r="L5" s="840"/>
      <c r="M5" s="841" t="s">
        <v>66</v>
      </c>
      <c r="N5" s="842"/>
      <c r="O5" s="842"/>
      <c r="P5" s="842"/>
      <c r="Q5" s="842"/>
      <c r="R5" s="843"/>
      <c r="S5" s="844" t="s">
        <v>550</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3" customHeight="1" x14ac:dyDescent="0.15">
      <c r="A7" s="491" t="s">
        <v>22</v>
      </c>
      <c r="B7" s="492"/>
      <c r="C7" s="492"/>
      <c r="D7" s="492"/>
      <c r="E7" s="492"/>
      <c r="F7" s="493"/>
      <c r="G7" s="494" t="s">
        <v>591</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592</v>
      </c>
      <c r="AF7" s="912"/>
      <c r="AG7" s="912"/>
      <c r="AH7" s="912"/>
      <c r="AI7" s="912"/>
      <c r="AJ7" s="912"/>
      <c r="AK7" s="912"/>
      <c r="AL7" s="912"/>
      <c r="AM7" s="912"/>
      <c r="AN7" s="912"/>
      <c r="AO7" s="912"/>
      <c r="AP7" s="912"/>
      <c r="AQ7" s="912"/>
      <c r="AR7" s="912"/>
      <c r="AS7" s="912"/>
      <c r="AT7" s="912"/>
      <c r="AU7" s="912"/>
      <c r="AV7" s="912"/>
      <c r="AW7" s="912"/>
      <c r="AX7" s="913"/>
    </row>
    <row r="8" spans="1:50" ht="30"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2.25" customHeight="1" x14ac:dyDescent="0.15">
      <c r="A10" s="660" t="s">
        <v>30</v>
      </c>
      <c r="B10" s="661"/>
      <c r="C10" s="661"/>
      <c r="D10" s="661"/>
      <c r="E10" s="661"/>
      <c r="F10" s="661"/>
      <c r="G10" s="754" t="s">
        <v>638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370</v>
      </c>
      <c r="Q13" s="658"/>
      <c r="R13" s="658"/>
      <c r="S13" s="658"/>
      <c r="T13" s="658"/>
      <c r="U13" s="658"/>
      <c r="V13" s="659"/>
      <c r="W13" s="657">
        <v>350</v>
      </c>
      <c r="X13" s="658"/>
      <c r="Y13" s="658"/>
      <c r="Z13" s="658"/>
      <c r="AA13" s="658"/>
      <c r="AB13" s="658"/>
      <c r="AC13" s="659"/>
      <c r="AD13" s="657">
        <v>252</v>
      </c>
      <c r="AE13" s="658"/>
      <c r="AF13" s="658"/>
      <c r="AG13" s="658"/>
      <c r="AH13" s="658"/>
      <c r="AI13" s="658"/>
      <c r="AJ13" s="659"/>
      <c r="AK13" s="657">
        <v>0</v>
      </c>
      <c r="AL13" s="658"/>
      <c r="AM13" s="658"/>
      <c r="AN13" s="658"/>
      <c r="AO13" s="658"/>
      <c r="AP13" s="658"/>
      <c r="AQ13" s="659"/>
      <c r="AR13" s="918">
        <v>0</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557</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556</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370</v>
      </c>
      <c r="Q18" s="879"/>
      <c r="R18" s="879"/>
      <c r="S18" s="879"/>
      <c r="T18" s="879"/>
      <c r="U18" s="879"/>
      <c r="V18" s="880"/>
      <c r="W18" s="878">
        <f>SUM(W13:AC17)</f>
        <v>350</v>
      </c>
      <c r="X18" s="879"/>
      <c r="Y18" s="879"/>
      <c r="Z18" s="879"/>
      <c r="AA18" s="879"/>
      <c r="AB18" s="879"/>
      <c r="AC18" s="880"/>
      <c r="AD18" s="878">
        <f>SUM(AD13:AJ17)</f>
        <v>252</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354</v>
      </c>
      <c r="Q19" s="658"/>
      <c r="R19" s="658"/>
      <c r="S19" s="658"/>
      <c r="T19" s="658"/>
      <c r="U19" s="658"/>
      <c r="V19" s="659"/>
      <c r="W19" s="657">
        <v>312</v>
      </c>
      <c r="X19" s="658"/>
      <c r="Y19" s="658"/>
      <c r="Z19" s="658"/>
      <c r="AA19" s="658"/>
      <c r="AB19" s="658"/>
      <c r="AC19" s="659"/>
      <c r="AD19" s="657">
        <v>242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0.95675675675675675</v>
      </c>
      <c r="Q20" s="311"/>
      <c r="R20" s="311"/>
      <c r="S20" s="311"/>
      <c r="T20" s="311"/>
      <c r="U20" s="311"/>
      <c r="V20" s="311"/>
      <c r="W20" s="311">
        <f t="shared" ref="W20" si="0">IF(W18=0, "-", SUM(W19)/W18)</f>
        <v>0.89142857142857146</v>
      </c>
      <c r="X20" s="311"/>
      <c r="Y20" s="311"/>
      <c r="Z20" s="311"/>
      <c r="AA20" s="311"/>
      <c r="AB20" s="311"/>
      <c r="AC20" s="311"/>
      <c r="AD20" s="311">
        <f t="shared" ref="AD20" si="1">IF(AD18=0, "-", SUM(AD19)/AD18)</f>
        <v>0.96031746031746035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496</v>
      </c>
      <c r="H21" s="310"/>
      <c r="I21" s="310"/>
      <c r="J21" s="310"/>
      <c r="K21" s="310"/>
      <c r="L21" s="310"/>
      <c r="M21" s="310"/>
      <c r="N21" s="310"/>
      <c r="O21" s="310"/>
      <c r="P21" s="311">
        <f>IF(P19=0, "-", SUM(P19)/SUM(P13,P14))</f>
        <v>0.95675675675675675</v>
      </c>
      <c r="Q21" s="311"/>
      <c r="R21" s="311"/>
      <c r="S21" s="311"/>
      <c r="T21" s="311"/>
      <c r="U21" s="311"/>
      <c r="V21" s="311"/>
      <c r="W21" s="311">
        <f t="shared" ref="W21" si="2">IF(W19=0, "-", SUM(W19)/SUM(W13,W14))</f>
        <v>0.89142857142857146</v>
      </c>
      <c r="X21" s="311"/>
      <c r="Y21" s="311"/>
      <c r="Z21" s="311"/>
      <c r="AA21" s="311"/>
      <c r="AB21" s="311"/>
      <c r="AC21" s="311"/>
      <c r="AD21" s="311">
        <f t="shared" ref="AD21" si="3">IF(AD19=0, "-", SUM(AD19)/SUM(AD13,AD14))</f>
        <v>0.96031746031746035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473</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42" customHeight="1" x14ac:dyDescent="0.15">
      <c r="A23" s="966"/>
      <c r="B23" s="967"/>
      <c r="C23" s="967"/>
      <c r="D23" s="967"/>
      <c r="E23" s="967"/>
      <c r="F23" s="968"/>
      <c r="G23" s="951" t="s">
        <v>593</v>
      </c>
      <c r="H23" s="952"/>
      <c r="I23" s="952"/>
      <c r="J23" s="952"/>
      <c r="K23" s="952"/>
      <c r="L23" s="952"/>
      <c r="M23" s="952"/>
      <c r="N23" s="952"/>
      <c r="O23" s="953"/>
      <c r="P23" s="918" t="s">
        <v>598</v>
      </c>
      <c r="Q23" s="919"/>
      <c r="R23" s="919"/>
      <c r="S23" s="919"/>
      <c r="T23" s="919"/>
      <c r="U23" s="919"/>
      <c r="V23" s="936"/>
      <c r="W23" s="918" t="s">
        <v>598</v>
      </c>
      <c r="X23" s="919"/>
      <c r="Y23" s="919"/>
      <c r="Z23" s="919"/>
      <c r="AA23" s="919"/>
      <c r="AB23" s="919"/>
      <c r="AC23" s="936"/>
      <c r="AD23" s="973" t="s">
        <v>585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6.25" customHeight="1" x14ac:dyDescent="0.15">
      <c r="A24" s="966"/>
      <c r="B24" s="967"/>
      <c r="C24" s="967"/>
      <c r="D24" s="967"/>
      <c r="E24" s="967"/>
      <c r="F24" s="968"/>
      <c r="G24" s="954" t="s">
        <v>594</v>
      </c>
      <c r="H24" s="955"/>
      <c r="I24" s="955"/>
      <c r="J24" s="955"/>
      <c r="K24" s="955"/>
      <c r="L24" s="955"/>
      <c r="M24" s="955"/>
      <c r="N24" s="955"/>
      <c r="O24" s="956"/>
      <c r="P24" s="657" t="s">
        <v>598</v>
      </c>
      <c r="Q24" s="658"/>
      <c r="R24" s="658"/>
      <c r="S24" s="658"/>
      <c r="T24" s="658"/>
      <c r="U24" s="658"/>
      <c r="V24" s="659"/>
      <c r="W24" s="657" t="s">
        <v>598</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6.25" customHeight="1" x14ac:dyDescent="0.15">
      <c r="A25" s="966"/>
      <c r="B25" s="967"/>
      <c r="C25" s="967"/>
      <c r="D25" s="967"/>
      <c r="E25" s="967"/>
      <c r="F25" s="968"/>
      <c r="G25" s="954" t="s">
        <v>595</v>
      </c>
      <c r="H25" s="955"/>
      <c r="I25" s="955"/>
      <c r="J25" s="955"/>
      <c r="K25" s="955"/>
      <c r="L25" s="955"/>
      <c r="M25" s="955"/>
      <c r="N25" s="955"/>
      <c r="O25" s="956"/>
      <c r="P25" s="657" t="s">
        <v>598</v>
      </c>
      <c r="Q25" s="658"/>
      <c r="R25" s="658"/>
      <c r="S25" s="658"/>
      <c r="T25" s="658"/>
      <c r="U25" s="658"/>
      <c r="V25" s="659"/>
      <c r="W25" s="657" t="s">
        <v>598</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6.25" customHeight="1" x14ac:dyDescent="0.15">
      <c r="A26" s="966"/>
      <c r="B26" s="967"/>
      <c r="C26" s="967"/>
      <c r="D26" s="967"/>
      <c r="E26" s="967"/>
      <c r="F26" s="968"/>
      <c r="G26" s="954" t="s">
        <v>596</v>
      </c>
      <c r="H26" s="955"/>
      <c r="I26" s="955"/>
      <c r="J26" s="955"/>
      <c r="K26" s="955"/>
      <c r="L26" s="955"/>
      <c r="M26" s="955"/>
      <c r="N26" s="955"/>
      <c r="O26" s="956"/>
      <c r="P26" s="657" t="s">
        <v>598</v>
      </c>
      <c r="Q26" s="658"/>
      <c r="R26" s="658"/>
      <c r="S26" s="658"/>
      <c r="T26" s="658"/>
      <c r="U26" s="658"/>
      <c r="V26" s="659"/>
      <c r="W26" s="657" t="s">
        <v>598</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42" customHeight="1" x14ac:dyDescent="0.15">
      <c r="A27" s="966"/>
      <c r="B27" s="967"/>
      <c r="C27" s="967"/>
      <c r="D27" s="967"/>
      <c r="E27" s="967"/>
      <c r="F27" s="968"/>
      <c r="G27" s="954" t="s">
        <v>597</v>
      </c>
      <c r="H27" s="955"/>
      <c r="I27" s="955"/>
      <c r="J27" s="955"/>
      <c r="K27" s="955"/>
      <c r="L27" s="955"/>
      <c r="M27" s="955"/>
      <c r="N27" s="955"/>
      <c r="O27" s="956"/>
      <c r="P27" s="657" t="s">
        <v>598</v>
      </c>
      <c r="Q27" s="658"/>
      <c r="R27" s="658"/>
      <c r="S27" s="658"/>
      <c r="T27" s="658"/>
      <c r="U27" s="658"/>
      <c r="V27" s="659"/>
      <c r="W27" s="657" t="s">
        <v>598</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t="s">
        <v>589</v>
      </c>
      <c r="AV31" s="192"/>
      <c r="AW31" s="394" t="s">
        <v>300</v>
      </c>
      <c r="AX31" s="395"/>
    </row>
    <row r="32" spans="1:50" ht="36.75" customHeight="1" x14ac:dyDescent="0.15">
      <c r="A32" s="399"/>
      <c r="B32" s="397"/>
      <c r="C32" s="397"/>
      <c r="D32" s="397"/>
      <c r="E32" s="397"/>
      <c r="F32" s="398"/>
      <c r="G32" s="560" t="s">
        <v>599</v>
      </c>
      <c r="H32" s="561"/>
      <c r="I32" s="561"/>
      <c r="J32" s="561"/>
      <c r="K32" s="561"/>
      <c r="L32" s="561"/>
      <c r="M32" s="561"/>
      <c r="N32" s="561"/>
      <c r="O32" s="562"/>
      <c r="P32" s="98" t="s">
        <v>642</v>
      </c>
      <c r="Q32" s="98"/>
      <c r="R32" s="98"/>
      <c r="S32" s="98"/>
      <c r="T32" s="98"/>
      <c r="U32" s="98"/>
      <c r="V32" s="98"/>
      <c r="W32" s="98"/>
      <c r="X32" s="99"/>
      <c r="Y32" s="467" t="s">
        <v>12</v>
      </c>
      <c r="Z32" s="527"/>
      <c r="AA32" s="528"/>
      <c r="AB32" s="457" t="s">
        <v>644</v>
      </c>
      <c r="AC32" s="457"/>
      <c r="AD32" s="457"/>
      <c r="AE32" s="211">
        <v>23.2</v>
      </c>
      <c r="AF32" s="212"/>
      <c r="AG32" s="212"/>
      <c r="AH32" s="212"/>
      <c r="AI32" s="211">
        <v>22.2</v>
      </c>
      <c r="AJ32" s="212"/>
      <c r="AK32" s="212"/>
      <c r="AL32" s="212"/>
      <c r="AM32" s="211" t="s">
        <v>586</v>
      </c>
      <c r="AN32" s="212"/>
      <c r="AO32" s="212"/>
      <c r="AP32" s="212"/>
      <c r="AQ32" s="333" t="s">
        <v>559</v>
      </c>
      <c r="AR32" s="200"/>
      <c r="AS32" s="200"/>
      <c r="AT32" s="334"/>
      <c r="AU32" s="212" t="s">
        <v>553</v>
      </c>
      <c r="AV32" s="212"/>
      <c r="AW32" s="212"/>
      <c r="AX32" s="214"/>
    </row>
    <row r="33" spans="1:50" ht="36.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645</v>
      </c>
      <c r="AC33" s="519"/>
      <c r="AD33" s="519"/>
      <c r="AE33" s="211">
        <v>20</v>
      </c>
      <c r="AF33" s="212"/>
      <c r="AG33" s="212"/>
      <c r="AH33" s="212"/>
      <c r="AI33" s="211">
        <v>23.2</v>
      </c>
      <c r="AJ33" s="212"/>
      <c r="AK33" s="212"/>
      <c r="AL33" s="212"/>
      <c r="AM33" s="211" t="s">
        <v>587</v>
      </c>
      <c r="AN33" s="212"/>
      <c r="AO33" s="212"/>
      <c r="AP33" s="212"/>
      <c r="AQ33" s="333" t="s">
        <v>560</v>
      </c>
      <c r="AR33" s="200"/>
      <c r="AS33" s="200"/>
      <c r="AT33" s="334"/>
      <c r="AU33" s="212" t="s">
        <v>588</v>
      </c>
      <c r="AV33" s="212"/>
      <c r="AW33" s="212"/>
      <c r="AX33" s="214"/>
    </row>
    <row r="34" spans="1:50" ht="36.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AE33/AE32*100</f>
        <v>86.206896551724142</v>
      </c>
      <c r="AF34" s="212"/>
      <c r="AG34" s="212"/>
      <c r="AH34" s="212"/>
      <c r="AI34" s="211">
        <f>AI33/AI32*100</f>
        <v>104.5045045045045</v>
      </c>
      <c r="AJ34" s="212"/>
      <c r="AK34" s="212"/>
      <c r="AL34" s="212"/>
      <c r="AM34" s="211" t="s">
        <v>586</v>
      </c>
      <c r="AN34" s="212"/>
      <c r="AO34" s="212"/>
      <c r="AP34" s="212"/>
      <c r="AQ34" s="333" t="s">
        <v>557</v>
      </c>
      <c r="AR34" s="200"/>
      <c r="AS34" s="200"/>
      <c r="AT34" s="334"/>
      <c r="AU34" s="212" t="s">
        <v>553</v>
      </c>
      <c r="AV34" s="212"/>
      <c r="AW34" s="212"/>
      <c r="AX34" s="214"/>
    </row>
    <row r="35" spans="1:50" ht="23.25" customHeight="1" x14ac:dyDescent="0.15">
      <c r="A35" s="219" t="s">
        <v>526</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490</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562</v>
      </c>
      <c r="AR38" s="193"/>
      <c r="AS38" s="126" t="s">
        <v>356</v>
      </c>
      <c r="AT38" s="127"/>
      <c r="AU38" s="192">
        <v>29</v>
      </c>
      <c r="AV38" s="192"/>
      <c r="AW38" s="394" t="s">
        <v>300</v>
      </c>
      <c r="AX38" s="395"/>
    </row>
    <row r="39" spans="1:50" ht="29.25" customHeight="1" x14ac:dyDescent="0.15">
      <c r="A39" s="399"/>
      <c r="B39" s="397"/>
      <c r="C39" s="397"/>
      <c r="D39" s="397"/>
      <c r="E39" s="397"/>
      <c r="F39" s="398"/>
      <c r="G39" s="560" t="s">
        <v>608</v>
      </c>
      <c r="H39" s="561"/>
      <c r="I39" s="561"/>
      <c r="J39" s="561"/>
      <c r="K39" s="561"/>
      <c r="L39" s="561"/>
      <c r="M39" s="561"/>
      <c r="N39" s="561"/>
      <c r="O39" s="562"/>
      <c r="P39" s="98" t="s">
        <v>639</v>
      </c>
      <c r="Q39" s="98"/>
      <c r="R39" s="98"/>
      <c r="S39" s="98"/>
      <c r="T39" s="98"/>
      <c r="U39" s="98"/>
      <c r="V39" s="98"/>
      <c r="W39" s="98"/>
      <c r="X39" s="99"/>
      <c r="Y39" s="467" t="s">
        <v>12</v>
      </c>
      <c r="Z39" s="527"/>
      <c r="AA39" s="528"/>
      <c r="AB39" s="457" t="s">
        <v>646</v>
      </c>
      <c r="AC39" s="457"/>
      <c r="AD39" s="457"/>
      <c r="AE39" s="211" t="s">
        <v>553</v>
      </c>
      <c r="AF39" s="212"/>
      <c r="AG39" s="212"/>
      <c r="AH39" s="213"/>
      <c r="AI39" s="211" t="s">
        <v>553</v>
      </c>
      <c r="AJ39" s="212"/>
      <c r="AK39" s="212"/>
      <c r="AL39" s="213"/>
      <c r="AM39" s="211">
        <v>95.6</v>
      </c>
      <c r="AN39" s="212"/>
      <c r="AO39" s="212"/>
      <c r="AP39" s="212"/>
      <c r="AQ39" s="333" t="s">
        <v>554</v>
      </c>
      <c r="AR39" s="200"/>
      <c r="AS39" s="200"/>
      <c r="AT39" s="334"/>
      <c r="AU39" s="212">
        <v>95.6</v>
      </c>
      <c r="AV39" s="212"/>
      <c r="AW39" s="212"/>
      <c r="AX39" s="214"/>
    </row>
    <row r="40" spans="1:50" ht="29.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647</v>
      </c>
      <c r="AC40" s="519"/>
      <c r="AD40" s="519"/>
      <c r="AE40" s="211" t="s">
        <v>553</v>
      </c>
      <c r="AF40" s="212"/>
      <c r="AG40" s="212"/>
      <c r="AH40" s="213"/>
      <c r="AI40" s="211" t="s">
        <v>553</v>
      </c>
      <c r="AJ40" s="212"/>
      <c r="AK40" s="212"/>
      <c r="AL40" s="213"/>
      <c r="AM40" s="211">
        <v>90</v>
      </c>
      <c r="AN40" s="212"/>
      <c r="AO40" s="212"/>
      <c r="AP40" s="212"/>
      <c r="AQ40" s="333" t="s">
        <v>557</v>
      </c>
      <c r="AR40" s="200"/>
      <c r="AS40" s="200"/>
      <c r="AT40" s="334"/>
      <c r="AU40" s="212">
        <v>90</v>
      </c>
      <c r="AV40" s="212"/>
      <c r="AW40" s="212"/>
      <c r="AX40" s="214"/>
    </row>
    <row r="41" spans="1:50" ht="29.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553</v>
      </c>
      <c r="AF41" s="212"/>
      <c r="AG41" s="212"/>
      <c r="AH41" s="212"/>
      <c r="AI41" s="211" t="s">
        <v>553</v>
      </c>
      <c r="AJ41" s="212"/>
      <c r="AK41" s="212"/>
      <c r="AL41" s="212"/>
      <c r="AM41" s="211">
        <f>AM39/AM40*100</f>
        <v>106.22222222222221</v>
      </c>
      <c r="AN41" s="212"/>
      <c r="AO41" s="212"/>
      <c r="AP41" s="212"/>
      <c r="AQ41" s="333" t="s">
        <v>554</v>
      </c>
      <c r="AR41" s="200"/>
      <c r="AS41" s="200"/>
      <c r="AT41" s="334"/>
      <c r="AU41" s="211">
        <f>AU39/AU40*100</f>
        <v>106.22222222222221</v>
      </c>
      <c r="AV41" s="212"/>
      <c r="AW41" s="212"/>
      <c r="AX41" s="214"/>
    </row>
    <row r="42" spans="1:50" ht="21" customHeight="1" x14ac:dyDescent="0.15">
      <c r="A42" s="219" t="s">
        <v>526</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490</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6"/>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600</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7112</v>
      </c>
      <c r="AF101" s="212"/>
      <c r="AG101" s="212"/>
      <c r="AH101" s="213"/>
      <c r="AI101" s="211">
        <v>6199</v>
      </c>
      <c r="AJ101" s="212"/>
      <c r="AK101" s="212"/>
      <c r="AL101" s="213"/>
      <c r="AM101" s="211">
        <v>2236</v>
      </c>
      <c r="AN101" s="212"/>
      <c r="AO101" s="212"/>
      <c r="AP101" s="213"/>
      <c r="AQ101" s="211" t="s">
        <v>560</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6500</v>
      </c>
      <c r="AF102" s="414"/>
      <c r="AG102" s="414"/>
      <c r="AH102" s="414"/>
      <c r="AI102" s="414">
        <v>5000</v>
      </c>
      <c r="AJ102" s="414"/>
      <c r="AK102" s="414"/>
      <c r="AL102" s="414"/>
      <c r="AM102" s="414">
        <v>1000</v>
      </c>
      <c r="AN102" s="414"/>
      <c r="AO102" s="414"/>
      <c r="AP102" s="414"/>
      <c r="AQ102" s="266" t="s">
        <v>553</v>
      </c>
      <c r="AR102" s="267"/>
      <c r="AS102" s="267"/>
      <c r="AT102" s="312"/>
      <c r="AU102" s="266" t="s">
        <v>553</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t="s">
        <v>564</v>
      </c>
      <c r="AC104" s="542"/>
      <c r="AD104" s="543"/>
      <c r="AE104" s="211"/>
      <c r="AF104" s="212"/>
      <c r="AG104" s="212"/>
      <c r="AH104" s="213"/>
      <c r="AI104" s="211"/>
      <c r="AJ104" s="212"/>
      <c r="AK104" s="212"/>
      <c r="AL104" s="213"/>
      <c r="AM104" s="211"/>
      <c r="AN104" s="212"/>
      <c r="AO104" s="212"/>
      <c r="AP104" s="213"/>
      <c r="AQ104" s="211" t="s">
        <v>553</v>
      </c>
      <c r="AR104" s="212"/>
      <c r="AS104" s="212"/>
      <c r="AT104" s="213"/>
      <c r="AU104" s="211" t="s">
        <v>553</v>
      </c>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564</v>
      </c>
      <c r="AC105" s="465"/>
      <c r="AD105" s="466"/>
      <c r="AE105" s="414"/>
      <c r="AF105" s="414"/>
      <c r="AG105" s="414"/>
      <c r="AH105" s="414"/>
      <c r="AI105" s="414"/>
      <c r="AJ105" s="414"/>
      <c r="AK105" s="414"/>
      <c r="AL105" s="414"/>
      <c r="AM105" s="414"/>
      <c r="AN105" s="414"/>
      <c r="AO105" s="414"/>
      <c r="AP105" s="414"/>
      <c r="AQ105" s="211" t="s">
        <v>553</v>
      </c>
      <c r="AR105" s="212"/>
      <c r="AS105" s="212"/>
      <c r="AT105" s="213"/>
      <c r="AU105" s="266" t="s">
        <v>553</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1839</v>
      </c>
      <c r="AF116" s="414"/>
      <c r="AG116" s="414"/>
      <c r="AH116" s="414"/>
      <c r="AI116" s="414">
        <v>1470</v>
      </c>
      <c r="AJ116" s="414"/>
      <c r="AK116" s="414"/>
      <c r="AL116" s="414"/>
      <c r="AM116" s="414">
        <v>881</v>
      </c>
      <c r="AN116" s="414"/>
      <c r="AO116" s="414"/>
      <c r="AP116" s="414"/>
      <c r="AQ116" s="211" t="s">
        <v>568</v>
      </c>
      <c r="AR116" s="212"/>
      <c r="AS116" s="212"/>
      <c r="AT116" s="212"/>
      <c r="AU116" s="212"/>
      <c r="AV116" s="212"/>
      <c r="AW116" s="212"/>
      <c r="AX116" s="214"/>
    </row>
    <row r="117" spans="1:50" ht="63"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90" t="s">
        <v>601</v>
      </c>
      <c r="AF117" s="547"/>
      <c r="AG117" s="547"/>
      <c r="AH117" s="547"/>
      <c r="AI117" s="590" t="s">
        <v>603</v>
      </c>
      <c r="AJ117" s="547"/>
      <c r="AK117" s="547"/>
      <c r="AL117" s="547"/>
      <c r="AM117" s="590" t="s">
        <v>602</v>
      </c>
      <c r="AN117" s="547"/>
      <c r="AO117" s="547"/>
      <c r="AP117" s="547"/>
      <c r="AQ117" s="547" t="s">
        <v>558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1" t="s">
        <v>540</v>
      </c>
      <c r="AR118" s="592"/>
      <c r="AS118" s="592"/>
      <c r="AT118" s="592"/>
      <c r="AU118" s="592"/>
      <c r="AV118" s="592"/>
      <c r="AW118" s="592"/>
      <c r="AX118" s="593"/>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9.25" customHeight="1" x14ac:dyDescent="0.15">
      <c r="A130" s="181" t="s">
        <v>369</v>
      </c>
      <c r="B130" s="178"/>
      <c r="C130" s="177" t="s">
        <v>366</v>
      </c>
      <c r="D130" s="178"/>
      <c r="E130" s="162" t="s">
        <v>399</v>
      </c>
      <c r="F130" s="163"/>
      <c r="G130" s="164" t="s">
        <v>662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9.25" customHeight="1" x14ac:dyDescent="0.15">
      <c r="A131" s="182"/>
      <c r="B131" s="179"/>
      <c r="C131" s="173"/>
      <c r="D131" s="179"/>
      <c r="E131" s="167" t="s">
        <v>398</v>
      </c>
      <c r="F131" s="168"/>
      <c r="G131" s="103" t="s">
        <v>657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648</v>
      </c>
      <c r="AR133" s="192"/>
      <c r="AS133" s="126" t="s">
        <v>356</v>
      </c>
      <c r="AT133" s="127"/>
      <c r="AU133" s="193" t="s">
        <v>649</v>
      </c>
      <c r="AV133" s="193"/>
      <c r="AW133" s="126" t="s">
        <v>300</v>
      </c>
      <c r="AX133" s="188"/>
    </row>
    <row r="134" spans="1:50" ht="24.75" customHeight="1" x14ac:dyDescent="0.15">
      <c r="A134" s="182"/>
      <c r="B134" s="179"/>
      <c r="C134" s="173"/>
      <c r="D134" s="179"/>
      <c r="E134" s="173"/>
      <c r="F134" s="174"/>
      <c r="G134" s="97" t="s">
        <v>653</v>
      </c>
      <c r="H134" s="98"/>
      <c r="I134" s="98"/>
      <c r="J134" s="98"/>
      <c r="K134" s="98"/>
      <c r="L134" s="98"/>
      <c r="M134" s="98"/>
      <c r="N134" s="98"/>
      <c r="O134" s="98"/>
      <c r="P134" s="98"/>
      <c r="Q134" s="98"/>
      <c r="R134" s="98"/>
      <c r="S134" s="98"/>
      <c r="T134" s="98"/>
      <c r="U134" s="98"/>
      <c r="V134" s="98"/>
      <c r="W134" s="98"/>
      <c r="X134" s="99"/>
      <c r="Y134" s="194" t="s">
        <v>379</v>
      </c>
      <c r="Z134" s="195"/>
      <c r="AA134" s="196"/>
      <c r="AB134" s="197" t="s">
        <v>655</v>
      </c>
      <c r="AC134" s="198"/>
      <c r="AD134" s="198"/>
      <c r="AE134" s="199" t="s">
        <v>656</v>
      </c>
      <c r="AF134" s="200"/>
      <c r="AG134" s="200"/>
      <c r="AH134" s="200"/>
      <c r="AI134" s="199" t="s">
        <v>465</v>
      </c>
      <c r="AJ134" s="200"/>
      <c r="AK134" s="200"/>
      <c r="AL134" s="200"/>
      <c r="AM134" s="199" t="s">
        <v>465</v>
      </c>
      <c r="AN134" s="200"/>
      <c r="AO134" s="200"/>
      <c r="AP134" s="200"/>
      <c r="AQ134" s="199" t="s">
        <v>651</v>
      </c>
      <c r="AR134" s="200"/>
      <c r="AS134" s="200"/>
      <c r="AT134" s="200"/>
      <c r="AU134" s="199" t="s">
        <v>654</v>
      </c>
      <c r="AV134" s="200"/>
      <c r="AW134" s="200"/>
      <c r="AX134" s="201"/>
    </row>
    <row r="135" spans="1:50" ht="24.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568</v>
      </c>
      <c r="AF135" s="200"/>
      <c r="AG135" s="200"/>
      <c r="AH135" s="200"/>
      <c r="AI135" s="199" t="s">
        <v>568</v>
      </c>
      <c r="AJ135" s="200"/>
      <c r="AK135" s="200"/>
      <c r="AL135" s="200"/>
      <c r="AM135" s="199" t="s">
        <v>568</v>
      </c>
      <c r="AN135" s="200"/>
      <c r="AO135" s="200"/>
      <c r="AP135" s="200"/>
      <c r="AQ135" s="199" t="s">
        <v>568</v>
      </c>
      <c r="AR135" s="200"/>
      <c r="AS135" s="200"/>
      <c r="AT135" s="200"/>
      <c r="AU135" s="199" t="s">
        <v>568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9.25" customHeight="1" x14ac:dyDescent="0.15">
      <c r="A190" s="182"/>
      <c r="B190" s="179"/>
      <c r="C190" s="173"/>
      <c r="D190" s="179"/>
      <c r="E190" s="162" t="s">
        <v>399</v>
      </c>
      <c r="F190" s="163"/>
      <c r="G190" s="164" t="s">
        <v>658</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9.25" customHeight="1" x14ac:dyDescent="0.15">
      <c r="A191" s="182"/>
      <c r="B191" s="179"/>
      <c r="C191" s="173"/>
      <c r="D191" s="179"/>
      <c r="E191" s="167" t="s">
        <v>398</v>
      </c>
      <c r="F191" s="168"/>
      <c r="G191" s="103" t="s">
        <v>659</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648</v>
      </c>
      <c r="AR193" s="192"/>
      <c r="AS193" s="126" t="s">
        <v>356</v>
      </c>
      <c r="AT193" s="127"/>
      <c r="AU193" s="193" t="s">
        <v>649</v>
      </c>
      <c r="AV193" s="193"/>
      <c r="AW193" s="126" t="s">
        <v>300</v>
      </c>
      <c r="AX193" s="188"/>
    </row>
    <row r="194" spans="1:50" ht="22.5" customHeight="1" x14ac:dyDescent="0.15">
      <c r="A194" s="182"/>
      <c r="B194" s="179"/>
      <c r="C194" s="173"/>
      <c r="D194" s="179"/>
      <c r="E194" s="173"/>
      <c r="F194" s="174"/>
      <c r="G194" s="97" t="s">
        <v>649</v>
      </c>
      <c r="H194" s="98"/>
      <c r="I194" s="98"/>
      <c r="J194" s="98"/>
      <c r="K194" s="98"/>
      <c r="L194" s="98"/>
      <c r="M194" s="98"/>
      <c r="N194" s="98"/>
      <c r="O194" s="98"/>
      <c r="P194" s="98"/>
      <c r="Q194" s="98"/>
      <c r="R194" s="98"/>
      <c r="S194" s="98"/>
      <c r="T194" s="98"/>
      <c r="U194" s="98"/>
      <c r="V194" s="98"/>
      <c r="W194" s="98"/>
      <c r="X194" s="99"/>
      <c r="Y194" s="194" t="s">
        <v>379</v>
      </c>
      <c r="Z194" s="195"/>
      <c r="AA194" s="196"/>
      <c r="AB194" s="197" t="s">
        <v>465</v>
      </c>
      <c r="AC194" s="198"/>
      <c r="AD194" s="198"/>
      <c r="AE194" s="199" t="s">
        <v>465</v>
      </c>
      <c r="AF194" s="200"/>
      <c r="AG194" s="200"/>
      <c r="AH194" s="200"/>
      <c r="AI194" s="199" t="s">
        <v>465</v>
      </c>
      <c r="AJ194" s="200"/>
      <c r="AK194" s="200"/>
      <c r="AL194" s="200"/>
      <c r="AM194" s="199" t="s">
        <v>465</v>
      </c>
      <c r="AN194" s="200"/>
      <c r="AO194" s="200"/>
      <c r="AP194" s="200"/>
      <c r="AQ194" s="199" t="s">
        <v>465</v>
      </c>
      <c r="AR194" s="200"/>
      <c r="AS194" s="200"/>
      <c r="AT194" s="200"/>
      <c r="AU194" s="199" t="s">
        <v>465</v>
      </c>
      <c r="AV194" s="200"/>
      <c r="AW194" s="200"/>
      <c r="AX194" s="201"/>
    </row>
    <row r="195" spans="1:50" ht="22.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465</v>
      </c>
      <c r="AC195" s="206"/>
      <c r="AD195" s="206"/>
      <c r="AE195" s="199" t="s">
        <v>465</v>
      </c>
      <c r="AF195" s="200"/>
      <c r="AG195" s="200"/>
      <c r="AH195" s="200"/>
      <c r="AI195" s="199" t="s">
        <v>465</v>
      </c>
      <c r="AJ195" s="200"/>
      <c r="AK195" s="200"/>
      <c r="AL195" s="200"/>
      <c r="AM195" s="199" t="s">
        <v>465</v>
      </c>
      <c r="AN195" s="200"/>
      <c r="AO195" s="200"/>
      <c r="AP195" s="200"/>
      <c r="AQ195" s="199" t="s">
        <v>465</v>
      </c>
      <c r="AR195" s="200"/>
      <c r="AS195" s="200"/>
      <c r="AT195" s="200"/>
      <c r="AU195" s="199" t="s">
        <v>465</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640</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9"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89" t="s">
        <v>554</v>
      </c>
      <c r="AR432" s="193"/>
      <c r="AS432" s="126" t="s">
        <v>356</v>
      </c>
      <c r="AT432" s="127"/>
      <c r="AU432" s="193" t="s">
        <v>554</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554</v>
      </c>
      <c r="AF477" s="193"/>
      <c r="AG477" s="126" t="s">
        <v>356</v>
      </c>
      <c r="AH477" s="127"/>
      <c r="AI477" s="149"/>
      <c r="AJ477" s="149"/>
      <c r="AK477" s="149"/>
      <c r="AL477" s="147"/>
      <c r="AM477" s="149"/>
      <c r="AN477" s="149"/>
      <c r="AO477" s="149"/>
      <c r="AP477" s="147"/>
      <c r="AQ477" s="589" t="s">
        <v>554</v>
      </c>
      <c r="AR477" s="193"/>
      <c r="AS477" s="126" t="s">
        <v>356</v>
      </c>
      <c r="AT477" s="127"/>
      <c r="AU477" s="193" t="s">
        <v>554</v>
      </c>
      <c r="AV477" s="193"/>
      <c r="AW477" s="126" t="s">
        <v>300</v>
      </c>
      <c r="AX477" s="188"/>
    </row>
    <row r="478" spans="1:50" ht="23.25" customHeight="1" x14ac:dyDescent="0.15">
      <c r="A478" s="182"/>
      <c r="B478" s="179"/>
      <c r="C478" s="173"/>
      <c r="D478" s="179"/>
      <c r="E478" s="335"/>
      <c r="F478" s="336"/>
      <c r="G478" s="97" t="s">
        <v>554</v>
      </c>
      <c r="H478" s="98"/>
      <c r="I478" s="98"/>
      <c r="J478" s="98"/>
      <c r="K478" s="98"/>
      <c r="L478" s="98"/>
      <c r="M478" s="98"/>
      <c r="N478" s="98"/>
      <c r="O478" s="98"/>
      <c r="P478" s="98"/>
      <c r="Q478" s="98"/>
      <c r="R478" s="98"/>
      <c r="S478" s="98"/>
      <c r="T478" s="98"/>
      <c r="U478" s="98"/>
      <c r="V478" s="98"/>
      <c r="W478" s="98"/>
      <c r="X478" s="99"/>
      <c r="Y478" s="194" t="s">
        <v>12</v>
      </c>
      <c r="Z478" s="195"/>
      <c r="AA478" s="196"/>
      <c r="AB478" s="206" t="s">
        <v>554</v>
      </c>
      <c r="AC478" s="206"/>
      <c r="AD478" s="206"/>
      <c r="AE478" s="333" t="s">
        <v>554</v>
      </c>
      <c r="AF478" s="200"/>
      <c r="AG478" s="200"/>
      <c r="AH478" s="200"/>
      <c r="AI478" s="333" t="s">
        <v>554</v>
      </c>
      <c r="AJ478" s="200"/>
      <c r="AK478" s="200"/>
      <c r="AL478" s="200"/>
      <c r="AM478" s="333" t="s">
        <v>554</v>
      </c>
      <c r="AN478" s="200"/>
      <c r="AO478" s="200"/>
      <c r="AP478" s="334"/>
      <c r="AQ478" s="333" t="s">
        <v>554</v>
      </c>
      <c r="AR478" s="200"/>
      <c r="AS478" s="200"/>
      <c r="AT478" s="334"/>
      <c r="AU478" s="200" t="s">
        <v>554</v>
      </c>
      <c r="AV478" s="200"/>
      <c r="AW478" s="200"/>
      <c r="AX478" s="201"/>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554</v>
      </c>
      <c r="AC479" s="198"/>
      <c r="AD479" s="198"/>
      <c r="AE479" s="333" t="s">
        <v>554</v>
      </c>
      <c r="AF479" s="200"/>
      <c r="AG479" s="200"/>
      <c r="AH479" s="334"/>
      <c r="AI479" s="333" t="s">
        <v>554</v>
      </c>
      <c r="AJ479" s="200"/>
      <c r="AK479" s="200"/>
      <c r="AL479" s="200"/>
      <c r="AM479" s="333" t="s">
        <v>554</v>
      </c>
      <c r="AN479" s="200"/>
      <c r="AO479" s="200"/>
      <c r="AP479" s="334"/>
      <c r="AQ479" s="333" t="s">
        <v>554</v>
      </c>
      <c r="AR479" s="200"/>
      <c r="AS479" s="200"/>
      <c r="AT479" s="334"/>
      <c r="AU479" s="200" t="s">
        <v>554</v>
      </c>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554</v>
      </c>
      <c r="AF480" s="200"/>
      <c r="AG480" s="200"/>
      <c r="AH480" s="334"/>
      <c r="AI480" s="333" t="s">
        <v>554</v>
      </c>
      <c r="AJ480" s="200"/>
      <c r="AK480" s="200"/>
      <c r="AL480" s="200"/>
      <c r="AM480" s="333" t="s">
        <v>554</v>
      </c>
      <c r="AN480" s="200"/>
      <c r="AO480" s="200"/>
      <c r="AP480" s="334"/>
      <c r="AQ480" s="333" t="s">
        <v>554</v>
      </c>
      <c r="AR480" s="200"/>
      <c r="AS480" s="200"/>
      <c r="AT480" s="334"/>
      <c r="AU480" s="200" t="s">
        <v>554</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75" customHeight="1" x14ac:dyDescent="0.15">
      <c r="A482" s="182"/>
      <c r="B482" s="179"/>
      <c r="C482" s="173"/>
      <c r="D482" s="179"/>
      <c r="E482" s="118" t="s">
        <v>654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0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7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634</v>
      </c>
      <c r="AH703" s="95"/>
      <c r="AI703" s="95"/>
      <c r="AJ703" s="95"/>
      <c r="AK703" s="95"/>
      <c r="AL703" s="95"/>
      <c r="AM703" s="95"/>
      <c r="AN703" s="95"/>
      <c r="AO703" s="95"/>
      <c r="AP703" s="95"/>
      <c r="AQ703" s="95"/>
      <c r="AR703" s="95"/>
      <c r="AS703" s="95"/>
      <c r="AT703" s="95"/>
      <c r="AU703" s="95"/>
      <c r="AV703" s="95"/>
      <c r="AW703" s="95"/>
      <c r="AX703" s="96"/>
    </row>
    <row r="704" spans="1:50" ht="10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635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555</v>
      </c>
      <c r="AE705" s="715"/>
      <c r="AF705" s="715"/>
      <c r="AG705" s="118" t="s">
        <v>605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579</v>
      </c>
      <c r="AE708" s="605"/>
      <c r="AF708" s="605"/>
      <c r="AG708" s="742" t="s">
        <v>651</v>
      </c>
      <c r="AH708" s="743"/>
      <c r="AI708" s="743"/>
      <c r="AJ708" s="743"/>
      <c r="AK708" s="743"/>
      <c r="AL708" s="743"/>
      <c r="AM708" s="743"/>
      <c r="AN708" s="743"/>
      <c r="AO708" s="743"/>
      <c r="AP708" s="743"/>
      <c r="AQ708" s="743"/>
      <c r="AR708" s="743"/>
      <c r="AS708" s="743"/>
      <c r="AT708" s="743"/>
      <c r="AU708" s="743"/>
      <c r="AV708" s="743"/>
      <c r="AW708" s="743"/>
      <c r="AX708" s="744"/>
    </row>
    <row r="709" spans="1:50" ht="72.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606</v>
      </c>
      <c r="AH709" s="95"/>
      <c r="AI709" s="95"/>
      <c r="AJ709" s="95"/>
      <c r="AK709" s="95"/>
      <c r="AL709" s="95"/>
      <c r="AM709" s="95"/>
      <c r="AN709" s="95"/>
      <c r="AO709" s="95"/>
      <c r="AP709" s="95"/>
      <c r="AQ709" s="95"/>
      <c r="AR709" s="95"/>
      <c r="AS709" s="95"/>
      <c r="AT709" s="95"/>
      <c r="AU709" s="95"/>
      <c r="AV709" s="95"/>
      <c r="AW709" s="95"/>
      <c r="AX709" s="96"/>
    </row>
    <row r="710" spans="1:50" ht="21.7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652</v>
      </c>
      <c r="AH710" s="95"/>
      <c r="AI710" s="95"/>
      <c r="AJ710" s="95"/>
      <c r="AK710" s="95"/>
      <c r="AL710" s="95"/>
      <c r="AM710" s="95"/>
      <c r="AN710" s="95"/>
      <c r="AO710" s="95"/>
      <c r="AP710" s="95"/>
      <c r="AQ710" s="95"/>
      <c r="AR710" s="95"/>
      <c r="AS710" s="95"/>
      <c r="AT710" s="95"/>
      <c r="AU710" s="95"/>
      <c r="AV710" s="95"/>
      <c r="AW710" s="95"/>
      <c r="AX710" s="96"/>
    </row>
    <row r="711" spans="1:50" ht="64.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607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579</v>
      </c>
      <c r="AE712" s="783"/>
      <c r="AF712" s="783"/>
      <c r="AG712" s="810" t="s">
        <v>651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579</v>
      </c>
      <c r="AE713" s="322"/>
      <c r="AF713" s="663"/>
      <c r="AG713" s="94" t="s">
        <v>653</v>
      </c>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555</v>
      </c>
      <c r="AE714" s="808"/>
      <c r="AF714" s="809"/>
      <c r="AG714" s="736" t="s">
        <v>582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609</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73.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94" t="s">
        <v>583</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53.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636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2.75" customHeight="1" x14ac:dyDescent="0.15">
      <c r="A721" s="778"/>
      <c r="B721" s="779"/>
      <c r="C721" s="289" t="s">
        <v>548</v>
      </c>
      <c r="D721" s="290"/>
      <c r="E721" s="290"/>
      <c r="F721" s="291"/>
      <c r="G721" s="280"/>
      <c r="H721" s="281"/>
      <c r="I721" s="83" t="str">
        <f>IF(OR(G721="　", G721=""), "", "-")</f>
        <v/>
      </c>
      <c r="J721" s="284">
        <v>377</v>
      </c>
      <c r="K721" s="284"/>
      <c r="L721" s="83" t="str">
        <f>IF(M721="","","-")</f>
        <v/>
      </c>
      <c r="M721" s="84"/>
      <c r="N721" s="297" t="s">
        <v>611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42.75" customHeight="1" x14ac:dyDescent="0.15">
      <c r="A722" s="778"/>
      <c r="B722" s="779"/>
      <c r="C722" s="289" t="s">
        <v>548</v>
      </c>
      <c r="D722" s="290"/>
      <c r="E722" s="290"/>
      <c r="F722" s="291"/>
      <c r="G722" s="280"/>
      <c r="H722" s="281"/>
      <c r="I722" s="83" t="str">
        <f t="shared" ref="I722:I725" si="4">IF(OR(G722="　", G722=""), "", "-")</f>
        <v/>
      </c>
      <c r="J722" s="284">
        <v>624</v>
      </c>
      <c r="K722" s="284"/>
      <c r="L722" s="83" t="str">
        <f t="shared" ref="L722:L725" si="5">IF(M722="","","-")</f>
        <v/>
      </c>
      <c r="M722" s="84"/>
      <c r="N722" s="297" t="s">
        <v>612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641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4.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4.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4.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613</v>
      </c>
      <c r="F737" s="987"/>
      <c r="G737" s="987"/>
      <c r="H737" s="987"/>
      <c r="I737" s="987"/>
      <c r="J737" s="987"/>
      <c r="K737" s="987"/>
      <c r="L737" s="987"/>
      <c r="M737" s="987"/>
      <c r="N737" s="358" t="s">
        <v>358</v>
      </c>
      <c r="O737" s="358"/>
      <c r="P737" s="358"/>
      <c r="Q737" s="358"/>
      <c r="R737" s="987" t="s">
        <v>614</v>
      </c>
      <c r="S737" s="987"/>
      <c r="T737" s="987"/>
      <c r="U737" s="987"/>
      <c r="V737" s="987"/>
      <c r="W737" s="987"/>
      <c r="X737" s="987"/>
      <c r="Y737" s="987"/>
      <c r="Z737" s="987"/>
      <c r="AA737" s="358" t="s">
        <v>359</v>
      </c>
      <c r="AB737" s="358"/>
      <c r="AC737" s="358"/>
      <c r="AD737" s="358"/>
      <c r="AE737" s="987" t="s">
        <v>615</v>
      </c>
      <c r="AF737" s="987"/>
      <c r="AG737" s="987"/>
      <c r="AH737" s="987"/>
      <c r="AI737" s="987"/>
      <c r="AJ737" s="987"/>
      <c r="AK737" s="987"/>
      <c r="AL737" s="987"/>
      <c r="AM737" s="987"/>
      <c r="AN737" s="358" t="s">
        <v>360</v>
      </c>
      <c r="AO737" s="358"/>
      <c r="AP737" s="358"/>
      <c r="AQ737" s="358"/>
      <c r="AR737" s="988" t="s">
        <v>616</v>
      </c>
      <c r="AS737" s="989"/>
      <c r="AT737" s="989"/>
      <c r="AU737" s="989"/>
      <c r="AV737" s="989"/>
      <c r="AW737" s="989"/>
      <c r="AX737" s="990"/>
      <c r="AY737" s="89"/>
      <c r="AZ737" s="89"/>
    </row>
    <row r="738" spans="1:52" ht="24.75" customHeight="1" x14ac:dyDescent="0.15">
      <c r="A738" s="991" t="s">
        <v>361</v>
      </c>
      <c r="B738" s="203"/>
      <c r="C738" s="203"/>
      <c r="D738" s="204"/>
      <c r="E738" s="987" t="s">
        <v>617</v>
      </c>
      <c r="F738" s="987"/>
      <c r="G738" s="987"/>
      <c r="H738" s="987"/>
      <c r="I738" s="987"/>
      <c r="J738" s="987"/>
      <c r="K738" s="987"/>
      <c r="L738" s="987"/>
      <c r="M738" s="987"/>
      <c r="N738" s="358" t="s">
        <v>362</v>
      </c>
      <c r="O738" s="358"/>
      <c r="P738" s="358"/>
      <c r="Q738" s="358"/>
      <c r="R738" s="987" t="s">
        <v>618</v>
      </c>
      <c r="S738" s="987"/>
      <c r="T738" s="987"/>
      <c r="U738" s="987"/>
      <c r="V738" s="987"/>
      <c r="W738" s="987"/>
      <c r="X738" s="987"/>
      <c r="Y738" s="987"/>
      <c r="Z738" s="987"/>
      <c r="AA738" s="358" t="s">
        <v>481</v>
      </c>
      <c r="AB738" s="358"/>
      <c r="AC738" s="358"/>
      <c r="AD738" s="358"/>
      <c r="AE738" s="987" t="s">
        <v>619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t="s">
        <v>483</v>
      </c>
      <c r="J739" s="982"/>
      <c r="K739" s="91" t="str">
        <f>IF(OR(I739="　", I739=""), "", "-")</f>
        <v/>
      </c>
      <c r="L739" s="983">
        <v>832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2.2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570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2.5" customHeight="1" x14ac:dyDescent="0.15">
      <c r="A781" s="631"/>
      <c r="B781" s="632"/>
      <c r="C781" s="632"/>
      <c r="D781" s="632"/>
      <c r="E781" s="632"/>
      <c r="F781" s="633"/>
      <c r="G781" s="670" t="s">
        <v>572</v>
      </c>
      <c r="H781" s="671"/>
      <c r="I781" s="671"/>
      <c r="J781" s="671"/>
      <c r="K781" s="672"/>
      <c r="L781" s="664" t="s">
        <v>624</v>
      </c>
      <c r="M781" s="665"/>
      <c r="N781" s="665"/>
      <c r="O781" s="665"/>
      <c r="P781" s="665"/>
      <c r="Q781" s="665"/>
      <c r="R781" s="665"/>
      <c r="S781" s="665"/>
      <c r="T781" s="665"/>
      <c r="U781" s="665"/>
      <c r="V781" s="665"/>
      <c r="W781" s="665"/>
      <c r="X781" s="666"/>
      <c r="Y781" s="384">
        <v>73</v>
      </c>
      <c r="Z781" s="385"/>
      <c r="AA781" s="385"/>
      <c r="AB781" s="805"/>
      <c r="AC781" s="670" t="s">
        <v>627</v>
      </c>
      <c r="AD781" s="671"/>
      <c r="AE781" s="671"/>
      <c r="AF781" s="671"/>
      <c r="AG781" s="672"/>
      <c r="AH781" s="664" t="s">
        <v>628</v>
      </c>
      <c r="AI781" s="665"/>
      <c r="AJ781" s="665"/>
      <c r="AK781" s="665"/>
      <c r="AL781" s="665"/>
      <c r="AM781" s="665"/>
      <c r="AN781" s="665"/>
      <c r="AO781" s="665"/>
      <c r="AP781" s="665"/>
      <c r="AQ781" s="665"/>
      <c r="AR781" s="665"/>
      <c r="AS781" s="665"/>
      <c r="AT781" s="666"/>
      <c r="AU781" s="384">
        <v>7</v>
      </c>
      <c r="AV781" s="385"/>
      <c r="AW781" s="385"/>
      <c r="AX781" s="386"/>
    </row>
    <row r="782" spans="1:50" ht="22.5" customHeight="1" x14ac:dyDescent="0.15">
      <c r="A782" s="631"/>
      <c r="B782" s="632"/>
      <c r="C782" s="632"/>
      <c r="D782" s="632"/>
      <c r="E782" s="632"/>
      <c r="F782" s="633"/>
      <c r="G782" s="606" t="s">
        <v>621</v>
      </c>
      <c r="H782" s="607"/>
      <c r="I782" s="607"/>
      <c r="J782" s="607"/>
      <c r="K782" s="608"/>
      <c r="L782" s="598" t="s">
        <v>625</v>
      </c>
      <c r="M782" s="599"/>
      <c r="N782" s="599"/>
      <c r="O782" s="599"/>
      <c r="P782" s="599"/>
      <c r="Q782" s="599"/>
      <c r="R782" s="599"/>
      <c r="S782" s="599"/>
      <c r="T782" s="599"/>
      <c r="U782" s="599"/>
      <c r="V782" s="599"/>
      <c r="W782" s="599"/>
      <c r="X782" s="600"/>
      <c r="Y782" s="601">
        <v>27</v>
      </c>
      <c r="Z782" s="602"/>
      <c r="AA782" s="602"/>
      <c r="AB782" s="612"/>
      <c r="AC782" s="606" t="s">
        <v>575</v>
      </c>
      <c r="AD782" s="607"/>
      <c r="AE782" s="607"/>
      <c r="AF782" s="607"/>
      <c r="AG782" s="608"/>
      <c r="AH782" s="598" t="s">
        <v>571</v>
      </c>
      <c r="AI782" s="599"/>
      <c r="AJ782" s="599"/>
      <c r="AK782" s="599"/>
      <c r="AL782" s="599"/>
      <c r="AM782" s="599"/>
      <c r="AN782" s="599"/>
      <c r="AO782" s="599"/>
      <c r="AP782" s="599"/>
      <c r="AQ782" s="599"/>
      <c r="AR782" s="599"/>
      <c r="AS782" s="599"/>
      <c r="AT782" s="600"/>
      <c r="AU782" s="601">
        <v>2</v>
      </c>
      <c r="AV782" s="602"/>
      <c r="AW782" s="602"/>
      <c r="AX782" s="603"/>
    </row>
    <row r="783" spans="1:50" ht="22.5" customHeight="1" x14ac:dyDescent="0.15">
      <c r="A783" s="631"/>
      <c r="B783" s="632"/>
      <c r="C783" s="632"/>
      <c r="D783" s="632"/>
      <c r="E783" s="632"/>
      <c r="F783" s="633"/>
      <c r="G783" s="606" t="s">
        <v>622</v>
      </c>
      <c r="H783" s="607"/>
      <c r="I783" s="607"/>
      <c r="J783" s="607"/>
      <c r="K783" s="608"/>
      <c r="L783" s="598" t="s">
        <v>626</v>
      </c>
      <c r="M783" s="599"/>
      <c r="N783" s="599"/>
      <c r="O783" s="599"/>
      <c r="P783" s="599"/>
      <c r="Q783" s="599"/>
      <c r="R783" s="599"/>
      <c r="S783" s="599"/>
      <c r="T783" s="599"/>
      <c r="U783" s="599"/>
      <c r="V783" s="599"/>
      <c r="W783" s="599"/>
      <c r="X783" s="600"/>
      <c r="Y783" s="601">
        <v>90</v>
      </c>
      <c r="Z783" s="602"/>
      <c r="AA783" s="602"/>
      <c r="AB783" s="612"/>
      <c r="AC783" s="606" t="s">
        <v>573</v>
      </c>
      <c r="AD783" s="607"/>
      <c r="AE783" s="607"/>
      <c r="AF783" s="607"/>
      <c r="AG783" s="608"/>
      <c r="AH783" s="598" t="s">
        <v>629</v>
      </c>
      <c r="AI783" s="599"/>
      <c r="AJ783" s="599"/>
      <c r="AK783" s="599"/>
      <c r="AL783" s="599"/>
      <c r="AM783" s="599"/>
      <c r="AN783" s="599"/>
      <c r="AO783" s="599"/>
      <c r="AP783" s="599"/>
      <c r="AQ783" s="599"/>
      <c r="AR783" s="599"/>
      <c r="AS783" s="599"/>
      <c r="AT783" s="600"/>
      <c r="AU783" s="601">
        <v>24</v>
      </c>
      <c r="AV783" s="602"/>
      <c r="AW783" s="602"/>
      <c r="AX783" s="603"/>
    </row>
    <row r="784" spans="1:50" ht="22.5" customHeight="1" x14ac:dyDescent="0.15">
      <c r="A784" s="631"/>
      <c r="B784" s="632"/>
      <c r="C784" s="632"/>
      <c r="D784" s="632"/>
      <c r="E784" s="632"/>
      <c r="F784" s="633"/>
      <c r="G784" s="606" t="s">
        <v>623</v>
      </c>
      <c r="H784" s="607"/>
      <c r="I784" s="607"/>
      <c r="J784" s="607"/>
      <c r="K784" s="608"/>
      <c r="L784" s="598"/>
      <c r="M784" s="599"/>
      <c r="N784" s="599"/>
      <c r="O784" s="599"/>
      <c r="P784" s="599"/>
      <c r="Q784" s="599"/>
      <c r="R784" s="599"/>
      <c r="S784" s="599"/>
      <c r="T784" s="599"/>
      <c r="U784" s="599"/>
      <c r="V784" s="599"/>
      <c r="W784" s="599"/>
      <c r="X784" s="600"/>
      <c r="Y784" s="601">
        <v>15</v>
      </c>
      <c r="Z784" s="602"/>
      <c r="AA784" s="602"/>
      <c r="AB784" s="612"/>
      <c r="AC784" s="606" t="s">
        <v>574</v>
      </c>
      <c r="AD784" s="607"/>
      <c r="AE784" s="607"/>
      <c r="AF784" s="607"/>
      <c r="AG784" s="608"/>
      <c r="AH784" s="598"/>
      <c r="AI784" s="599"/>
      <c r="AJ784" s="599"/>
      <c r="AK784" s="599"/>
      <c r="AL784" s="599"/>
      <c r="AM784" s="599"/>
      <c r="AN784" s="599"/>
      <c r="AO784" s="599"/>
      <c r="AP784" s="599"/>
      <c r="AQ784" s="599"/>
      <c r="AR784" s="599"/>
      <c r="AS784" s="599"/>
      <c r="AT784" s="600"/>
      <c r="AU784" s="601">
        <v>3</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36</v>
      </c>
      <c r="AV791" s="832"/>
      <c r="AW791" s="832"/>
      <c r="AX791" s="834"/>
    </row>
    <row r="792" spans="1:50" ht="24.75" hidden="1" customHeight="1" x14ac:dyDescent="0.15">
      <c r="A792" s="631"/>
      <c r="B792" s="632"/>
      <c r="C792" s="632"/>
      <c r="D792" s="632"/>
      <c r="E792" s="632"/>
      <c r="F792" s="633"/>
      <c r="G792" s="595" t="s">
        <v>663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1.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9.2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116.25" customHeight="1" x14ac:dyDescent="0.15">
      <c r="A837" s="372">
        <v>1</v>
      </c>
      <c r="B837" s="372">
        <v>1</v>
      </c>
      <c r="C837" s="354" t="s">
        <v>632</v>
      </c>
      <c r="D837" s="340"/>
      <c r="E837" s="340"/>
      <c r="F837" s="340"/>
      <c r="G837" s="340"/>
      <c r="H837" s="340"/>
      <c r="I837" s="340"/>
      <c r="J837" s="341">
        <v>5010405010497</v>
      </c>
      <c r="K837" s="342"/>
      <c r="L837" s="342"/>
      <c r="M837" s="342"/>
      <c r="N837" s="342"/>
      <c r="O837" s="342"/>
      <c r="P837" s="355" t="s">
        <v>630</v>
      </c>
      <c r="Q837" s="343"/>
      <c r="R837" s="343"/>
      <c r="S837" s="343"/>
      <c r="T837" s="343"/>
      <c r="U837" s="343"/>
      <c r="V837" s="343"/>
      <c r="W837" s="343"/>
      <c r="X837" s="343"/>
      <c r="Y837" s="344">
        <v>205</v>
      </c>
      <c r="Z837" s="345"/>
      <c r="AA837" s="345"/>
      <c r="AB837" s="346"/>
      <c r="AC837" s="356" t="s">
        <v>518</v>
      </c>
      <c r="AD837" s="364"/>
      <c r="AE837" s="364"/>
      <c r="AF837" s="364"/>
      <c r="AG837" s="364"/>
      <c r="AH837" s="365">
        <v>1</v>
      </c>
      <c r="AI837" s="366"/>
      <c r="AJ837" s="366"/>
      <c r="AK837" s="366"/>
      <c r="AL837" s="350">
        <v>99.3</v>
      </c>
      <c r="AM837" s="351"/>
      <c r="AN837" s="351"/>
      <c r="AO837" s="352"/>
      <c r="AP837" s="353" t="s">
        <v>660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94.5" customHeight="1" x14ac:dyDescent="0.15">
      <c r="A870" s="372">
        <v>1</v>
      </c>
      <c r="B870" s="372">
        <v>1</v>
      </c>
      <c r="C870" s="354" t="s">
        <v>633</v>
      </c>
      <c r="D870" s="340"/>
      <c r="E870" s="340"/>
      <c r="F870" s="340"/>
      <c r="G870" s="340"/>
      <c r="H870" s="340"/>
      <c r="I870" s="340"/>
      <c r="J870" s="341">
        <v>5010405010497</v>
      </c>
      <c r="K870" s="342"/>
      <c r="L870" s="342"/>
      <c r="M870" s="342"/>
      <c r="N870" s="342"/>
      <c r="O870" s="342"/>
      <c r="P870" s="355" t="s">
        <v>631</v>
      </c>
      <c r="Q870" s="343"/>
      <c r="R870" s="343"/>
      <c r="S870" s="343"/>
      <c r="T870" s="343"/>
      <c r="U870" s="343"/>
      <c r="V870" s="343"/>
      <c r="W870" s="343"/>
      <c r="X870" s="343"/>
      <c r="Y870" s="344">
        <v>36</v>
      </c>
      <c r="Z870" s="345"/>
      <c r="AA870" s="345"/>
      <c r="AB870" s="346"/>
      <c r="AC870" s="356" t="s">
        <v>518</v>
      </c>
      <c r="AD870" s="364"/>
      <c r="AE870" s="364"/>
      <c r="AF870" s="364"/>
      <c r="AG870" s="364"/>
      <c r="AH870" s="365">
        <v>1</v>
      </c>
      <c r="AI870" s="366"/>
      <c r="AJ870" s="366"/>
      <c r="AK870" s="366"/>
      <c r="AL870" s="350">
        <v>98.9</v>
      </c>
      <c r="AM870" s="351"/>
      <c r="AN870" s="351"/>
      <c r="AO870" s="352"/>
      <c r="AP870" s="353" t="s">
        <v>465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22.5" customHeight="1" x14ac:dyDescent="0.15">
      <c r="A1102" s="372">
        <v>1</v>
      </c>
      <c r="B1102" s="372">
        <v>1</v>
      </c>
      <c r="C1102" s="370"/>
      <c r="D1102" s="370"/>
      <c r="E1102" s="140" t="s">
        <v>576</v>
      </c>
      <c r="F1102" s="371"/>
      <c r="G1102" s="371"/>
      <c r="H1102" s="371"/>
      <c r="I1102" s="371"/>
      <c r="J1102" s="341" t="s">
        <v>650</v>
      </c>
      <c r="K1102" s="342"/>
      <c r="L1102" s="342"/>
      <c r="M1102" s="342"/>
      <c r="N1102" s="342"/>
      <c r="O1102" s="342"/>
      <c r="P1102" s="355" t="s">
        <v>576</v>
      </c>
      <c r="Q1102" s="343"/>
      <c r="R1102" s="343"/>
      <c r="S1102" s="343"/>
      <c r="T1102" s="343"/>
      <c r="U1102" s="343"/>
      <c r="V1102" s="343"/>
      <c r="W1102" s="343"/>
      <c r="X1102" s="343"/>
      <c r="Y1102" s="344" t="s">
        <v>576</v>
      </c>
      <c r="Z1102" s="345"/>
      <c r="AA1102" s="345"/>
      <c r="AB1102" s="346"/>
      <c r="AC1102" s="347"/>
      <c r="AD1102" s="347"/>
      <c r="AE1102" s="347"/>
      <c r="AF1102" s="347"/>
      <c r="AG1102" s="347"/>
      <c r="AH1102" s="348" t="s">
        <v>576</v>
      </c>
      <c r="AI1102" s="349"/>
      <c r="AJ1102" s="349"/>
      <c r="AK1102" s="349"/>
      <c r="AL1102" s="350" t="s">
        <v>576</v>
      </c>
      <c r="AM1102" s="351"/>
      <c r="AN1102" s="351"/>
      <c r="AO1102" s="352"/>
      <c r="AP1102" s="353" t="s">
        <v>661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2">
    <cfRule type="expression" dxfId="2791" priority="13885">
      <formula>IF(RIGHT(TEXT(Y782,"0.#"),1)=".",FALSE,TRUE)</formula>
    </cfRule>
    <cfRule type="expression" dxfId="2790" priority="13886">
      <formula>IF(RIGHT(TEXT(Y782,"0.#"),1)=".",TRUE,FALSE)</formula>
    </cfRule>
  </conditionalFormatting>
  <conditionalFormatting sqref="Y791">
    <cfRule type="expression" dxfId="2789" priority="13881">
      <formula>IF(RIGHT(TEXT(Y791,"0.#"),1)=".",FALSE,TRUE)</formula>
    </cfRule>
    <cfRule type="expression" dxfId="2788" priority="13882">
      <formula>IF(RIGHT(TEXT(Y791,"0.#"),1)=".",TRUE,FALSE)</formula>
    </cfRule>
  </conditionalFormatting>
  <conditionalFormatting sqref="Y822:Y829 Y820 Y809:Y816 Y807 Y796:Y803 Y794">
    <cfRule type="expression" dxfId="2787" priority="13663">
      <formula>IF(RIGHT(TEXT(Y794,"0.#"),1)=".",FALSE,TRUE)</formula>
    </cfRule>
    <cfRule type="expression" dxfId="2786" priority="13664">
      <formula>IF(RIGHT(TEXT(Y794,"0.#"),1)=".",TRUE,FALSE)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3:Y790 Y781">
    <cfRule type="expression" dxfId="2779" priority="13687">
      <formula>IF(RIGHT(TEXT(Y781,"0.#"),1)=".",FALSE,TRUE)</formula>
    </cfRule>
    <cfRule type="expression" dxfId="2778" priority="13688">
      <formula>IF(RIGHT(TEXT(Y781,"0.#"),1)=".",TRUE,FALSE)</formula>
    </cfRule>
  </conditionalFormatting>
  <conditionalFormatting sqref="AU782">
    <cfRule type="expression" dxfId="2777" priority="13685">
      <formula>IF(RIGHT(TEXT(AU782,"0.#"),1)=".",FALSE,TRUE)</formula>
    </cfRule>
    <cfRule type="expression" dxfId="2776" priority="13686">
      <formula>IF(RIGHT(TEXT(AU782,"0.#"),1)=".",TRUE,FALSE)</formula>
    </cfRule>
  </conditionalFormatting>
  <conditionalFormatting sqref="AU791">
    <cfRule type="expression" dxfId="2775" priority="13683">
      <formula>IF(RIGHT(TEXT(AU791,"0.#"),1)=".",FALSE,TRUE)</formula>
    </cfRule>
    <cfRule type="expression" dxfId="2774" priority="13684">
      <formula>IF(RIGHT(TEXT(AU791,"0.#"),1)=".",TRUE,FALSE)</formula>
    </cfRule>
  </conditionalFormatting>
  <conditionalFormatting sqref="AU783:AU790 AU781">
    <cfRule type="expression" dxfId="2773" priority="13681">
      <formula>IF(RIGHT(TEXT(AU781,"0.#"),1)=".",FALSE,TRUE)</formula>
    </cfRule>
    <cfRule type="expression" dxfId="2772" priority="13682">
      <formula>IF(RIGHT(TEXT(AU781,"0.#"),1)=".",TRUE,FALSE)</formula>
    </cfRule>
  </conditionalFormatting>
  <conditionalFormatting sqref="Y821 Y808 Y795">
    <cfRule type="expression" dxfId="2771" priority="13667">
      <formula>IF(RIGHT(TEXT(Y795,"0.#"),1)=".",FALSE,TRUE)</formula>
    </cfRule>
    <cfRule type="expression" dxfId="2770" priority="13668">
      <formula>IF(RIGHT(TEXT(Y795,"0.#"),1)=".",TRUE,FALSE)</formula>
    </cfRule>
  </conditionalFormatting>
  <conditionalFormatting sqref="Y830 Y817 Y804">
    <cfRule type="expression" dxfId="2769" priority="13665">
      <formula>IF(RIGHT(TEXT(Y804,"0.#"),1)=".",FALSE,TRUE)</formula>
    </cfRule>
    <cfRule type="expression" dxfId="2768" priority="13666">
      <formula>IF(RIGHT(TEXT(Y804,"0.#"),1)=".",TRUE,FALSE)</formula>
    </cfRule>
  </conditionalFormatting>
  <conditionalFormatting sqref="AU821 AU808 AU795">
    <cfRule type="expression" dxfId="2767" priority="13661">
      <formula>IF(RIGHT(TEXT(AU795,"0.#"),1)=".",FALSE,TRUE)</formula>
    </cfRule>
    <cfRule type="expression" dxfId="2766" priority="13662">
      <formula>IF(RIGHT(TEXT(AU795,"0.#"),1)=".",TRUE,FALSE)</formula>
    </cfRule>
  </conditionalFormatting>
  <conditionalFormatting sqref="AU830 AU817 AU804">
    <cfRule type="expression" dxfId="2765" priority="13659">
      <formula>IF(RIGHT(TEXT(AU804,"0.#"),1)=".",FALSE,TRUE)</formula>
    </cfRule>
    <cfRule type="expression" dxfId="2764" priority="13660">
      <formula>IF(RIGHT(TEXT(AU804,"0.#"),1)=".",TRUE,FALSE)</formula>
    </cfRule>
  </conditionalFormatting>
  <conditionalFormatting sqref="AU822:AU829 AU820 AU809:AU816 AU807 AU796:AU803 AU794">
    <cfRule type="expression" dxfId="2763" priority="13657">
      <formula>IF(RIGHT(TEXT(AU794,"0.#"),1)=".",FALSE,TRUE)</formula>
    </cfRule>
    <cfRule type="expression" dxfId="2762" priority="13658">
      <formula>IF(RIGHT(TEXT(AU794,"0.#"),1)=".",TRUE,FALSE)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E194:AE195 AI194:AI195 AM194:AM195 AQ194:AQ195 AU194:AU195">
    <cfRule type="expression" dxfId="701" priority="1">
      <formula>IF(RIGHT(TEXT(AE194,"0.#"),1)=".",FALSE,TRUE)</formula>
    </cfRule>
    <cfRule type="expression" dxfId="700" priority="2">
      <formula>IF(RIGHT(TEXT(AE194,"0.#"),1)=".",TRUE,FALSE)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8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471</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471</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471</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471</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471</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471</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471</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471</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471</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471</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2018-05-23T05:07:14Z</cp:lastPrinted>
  <dcterms:created xsi:type="dcterms:W3CDTF">2012-03-13T00:50:25Z</dcterms:created>
  <dcterms:modified xsi:type="dcterms:W3CDTF">2018-07-09T10:27:31Z</dcterms:modified>
</cp:coreProperties>
</file>