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20" yWindow="-105" windowWidth="11085"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<sst xmlns="http://schemas.openxmlformats.org/spreadsheetml/2006/main" count="2909" uniqueCount="655">
  <si>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</si>
  <si>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</si>
  <si>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</si>
  <si>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</si>
  <si>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</si>
  <si>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</si>
  <si>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</si>
  <si>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</si>
  <si>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</si>
  <si>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</si>
  <si>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</si>
  <si>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</si>
  <si>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</si>
  <si>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</si>
  <si>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</si>
  <si>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</si>
  <si>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</si>
  <si>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</si>
  <si>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</si>
  <si>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</si>
  <si>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</si>
  <si>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</si>
  <si>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</si>
  <si>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</si>
  <si>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</si>
  <si>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</si>
  <si>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</si>
  <si>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</si>
  <si>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</si>
  <si>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</si>
  <si>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</si>
  <si>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</si>
  <si>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</si>
  <si>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</si>
  <si>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</si>
  <si>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</si>
  <si>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</si>
  <si>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</si>
  <si>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</si>
  <si>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</si>
  <si>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</si>
  <si>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</si>
  <si>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</si>
  <si>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</si>
  <si>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</si>
  <si>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</si>
  <si>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</si>
  <si>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</si>
  <si>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</si>
  <si>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</si>
  <si>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</si>
  <si>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</si>
  <si>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</si>
  <si>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</si>
  <si>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</si>
  <si>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</si>
  <si>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</si>
  <si>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</si>
  <si>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</si>
  <si>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</si>
  <si>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</si>
  <si>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</si>
  <si>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</si>
  <si>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</si>
  <si>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</si>
  <si>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</si>
  <si>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</si>
  <si>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</si>
  <si>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</si>
  <si>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</si>
  <si>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</si>
  <si>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</si>
  <si>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</si>
  <si>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</si>
  <si>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</si>
  <si>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</si>
  <si>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</si>
  <si>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</si>
  <si>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</si>
  <si>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</si>
  <si>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</si>
  <si>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</si>
  <si>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</si>
  <si>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</si>
  <si>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</si>
  <si>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</si>
  <si>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</si>
  <si>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</si>
  <si>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</si>
  <si>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</si>
  <si>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</si>
  <si>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</si>
  <si>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</si>
  <si>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</si>
  <si>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</si>
  <si>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</si>
  <si>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</si>
  <si>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</si>
  <si>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</si>
  <si>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</si>
  <si>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</si>
  <si>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</si>
  <si>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</si>
  <si>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</si>
  <si>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</si>
  <si>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</si>
  <si>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</si>
  <si>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</si>
  <si>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</si>
  <si>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</si>
  <si>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</si>
  <si>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</si>
  <si>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</si>
  <si>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</si>
  <si>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</si>
  <si>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</si>
  <si>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</si>
  <si>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</si>
  <si>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</si>
  <si>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</si>
  <si>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</si>
  <si>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</si>
  <si>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</si>
  <si>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</si>
  <si>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</si>
  <si>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</si>
  <si>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</si>
  <si>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</si>
  <si>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</si>
  <si>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</si>
  <si>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</si>
  <si>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</si>
  <si>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</si>
  <si>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</si>
  <si>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</si>
  <si>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</si>
  <si>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</si>
  <si>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</si>
  <si>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</si>
  <si>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</si>
  <si>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</si>
  <si>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</si>
  <si>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</si>
  <si>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</si>
  <si>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</si>
  <si>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</si>
  <si>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</si>
  <si>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</si>
  <si>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</si>
  <si>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</si>
  <si>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</si>
  <si>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</si>
  <si>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</si>
  <si>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</si>
  <si>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</si>
  <si>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</si>
  <si>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</si>
  <si>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</si>
  <si>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</si>
  <si>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</si>
  <si>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</si>
  <si>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</si>
  <si>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</si>
  <si>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</si>
  <si>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</si>
  <si>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</si>
  <si>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</si>
  <si>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</si>
  <si>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</si>
  <si>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</si>
  <si>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</si>
  <si>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</si>
  <si>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</si>
  <si>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</si>
  <si>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</si>
  <si>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</si>
  <si>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</si>
  <si>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</si>
  <si>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</si>
  <si>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</si>
  <si>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</si>
  <si>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</si>
  <si>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</si>
  <si>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</si>
  <si>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</si>
  <si>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</si>
  <si>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</si>
  <si>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</si>
  <si>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</si>
  <si>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</si>
  <si>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</si>
  <si>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</si>
  <si>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</si>
  <si>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</si>
  <si>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</si>
  <si>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</si>
  <si>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</si>
  <si>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</si>
  <si>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</si>
  <si>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</si>
  <si>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</si>
  <si>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</si>
  <si>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</si>
  <si>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</si>
  <si>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</si>
  <si>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</si>
  <si>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</si>
  <si>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</si>
  <si>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</si>
  <si>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</si>
  <si>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</si>
  <si>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</si>
  <si>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</si>
  <si>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</si>
  <si>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</si>
  <si>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</si>
  <si>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</si>
  <si>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</si>
  <si>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</si>
  <si>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</si>
  <si>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</si>
  <si>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</si>
  <si>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</si>
  <si>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</si>
  <si>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</si>
  <si>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</si>
  <si>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</si>
  <si>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</si>
  <si>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</si>
  <si>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</si>
  <si>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</si>
  <si>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</si>
  <si>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</si>
  <si>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</si>
  <si>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</si>
  <si>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</si>
  <si>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</si>
  <si>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</si>
  <si>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</si>
  <si>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</si>
  <si>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</si>
  <si>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</si>
  <si>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</si>
  <si>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</si>
  <si>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</si>
  <si>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</si>
  <si>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</si>
  <si>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</si>
  <si>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</si>
  <si>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</si>
  <si>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</si>
  <si>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</si>
  <si>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</si>
  <si>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</si>
  <si>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</si>
  <si>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</si>
  <si>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</si>
  <si>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</si>
  <si>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</si>
  <si>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</si>
  <si>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</si>
  <si>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</si>
  <si>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</si>
  <si>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</si>
  <si>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</si>
  <si>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</si>
  <si>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</si>
  <si>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</si>
  <si>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</si>
  <si>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</si>
  <si>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</si>
  <si>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</si>
  <si>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</si>
  <si>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</si>
  <si>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</si>
  <si>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</si>
  <si>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</si>
  <si>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</si>
  <si>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</si>
  <si>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</si>
  <si>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</si>
  <si>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</si>
  <si>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</si>
  <si>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</si>
  <si>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</si>
  <si>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</si>
  <si>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</si>
  <si>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</si>
  <si>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</si>
  <si>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</si>
  <si>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</si>
  <si>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</si>
  <si>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</si>
  <si>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</si>
  <si>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</si>
  <si>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</si>
  <si>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</si>
  <si>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</si>
  <si>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</si>
  <si>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</si>
  <si>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</si>
  <si>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</si>
  <si>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</si>
  <si>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</si>
  <si>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</si>
  <si>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</si>
  <si>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</si>
  <si>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</si>
  <si>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</si>
  <si>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</si>
  <si>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</si>
  <si>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</si>
  <si>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</si>
  <si>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</si>
  <si>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</si>
  <si>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</si>
  <si>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</si>
  <si>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</si>
  <si>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</si>
  <si>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</si>
  <si>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</si>
  <si>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</si>
  <si>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</si>
  <si>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</si>
  <si>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</si>
  <si>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</si>
  <si>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</si>
  <si>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</si>
  <si>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</si>
  <si>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</si>
  <si>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</si>
  <si>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</si>
  <si>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</si>
  <si>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</si>
  <si>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</si>
  <si>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</si>
  <si>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</si>
  <si>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</si>
  <si>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</si>
  <si>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</si>
  <si>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</si>
  <si>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</si>
  <si>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</si>
  <si>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</si>
  <si>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</si>
  <si>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</si>
  <si>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</si>
  <si>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</si>
  <si>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</si>
  <si>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</si>
  <si>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</si>
  <si>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</si>
  <si>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</si>
  <si>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</si>
  <si>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</si>
  <si>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</si>
  <si>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</si>
  <si>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</si>
  <si>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</si>
  <si>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</si>
  <si>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</si>
  <si>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</si>
  <si>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</si>
  <si>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</si>
  <si>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</si>
  <si>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</si>
  <si>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</si>
  <si>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</si>
  <si>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</si>
  <si>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</si>
  <si>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</si>
  <si>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</si>
  <si>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</si>
  <si>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</si>
  <si>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</si>
  <si>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</si>
  <si>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</si>
  <si>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</si>
  <si>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</si>
  <si>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</si>
  <si>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</si>
  <si>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</si>
  <si>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</si>
  <si>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</si>
  <si>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</si>
  <si>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</si>
  <si>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</si>
  <si>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</si>
  <si>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</si>
  <si>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</si>
  <si>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</si>
  <si>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</si>
  <si>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</si>
  <si>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</si>
  <si>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</si>
  <si>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</si>
  <si>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</si>
  <si>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</si>
  <si>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</si>
  <si>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</si>
  <si>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</si>
  <si>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</si>
  <si>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</si>
  <si>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</si>
  <si>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</si>
  <si>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</si>
  <si>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</si>
  <si>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</si>
  <si>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</si>
  <si>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</si>
  <si>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</si>
  <si>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</si>
  <si>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</si>
  <si>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</si>
  <si>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</si>
  <si>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</si>
  <si>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</si>
  <si>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</si>
  <si>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</si>
  <si>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</si>
  <si>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</si>
  <si>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</si>
  <si>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</si>
  <si>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</si>
  <si>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</si>
  <si>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</si>
  <si>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</si>
  <si>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</si>
  <si>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</si>
  <si>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</si>
  <si>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</si>
  <si>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</si>
  <si>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</si>
  <si>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</si>
  <si>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</si>
  <si>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</si>
  <si>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</si>
  <si>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</si>
  <si>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</si>
  <si>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</si>
  <si>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</si>
  <si>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</si>
  <si>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</si>
  <si>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</si>
  <si>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</si>
  <si>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</si>
  <si>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</si>
  <si>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</si>
  <si>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</si>
  <si>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</si>
  <si>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</si>
  <si>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</si>
  <si>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</si>
  <si>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</si>
  <si>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</si>
  <si>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</si>
  <si>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</si>
  <si>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</si>
  <si>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</si>
  <si>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</si>
  <si>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</si>
  <si>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</si>
  <si>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</si>
  <si>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</si>
  <si>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</si>
  <si>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</si>
  <si>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</si>
  <si>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</si>
  <si>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</si>
  <si>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</si>
  <si>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</si>
  <si>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</si>
  <si>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</si>
  <si>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</si>
  <si>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</si>
  <si>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</si>
  <si>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</si>
  <si>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</si>
  <si>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</si>
  <si>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</si>
  <si>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</si>
  <si>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</si>
  <si>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</si>
  <si>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</si>
  <si>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</si>
  <si>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</si>
  <si>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</si>
  <si>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</si>
  <si>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</si>
  <si>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</si>
  <si>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</si>
  <si>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</si>
  <si>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</si>
  <si>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</si>
  <si>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</si>
  <si>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</si>
  <si>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</si>
  <si>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</si>
  <si>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</si>
  <si>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</si>
  <si>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</si>
  <si>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</si>
  <si>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</si>
  <si>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</si>
  <si>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</si>
  <si>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</si>
  <si>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</si>
  <si>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</si>
  <si>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</si>
  <si>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</si>
  <si>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</si>
  <si>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</si>
  <si>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</si>
  <si>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</si>
  <si>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</si>
  <si>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</si>
  <si>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</si>
  <si>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</si>
  <si>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</si>
  <si>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</si>
  <si>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</si>
  <si>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</si>
  <si>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</si>
  <si>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</si>
  <si>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</si>
  <si>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</si>
  <si>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</si>
  <si>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</si>
  <si>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</si>
  <si>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</si>
  <si>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</si>
  <si>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</si>
  <si>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</si>
  <si>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</si>
  <si>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</si>
  <si>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</si>
  <si>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</si>
  <si>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</si>
  <si>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</si>
  <si>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</si>
  <si>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</si>
  <si>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</si>
  <si>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</si>
  <si>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</si>
  <si>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</si>
  <si>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</si>
  <si>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国際課</t>
    <rPh sb="0" eb="3">
      <t>コクサイカ</t>
    </rPh>
    <phoneticPr fontId="5"/>
  </si>
  <si>
    <t>大臣官房国際課</t>
    <rPh sb="0" eb="2">
      <t>ダイジン</t>
    </rPh>
    <rPh sb="2" eb="4">
      <t>カンボウ</t>
    </rPh>
    <rPh sb="4" eb="7">
      <t>コクサイカ</t>
    </rPh>
    <phoneticPr fontId="5"/>
  </si>
  <si>
    <t>秋山伸一</t>
    <rPh sb="0" eb="2">
      <t>アキヤマ</t>
    </rPh>
    <rPh sb="2" eb="4">
      <t>シンイチ</t>
    </rPh>
    <phoneticPr fontId="5"/>
  </si>
  <si>
    <t>政府開発援助大綱</t>
    <rPh sb="0" eb="2">
      <t>セイフ</t>
    </rPh>
    <rPh sb="2" eb="4">
      <t>カイハツ</t>
    </rPh>
    <rPh sb="4" eb="6">
      <t>エンジョ</t>
    </rPh>
    <rPh sb="6" eb="8">
      <t>タイコウ</t>
    </rPh>
    <phoneticPr fontId="5"/>
  </si>
  <si>
    <t>－</t>
    <phoneticPr fontId="5"/>
  </si>
  <si>
    <t xml:space="preserve">②「水道分野の国際協力検討事業」及び「水道ﾌﾟﾛｼﾞｪｸﾄ計画作成指導事業」は水道分野の国際協力についての検討、及び相手国政府との対話（指導）であり、成果目標を明確な数値で示すことは困難であるが、参考指標として、持続可能な開発目標（SDGs）「2030年までに、すべての人々の、安全で安価な飲料水の普遍的かつ衡平なアクセスを達成する」を指標とする。
 </t>
    <rPh sb="16" eb="17">
      <t>オヨ</t>
    </rPh>
    <rPh sb="168" eb="170">
      <t>シヒョウ</t>
    </rPh>
    <phoneticPr fontId="5"/>
  </si>
  <si>
    <t>件</t>
    <rPh sb="0" eb="1">
      <t>ケン</t>
    </rPh>
    <phoneticPr fontId="5"/>
  </si>
  <si>
    <t>②水道分野の国際協力検討事業及び水道プロジェクト計画作成指導事業の実施数</t>
    <rPh sb="1" eb="3">
      <t>スイドウ</t>
    </rPh>
    <rPh sb="3" eb="5">
      <t>ブンヤ</t>
    </rPh>
    <rPh sb="6" eb="8">
      <t>コクサイ</t>
    </rPh>
    <rPh sb="8" eb="10">
      <t>キョウリョク</t>
    </rPh>
    <rPh sb="10" eb="12">
      <t>ケントウ</t>
    </rPh>
    <rPh sb="12" eb="14">
      <t>ジギョウ</t>
    </rPh>
    <rPh sb="14" eb="15">
      <t>オヨ</t>
    </rPh>
    <rPh sb="16" eb="18">
      <t>スイドウ</t>
    </rPh>
    <rPh sb="24" eb="26">
      <t>ケイカク</t>
    </rPh>
    <rPh sb="26" eb="28">
      <t>サクセイ</t>
    </rPh>
    <rPh sb="28" eb="30">
      <t>シドウ</t>
    </rPh>
    <rPh sb="30" eb="32">
      <t>ジギョウ</t>
    </rPh>
    <rPh sb="33" eb="35">
      <t>ジッシ</t>
    </rPh>
    <rPh sb="35" eb="36">
      <t>スウ</t>
    </rPh>
    <phoneticPr fontId="5"/>
  </si>
  <si>
    <t>②水道分野の国際協力検討事業／
水道プロジェクト計画作成指導事業
単位当たりコスト＝X/Y
X：事業実施にかかった金額
Y：報告書作成件数　</t>
    <rPh sb="1" eb="3">
      <t>スイドウ</t>
    </rPh>
    <rPh sb="3" eb="5">
      <t>ブンヤ</t>
    </rPh>
    <rPh sb="6" eb="8">
      <t>コクサイ</t>
    </rPh>
    <rPh sb="8" eb="10">
      <t>キョウリョク</t>
    </rPh>
    <rPh sb="10" eb="12">
      <t>ケントウ</t>
    </rPh>
    <rPh sb="12" eb="14">
      <t>ジギョウ</t>
    </rPh>
    <rPh sb="16" eb="18">
      <t>スイドウ</t>
    </rPh>
    <rPh sb="24" eb="26">
      <t>ケイカク</t>
    </rPh>
    <rPh sb="26" eb="28">
      <t>サクセイ</t>
    </rPh>
    <rPh sb="28" eb="30">
      <t>シドウ</t>
    </rPh>
    <rPh sb="30" eb="32">
      <t>ジギョウ</t>
    </rPh>
    <rPh sb="33" eb="35">
      <t>タンイ</t>
    </rPh>
    <rPh sb="35" eb="36">
      <t>ア</t>
    </rPh>
    <rPh sb="48" eb="50">
      <t>ジギョウ</t>
    </rPh>
    <rPh sb="50" eb="52">
      <t>ジッシ</t>
    </rPh>
    <rPh sb="57" eb="59">
      <t>キンガク</t>
    </rPh>
    <rPh sb="62" eb="65">
      <t>ホウコクショ</t>
    </rPh>
    <rPh sb="65" eb="67">
      <t>サクセイ</t>
    </rPh>
    <rPh sb="67" eb="69">
      <t>ケンスウ</t>
    </rPh>
    <phoneticPr fontId="5"/>
  </si>
  <si>
    <t>千円／件</t>
    <rPh sb="0" eb="2">
      <t>センエン</t>
    </rPh>
    <rPh sb="3" eb="4">
      <t>ケン</t>
    </rPh>
    <phoneticPr fontId="5"/>
  </si>
  <si>
    <t>　　X/Y</t>
    <phoneticPr fontId="5"/>
  </si>
  <si>
    <t>国際社会への参画・貢献を行うこと</t>
    <rPh sb="0" eb="2">
      <t>コクサイ</t>
    </rPh>
    <rPh sb="2" eb="4">
      <t>シャカイ</t>
    </rPh>
    <rPh sb="6" eb="8">
      <t>サンカク</t>
    </rPh>
    <rPh sb="9" eb="11">
      <t>コウケン</t>
    </rPh>
    <rPh sb="12" eb="13">
      <t>オコナ</t>
    </rPh>
    <phoneticPr fontId="5"/>
  </si>
  <si>
    <t>水道分野の国際協力検討事業及び水道プロジェクト計画作成指導事業の実施数</t>
    <rPh sb="0" eb="2">
      <t>スイドウ</t>
    </rPh>
    <rPh sb="2" eb="4">
      <t>ブンヤ</t>
    </rPh>
    <rPh sb="5" eb="7">
      <t>コクサイ</t>
    </rPh>
    <rPh sb="7" eb="9">
      <t>キョウリョク</t>
    </rPh>
    <rPh sb="9" eb="13">
      <t>ケントウジギョウ</t>
    </rPh>
    <rPh sb="13" eb="14">
      <t>オヨ</t>
    </rPh>
    <rPh sb="15" eb="17">
      <t>スイドウ</t>
    </rPh>
    <rPh sb="23" eb="25">
      <t>ケイカク</t>
    </rPh>
    <rPh sb="25" eb="27">
      <t>サクセイ</t>
    </rPh>
    <rPh sb="27" eb="29">
      <t>シドウ</t>
    </rPh>
    <rPh sb="29" eb="31">
      <t>ジギョウ</t>
    </rPh>
    <rPh sb="32" eb="34">
      <t>ジッシ</t>
    </rPh>
    <rPh sb="34" eb="35">
      <t>スウ</t>
    </rPh>
    <phoneticPr fontId="5"/>
  </si>
  <si>
    <t>委託費</t>
    <rPh sb="0" eb="3">
      <t>イタクヒ</t>
    </rPh>
    <phoneticPr fontId="5"/>
  </si>
  <si>
    <t>C.パシフィックコンサルタンツ（株）</t>
    <rPh sb="15" eb="18">
      <t>カブ</t>
    </rPh>
    <phoneticPr fontId="5"/>
  </si>
  <si>
    <t>D.（株）日水コン</t>
    <rPh sb="2" eb="5">
      <t>カブ</t>
    </rPh>
    <rPh sb="5" eb="7">
      <t>ニッスイ</t>
    </rPh>
    <phoneticPr fontId="5"/>
  </si>
  <si>
    <t>559</t>
    <phoneticPr fontId="5"/>
  </si>
  <si>
    <t>509</t>
    <phoneticPr fontId="5"/>
  </si>
  <si>
    <t>451</t>
    <phoneticPr fontId="5"/>
  </si>
  <si>
    <t>844</t>
    <phoneticPr fontId="5"/>
  </si>
  <si>
    <t>855</t>
    <phoneticPr fontId="5"/>
  </si>
  <si>
    <t>825</t>
    <phoneticPr fontId="5"/>
  </si>
  <si>
    <t>(公社)国際厚生事業団</t>
    <rPh sb="1" eb="3">
      <t>コウシャ</t>
    </rPh>
    <rPh sb="4" eb="6">
      <t>コクサイ</t>
    </rPh>
    <rPh sb="6" eb="8">
      <t>コウセイ</t>
    </rPh>
    <rPh sb="8" eb="11">
      <t>ジギョウダン</t>
    </rPh>
    <phoneticPr fontId="5"/>
  </si>
  <si>
    <t>パシフィックコンサルタンツ(株)</t>
    <rPh sb="13" eb="16">
      <t>カブ</t>
    </rPh>
    <phoneticPr fontId="5"/>
  </si>
  <si>
    <t>平成29年度水道プロジェクト計画作成指導事業（第1期）　（ﾌｨﾘﾋﾟﾝ共和国ｶｶﾞﾔﾝ・ﾃﾞ・ｵﾛ市）</t>
    <rPh sb="0" eb="2">
      <t>ヘイセイ</t>
    </rPh>
    <rPh sb="4" eb="6">
      <t>ネンド</t>
    </rPh>
    <rPh sb="6" eb="8">
      <t>スイドウ</t>
    </rPh>
    <rPh sb="14" eb="16">
      <t>ケイカク</t>
    </rPh>
    <rPh sb="16" eb="18">
      <t>サクセイ</t>
    </rPh>
    <rPh sb="18" eb="20">
      <t>シドウ</t>
    </rPh>
    <rPh sb="20" eb="22">
      <t>ジギョウ</t>
    </rPh>
    <rPh sb="23" eb="24">
      <t>ダイ</t>
    </rPh>
    <rPh sb="25" eb="26">
      <t>キ</t>
    </rPh>
    <rPh sb="35" eb="37">
      <t>キョウワ</t>
    </rPh>
    <rPh sb="37" eb="38">
      <t>コク</t>
    </rPh>
    <rPh sb="49" eb="50">
      <t>シ</t>
    </rPh>
    <phoneticPr fontId="5"/>
  </si>
  <si>
    <t>平成29年度水道プロジェクト計画作成指導事業（第2期）　（ﾌｨｼﾞｰ共和国ﾗﾝﾊﾞｻ町）</t>
    <rPh sb="42" eb="43">
      <t>チョウ</t>
    </rPh>
    <phoneticPr fontId="5"/>
  </si>
  <si>
    <t>(株)日水ｺﾝ</t>
    <rPh sb="0" eb="3">
      <t>カブ</t>
    </rPh>
    <rPh sb="3" eb="5">
      <t>ニッスイ</t>
    </rPh>
    <phoneticPr fontId="5"/>
  </si>
  <si>
    <t>厚生労働省</t>
  </si>
  <si>
    <t>ASEAN諸国の社会保障分野の政策形成の支援及び当該分野の人材育成を強化するため、ASEAN･日本社会保障ハイレベル会合を通じ、ASEAN10ヶ国から社会福祉、保健医療及び雇用政策を担当する局長級行政官を招聘し、高齢化社会への対応、母子･障害者保健福祉、社会的弱者支援等をテーマとした議論を実施している。また、水道分野の国際協力検討事業を通じ、我が国の水道事業者及び厚生労働省が持つノウハウを活用し、水道分野の国際協力方針の検討を行うとともに、水道プロジェクト計画作成指導事業を通じ、開発途上国における水道分野の技術面･人材面･財政面等の課題について調査･検討を行い、熟度の高い計画となるよう当該国に対し助言･指導を実施している。</t>
    <rPh sb="205" eb="207">
      <t>コクサイ</t>
    </rPh>
    <phoneticPr fontId="5"/>
  </si>
  <si>
    <t>平成8年のリヨンサミットにおいて我が国が提唱した「世界福祉構想｣の実現に向け、我が国と緊密な関係にあるASEAN諸国の社会保障分野の政策形成の支援及び当該分野での人材育成を強化するため協力を行うとともに、第4回世界水フォーラムにおいて公表した『水と衛生に関する拡大パートナーシップ・イニシアティブ』に基づく我が国の経験や技術を活用した質の高い援助の実施に向け、水供給分野の国際協力における開発効果を高めるため、国際協力事業を実施する。</t>
    <phoneticPr fontId="5"/>
  </si>
  <si>
    <t>○</t>
  </si>
  <si>
    <t>-</t>
  </si>
  <si>
    <t>政府開発援助衛生関係指導者育成等委託費</t>
  </si>
  <si>
    <t>政府開発援助職員旅費</t>
  </si>
  <si>
    <t>-</t>
    <phoneticPr fontId="5"/>
  </si>
  <si>
    <t>-</t>
    <phoneticPr fontId="5"/>
  </si>
  <si>
    <t>-</t>
    <phoneticPr fontId="5"/>
  </si>
  <si>
    <t>①ASEAN・日本社会保障ハイレベル会合の提言に基づき、全ての参加国が取組みを実施する。</t>
    <rPh sb="21" eb="23">
      <t>テイゲン</t>
    </rPh>
    <rPh sb="28" eb="29">
      <t>スベ</t>
    </rPh>
    <rPh sb="31" eb="33">
      <t>サンカ</t>
    </rPh>
    <rPh sb="33" eb="34">
      <t>コク</t>
    </rPh>
    <rPh sb="35" eb="37">
      <t>トリクミ</t>
    </rPh>
    <rPh sb="39" eb="41">
      <t>ジッシ</t>
    </rPh>
    <phoneticPr fontId="5"/>
  </si>
  <si>
    <t>ASEAN・日本社会保障ハイレベル会合の提言に基づき取組みを開始した国の割合</t>
  </si>
  <si>
    <t>ASEAN・日本社会保障ハイレベル会合のフォローアップ調査の結果</t>
    <rPh sb="30" eb="32">
      <t>ケッカ</t>
    </rPh>
    <phoneticPr fontId="5"/>
  </si>
  <si>
    <t>①ASEAN・日本社会保障ハイレベル会合参加者数（ASEAN10カ国）</t>
  </si>
  <si>
    <t>人</t>
    <rPh sb="0" eb="1">
      <t>ニン</t>
    </rPh>
    <phoneticPr fontId="5"/>
  </si>
  <si>
    <t>①ASEAN・日本社会保障ハイレベル会合
単位当たりコスト ＝ Ｘ ／ Ｙ
Ｘ：「人材育成にかかった金額」 
Ｙ：「人材育成を行った行政官数」　　　　　　　　　</t>
  </si>
  <si>
    <t>千円／人</t>
  </si>
  <si>
    <t>X / Y</t>
  </si>
  <si>
    <t>-</t>
    <phoneticPr fontId="5"/>
  </si>
  <si>
    <t>-</t>
    <phoneticPr fontId="5"/>
  </si>
  <si>
    <t>-</t>
    <phoneticPr fontId="5"/>
  </si>
  <si>
    <t>ASEAN・日本社会保障ハイレベル会合参加者数（ASEAN10カ国）</t>
  </si>
  <si>
    <t>人</t>
    <rPh sb="0" eb="1">
      <t>ニン</t>
    </rPh>
    <phoneticPr fontId="5"/>
  </si>
  <si>
    <t>-</t>
    <phoneticPr fontId="5"/>
  </si>
  <si>
    <t>-</t>
    <phoneticPr fontId="5"/>
  </si>
  <si>
    <t>-</t>
    <phoneticPr fontId="5"/>
  </si>
  <si>
    <t>①ASEAN諸国から保健、福祉及び雇用の分野での緊密な関係を更に発展させ、また、当該分野での人材育成を強化するために、ASEAN・日本社会保障ハイレベル会合を開催し、保健・福祉・雇用政策に関する各国の有益な知見を共有することにより、当該分野での日本とASEAN諸国との協力関係の発展に寄与し、人材育成に貢献する。
②日本の水道事業者や学識経験者、厚生労働省などの産学官が持つノウハウを活用して、開発途上国への水道分野の協力方針を検討する。また、開発途上国が作成する水道プロジェクト計画に対して、水道分野に関する課題の具体的な解決方法を提示して、より熟度の高い計画となるよう助言・指導を実施する。これにより、水道分野での日本の知見や技術を提供して国際協力を促進し、開発途上国との連携の強化に貢献する。</t>
    <rPh sb="158" eb="160">
      <t>ニホン</t>
    </rPh>
    <rPh sb="161" eb="163">
      <t>スイドウ</t>
    </rPh>
    <rPh sb="163" eb="166">
      <t>ジギョウシャ</t>
    </rPh>
    <rPh sb="167" eb="169">
      <t>ガクシキ</t>
    </rPh>
    <rPh sb="169" eb="172">
      <t>ケイケンシャ</t>
    </rPh>
    <rPh sb="173" eb="175">
      <t>コウセイ</t>
    </rPh>
    <rPh sb="175" eb="178">
      <t>ロウドウショウ</t>
    </rPh>
    <rPh sb="181" eb="184">
      <t>サンガクカン</t>
    </rPh>
    <rPh sb="185" eb="186">
      <t>モ</t>
    </rPh>
    <rPh sb="192" eb="194">
      <t>カツヨウ</t>
    </rPh>
    <rPh sb="197" eb="199">
      <t>カイハツ</t>
    </rPh>
    <rPh sb="199" eb="202">
      <t>トジョウコク</t>
    </rPh>
    <rPh sb="204" eb="206">
      <t>スイドウ</t>
    </rPh>
    <rPh sb="206" eb="208">
      <t>ブンヤ</t>
    </rPh>
    <rPh sb="209" eb="211">
      <t>キョウリョク</t>
    </rPh>
    <rPh sb="211" eb="213">
      <t>ホウシン</t>
    </rPh>
    <rPh sb="214" eb="216">
      <t>ケントウ</t>
    </rPh>
    <rPh sb="222" eb="224">
      <t>カイハツ</t>
    </rPh>
    <rPh sb="224" eb="227">
      <t>トジョウコク</t>
    </rPh>
    <rPh sb="228" eb="230">
      <t>サクセイ</t>
    </rPh>
    <rPh sb="232" eb="234">
      <t>スイドウ</t>
    </rPh>
    <rPh sb="240" eb="242">
      <t>ケイカク</t>
    </rPh>
    <rPh sb="243" eb="244">
      <t>タイ</t>
    </rPh>
    <rPh sb="247" eb="249">
      <t>スイドウ</t>
    </rPh>
    <rPh sb="249" eb="251">
      <t>ブンヤ</t>
    </rPh>
    <rPh sb="252" eb="253">
      <t>カン</t>
    </rPh>
    <rPh sb="255" eb="257">
      <t>カダイ</t>
    </rPh>
    <rPh sb="258" eb="261">
      <t>グタイテキ</t>
    </rPh>
    <rPh sb="262" eb="264">
      <t>カイケツ</t>
    </rPh>
    <rPh sb="264" eb="266">
      <t>ホウホウ</t>
    </rPh>
    <rPh sb="267" eb="269">
      <t>テイジ</t>
    </rPh>
    <rPh sb="274" eb="275">
      <t>ジュク</t>
    </rPh>
    <phoneticPr fontId="5"/>
  </si>
  <si>
    <t>-</t>
    <phoneticPr fontId="5"/>
  </si>
  <si>
    <t>-</t>
    <phoneticPr fontId="5"/>
  </si>
  <si>
    <t>-</t>
    <phoneticPr fontId="5"/>
  </si>
  <si>
    <t>-</t>
    <phoneticPr fontId="5"/>
  </si>
  <si>
    <t>-</t>
    <phoneticPr fontId="5"/>
  </si>
  <si>
    <t>保健･水道分野の国際協力に関する国民のニーズ･優先度は高く（保健医療分野の国際協力に関する特別世論調査（平成22年7月））、ASEAN諸国の行政官の人材育成を強化し、ひいてはその国々の厚生労働行政の向上を図るものであることから国費の投入が必要である。</t>
  </si>
  <si>
    <t>開発途上国の国の方針や国家間の包括的な取り組みに関わる事項を取り扱っているため、地方自治体、民間等にゆだねることはできない。</t>
  </si>
  <si>
    <t>会合参加者からの評価は高く、優先度の高い事業となっている。</t>
  </si>
  <si>
    <t>△</t>
  </si>
  <si>
    <t>有</t>
  </si>
  <si>
    <t>無</t>
  </si>
  <si>
    <t>支出先の選定については、専門的知見を反映させる必要があり、複数事業者の企画競争を行うことで、競争性が確保されている。なお、一者応札の改善に向け、募集要項配布実績のある業者に声かけを行うとともに、企画提案の参考となるよう、海外情報にアクセス出来るＨＰを紹介した資料の作成・配布や、仕様書内に過去の報告書の掲載先を記載するなど工夫を行った。</t>
    <rPh sb="61" eb="62">
      <t>イッ</t>
    </rPh>
    <rPh sb="62" eb="63">
      <t>シャ</t>
    </rPh>
    <rPh sb="63" eb="65">
      <t>オウサツ</t>
    </rPh>
    <rPh sb="66" eb="68">
      <t>カイゼン</t>
    </rPh>
    <rPh sb="69" eb="70">
      <t>ム</t>
    </rPh>
    <rPh sb="72" eb="74">
      <t>ボシュウ</t>
    </rPh>
    <rPh sb="74" eb="76">
      <t>ヨウコウ</t>
    </rPh>
    <rPh sb="76" eb="78">
      <t>ハイフ</t>
    </rPh>
    <rPh sb="78" eb="80">
      <t>ジッセキ</t>
    </rPh>
    <rPh sb="83" eb="85">
      <t>ギョウシャ</t>
    </rPh>
    <rPh sb="86" eb="87">
      <t>コエ</t>
    </rPh>
    <rPh sb="90" eb="91">
      <t>オコナ</t>
    </rPh>
    <rPh sb="97" eb="99">
      <t>キカク</t>
    </rPh>
    <rPh sb="99" eb="101">
      <t>テイアン</t>
    </rPh>
    <rPh sb="102" eb="104">
      <t>サンコウ</t>
    </rPh>
    <rPh sb="110" eb="112">
      <t>カイガイ</t>
    </rPh>
    <rPh sb="112" eb="114">
      <t>ジョウホウ</t>
    </rPh>
    <rPh sb="119" eb="121">
      <t>デキ</t>
    </rPh>
    <rPh sb="125" eb="127">
      <t>ショウカイ</t>
    </rPh>
    <rPh sb="129" eb="131">
      <t>シリョウ</t>
    </rPh>
    <rPh sb="132" eb="134">
      <t>サクセイ</t>
    </rPh>
    <rPh sb="135" eb="137">
      <t>ハイフ</t>
    </rPh>
    <rPh sb="139" eb="142">
      <t>シヨウショ</t>
    </rPh>
    <rPh sb="142" eb="143">
      <t>ナイ</t>
    </rPh>
    <rPh sb="144" eb="146">
      <t>カコ</t>
    </rPh>
    <rPh sb="147" eb="150">
      <t>ホウコクショ</t>
    </rPh>
    <rPh sb="151" eb="153">
      <t>ケイサイ</t>
    </rPh>
    <rPh sb="153" eb="154">
      <t>サキ</t>
    </rPh>
    <rPh sb="155" eb="157">
      <t>キサイ</t>
    </rPh>
    <rPh sb="161" eb="163">
      <t>クフウ</t>
    </rPh>
    <rPh sb="164" eb="165">
      <t>オコナ</t>
    </rPh>
    <phoneticPr fontId="5"/>
  </si>
  <si>
    <t>‐</t>
  </si>
  <si>
    <t>受益者にも応分の負担を求めている。</t>
  </si>
  <si>
    <t>経費内訳書を作成し確認を行った結果、妥当なものであった。</t>
  </si>
  <si>
    <t>経費内訳書を作成し確認を行った結果、必要なものに限定されていた。</t>
  </si>
  <si>
    <t>適宜執行状況を把握し、コストの削減に努めている。</t>
  </si>
  <si>
    <t>おおむね目標通りの実績が得られており、見込みに見合った活動を行っているところである。</t>
    <rPh sb="9" eb="11">
      <t>ジッセキ</t>
    </rPh>
    <phoneticPr fontId="5"/>
  </si>
  <si>
    <t>一同に会する政策対話及び直接的意見交換で実効性の高い成果が得られている。</t>
  </si>
  <si>
    <t>当初見込みの参加者を概ね達成している。</t>
  </si>
  <si>
    <t>成果物は厚生労働省ホームページに掲載している。会合結果についてASEAN＋3保健、社会福祉各大臣会合等で報告している。</t>
  </si>
  <si>
    <t>①ASEAN・日本社会保障ハイレベル会合開催事業
一部の参加国において会合の成果の政策や施策への反映が行われていないことから、効果的にテーマの選定や成果文書等のとりまとめを行い、さらに有意義な会合となるよう努力し、すべての参加国において会合の成果に基づく取組みが行われることを目指す。また、これにより、日本とASEAN諸国との協力関係の更なる発展及び人材育成に貢献していく。
②水道分野の国際協力検討事業／水道プロジェクト計画作成指導事業
事業内容を見直しながら水道分野の国際協力を推進していく。</t>
    <rPh sb="221" eb="223">
      <t>ジギョウ</t>
    </rPh>
    <rPh sb="223" eb="225">
      <t>ナイヨウ</t>
    </rPh>
    <rPh sb="226" eb="228">
      <t>ミナオ</t>
    </rPh>
    <rPh sb="232" eb="234">
      <t>スイドウ</t>
    </rPh>
    <rPh sb="234" eb="236">
      <t>ブンヤ</t>
    </rPh>
    <rPh sb="237" eb="239">
      <t>コクサイ</t>
    </rPh>
    <rPh sb="239" eb="241">
      <t>キョウリョク</t>
    </rPh>
    <rPh sb="242" eb="244">
      <t>スイシン</t>
    </rPh>
    <phoneticPr fontId="5"/>
  </si>
  <si>
    <t>第15回ASEAN・日本社会保障ハイレベル会合開催事業</t>
    <rPh sb="0" eb="1">
      <t>ダイ</t>
    </rPh>
    <rPh sb="3" eb="4">
      <t>カイ</t>
    </rPh>
    <rPh sb="23" eb="25">
      <t>カイサイ</t>
    </rPh>
    <rPh sb="25" eb="27">
      <t>ジギョウ</t>
    </rPh>
    <phoneticPr fontId="5"/>
  </si>
  <si>
    <t>平成29年度水道分野の国際協力検討事業</t>
    <rPh sb="0" eb="2">
      <t>ヘイセイ</t>
    </rPh>
    <rPh sb="4" eb="6">
      <t>ネンド</t>
    </rPh>
    <rPh sb="6" eb="8">
      <t>スイドウ</t>
    </rPh>
    <rPh sb="8" eb="10">
      <t>ブンヤ</t>
    </rPh>
    <rPh sb="11" eb="13">
      <t>コクサイ</t>
    </rPh>
    <rPh sb="13" eb="15">
      <t>キョウリョク</t>
    </rPh>
    <rPh sb="15" eb="19">
      <t>ケントウジギョウ</t>
    </rPh>
    <phoneticPr fontId="5"/>
  </si>
  <si>
    <t>WHO/UNICEF Joint Monitoring Programme (JMP) for Water Supply and Sanitation
https://www.wssinfo.org/data-estimates/tables</t>
    <phoneticPr fontId="5"/>
  </si>
  <si>
    <t>成果目標を明確な数値で示すことは困難であるが、参考指標として、持続可能な開発目標（SDGs）「2030年までに、すべての人々の、安全で安価な飲料水の普遍的かつ衡平なアクセスを達成する」を指標とする （達成度 ＝ 成果実績 ／ 目標値 ）
　（目標値 ＝ 「飲料水のアクセス率」（100%））（※直近データは、2015年の安全に管理された水）</t>
    <rPh sb="147" eb="149">
      <t>チョッキン</t>
    </rPh>
    <rPh sb="158" eb="159">
      <t>ネン</t>
    </rPh>
    <rPh sb="160" eb="162">
      <t>アンゼン</t>
    </rPh>
    <rPh sb="163" eb="165">
      <t>カンリ</t>
    </rPh>
    <rPh sb="168" eb="169">
      <t>ミズ</t>
    </rPh>
    <phoneticPr fontId="5"/>
  </si>
  <si>
    <t>24,659千円/39人</t>
    <phoneticPr fontId="5"/>
  </si>
  <si>
    <t>22,851千円/51人</t>
    <phoneticPr fontId="5"/>
  </si>
  <si>
    <t>23,274千円／40人</t>
    <phoneticPr fontId="5"/>
  </si>
  <si>
    <t>24,115千円／40人</t>
    <phoneticPr fontId="5"/>
  </si>
  <si>
    <t>16,405千円/3件</t>
    <rPh sb="6" eb="8">
      <t>センエン</t>
    </rPh>
    <rPh sb="10" eb="11">
      <t>ケン</t>
    </rPh>
    <phoneticPr fontId="5"/>
  </si>
  <si>
    <t>15,700千円/3件</t>
    <rPh sb="6" eb="8">
      <t>センエン</t>
    </rPh>
    <rPh sb="10" eb="11">
      <t>ケン</t>
    </rPh>
    <phoneticPr fontId="5"/>
  </si>
  <si>
    <t>15,993千円／3件</t>
    <rPh sb="6" eb="7">
      <t>チ</t>
    </rPh>
    <rPh sb="7" eb="8">
      <t>エン</t>
    </rPh>
    <rPh sb="10" eb="11">
      <t>ケン</t>
    </rPh>
    <phoneticPr fontId="5"/>
  </si>
  <si>
    <t>17,280千円／3件</t>
    <phoneticPr fontId="5"/>
  </si>
  <si>
    <t>①ASEAN･日本社会保障ハイレベル会合開催事業
会合においてとりまとめた提言等の成果を各国の政策や施策へ反映させることが期待されるところ、提言に基づき取組みを開始した国の割合は9割程度となっており、効果的に参加国への政策形成支援及び日本の知見･経験の共有が行われている。
②水道分野の国際協力検討事業／水道プロジェクト計画作成指導事業
持続可能な開発目標(SDGs)のSDG6.1にて「2030年までに全ての人々の安全で安価な飲料水の普遍的かつ衡平なアクセスを達成する」と定めており、引き続き本事業を通じて世界の水・衛生の改善に寄与していくことが必要である。</t>
    <rPh sb="91" eb="93">
      <t>テイド</t>
    </rPh>
    <rPh sb="139" eb="141">
      <t>スイドウ</t>
    </rPh>
    <rPh sb="141" eb="143">
      <t>ブンヤ</t>
    </rPh>
    <rPh sb="144" eb="146">
      <t>コクサイ</t>
    </rPh>
    <rPh sb="146" eb="148">
      <t>キョウリョク</t>
    </rPh>
    <rPh sb="148" eb="150">
      <t>ケントウ</t>
    </rPh>
    <rPh sb="150" eb="152">
      <t>ジギョウ</t>
    </rPh>
    <rPh sb="153" eb="155">
      <t>スイドウ</t>
    </rPh>
    <rPh sb="161" eb="163">
      <t>ケイカク</t>
    </rPh>
    <rPh sb="163" eb="165">
      <t>サクセイ</t>
    </rPh>
    <rPh sb="165" eb="167">
      <t>シドウ</t>
    </rPh>
    <rPh sb="167" eb="169">
      <t>ジギョウ</t>
    </rPh>
    <rPh sb="170" eb="172">
      <t>ジゾク</t>
    </rPh>
    <rPh sb="172" eb="174">
      <t>カノウ</t>
    </rPh>
    <rPh sb="175" eb="177">
      <t>カイハツ</t>
    </rPh>
    <rPh sb="177" eb="179">
      <t>モクヒョウ</t>
    </rPh>
    <rPh sb="199" eb="200">
      <t>ネン</t>
    </rPh>
    <rPh sb="203" eb="204">
      <t>スベ</t>
    </rPh>
    <rPh sb="206" eb="208">
      <t>ヒトビト</t>
    </rPh>
    <rPh sb="209" eb="211">
      <t>アンゼン</t>
    </rPh>
    <rPh sb="212" eb="214">
      <t>アンカ</t>
    </rPh>
    <rPh sb="215" eb="217">
      <t>インリョウ</t>
    </rPh>
    <rPh sb="217" eb="218">
      <t>スイ</t>
    </rPh>
    <rPh sb="219" eb="222">
      <t>フヘンテキ</t>
    </rPh>
    <rPh sb="224" eb="226">
      <t>コウヘイ</t>
    </rPh>
    <rPh sb="232" eb="234">
      <t>タッセイ</t>
    </rPh>
    <rPh sb="238" eb="239">
      <t>サダ</t>
    </rPh>
    <rPh sb="244" eb="245">
      <t>ヒ</t>
    </rPh>
    <rPh sb="246" eb="247">
      <t>ツヅ</t>
    </rPh>
    <phoneticPr fontId="5"/>
  </si>
  <si>
    <t>B.（公社）国際厚生事業団</t>
    <rPh sb="12" eb="13">
      <t>ダン</t>
    </rPh>
    <phoneticPr fontId="5"/>
  </si>
  <si>
    <t>A.（株）JTBコミュニケーションデザイン</t>
    <phoneticPr fontId="5"/>
  </si>
  <si>
    <t>第15回ASEAN・日本社会保障ハイレベル会合開催事業に係る委託経費</t>
    <rPh sb="0" eb="1">
      <t>ダイ</t>
    </rPh>
    <rPh sb="3" eb="4">
      <t>カイ</t>
    </rPh>
    <rPh sb="10" eb="12">
      <t>ニホン</t>
    </rPh>
    <rPh sb="12" eb="14">
      <t>シャカイ</t>
    </rPh>
    <rPh sb="14" eb="16">
      <t>ホショウ</t>
    </rPh>
    <rPh sb="21" eb="23">
      <t>カイゴウ</t>
    </rPh>
    <rPh sb="23" eb="25">
      <t>カイサイ</t>
    </rPh>
    <rPh sb="25" eb="27">
      <t>ジギョウ</t>
    </rPh>
    <rPh sb="28" eb="29">
      <t>カカワ</t>
    </rPh>
    <rPh sb="30" eb="32">
      <t>イタク</t>
    </rPh>
    <rPh sb="32" eb="34">
      <t>ケイヒ</t>
    </rPh>
    <phoneticPr fontId="5"/>
  </si>
  <si>
    <t>平成29年度水道分野の国際協力検討事業に係る委託経費</t>
    <rPh sb="0" eb="2">
      <t>ヘイセイ</t>
    </rPh>
    <rPh sb="4" eb="6">
      <t>ネンド</t>
    </rPh>
    <rPh sb="6" eb="8">
      <t>スイドウ</t>
    </rPh>
    <rPh sb="8" eb="10">
      <t>ブンヤ</t>
    </rPh>
    <rPh sb="11" eb="13">
      <t>コクサイ</t>
    </rPh>
    <rPh sb="13" eb="15">
      <t>キョウリョク</t>
    </rPh>
    <rPh sb="15" eb="17">
      <t>ケントウ</t>
    </rPh>
    <rPh sb="17" eb="19">
      <t>ジギョウ</t>
    </rPh>
    <rPh sb="20" eb="21">
      <t>カカ</t>
    </rPh>
    <rPh sb="22" eb="24">
      <t>イタク</t>
    </rPh>
    <rPh sb="24" eb="26">
      <t>ケイヒ</t>
    </rPh>
    <phoneticPr fontId="5"/>
  </si>
  <si>
    <t>平成29年度水道プロジェクト計画作成指導事業（第1期）（ﾌｨﾘﾋﾟﾝ共和国ｶｶﾞﾔﾝ・ﾃﾞ・ｵﾛ市）に係る委託経費</t>
    <rPh sb="0" eb="2">
      <t>ヘイセイ</t>
    </rPh>
    <rPh sb="4" eb="6">
      <t>ネンド</t>
    </rPh>
    <rPh sb="6" eb="8">
      <t>スイドウ</t>
    </rPh>
    <rPh sb="14" eb="16">
      <t>ケイカク</t>
    </rPh>
    <rPh sb="16" eb="18">
      <t>サクセイ</t>
    </rPh>
    <rPh sb="18" eb="20">
      <t>シドウ</t>
    </rPh>
    <rPh sb="20" eb="22">
      <t>ジギョウ</t>
    </rPh>
    <rPh sb="23" eb="24">
      <t>ダイ</t>
    </rPh>
    <rPh sb="25" eb="26">
      <t>キ</t>
    </rPh>
    <rPh sb="34" eb="36">
      <t>キョウワ</t>
    </rPh>
    <rPh sb="36" eb="37">
      <t>コク</t>
    </rPh>
    <rPh sb="48" eb="49">
      <t>シ</t>
    </rPh>
    <rPh sb="51" eb="52">
      <t>カカ</t>
    </rPh>
    <rPh sb="53" eb="55">
      <t>イタク</t>
    </rPh>
    <rPh sb="55" eb="57">
      <t>ケイヒ</t>
    </rPh>
    <phoneticPr fontId="5"/>
  </si>
  <si>
    <t>平成29年度水道プロジェクト計画作成指導事業（第2期）　（ﾌｨｼﾞｰ共和国ﾗﾝﾊﾞｻ町）に係る委託経費</t>
    <rPh sb="0" eb="2">
      <t>ヘイセイ</t>
    </rPh>
    <rPh sb="4" eb="6">
      <t>ネンド</t>
    </rPh>
    <rPh sb="6" eb="8">
      <t>スイドウ</t>
    </rPh>
    <rPh sb="14" eb="16">
      <t>ケイカク</t>
    </rPh>
    <rPh sb="16" eb="18">
      <t>サクセイ</t>
    </rPh>
    <rPh sb="18" eb="20">
      <t>シドウ</t>
    </rPh>
    <rPh sb="20" eb="22">
      <t>ジギョウ</t>
    </rPh>
    <rPh sb="23" eb="24">
      <t>ダイ</t>
    </rPh>
    <rPh sb="25" eb="26">
      <t>キ</t>
    </rPh>
    <rPh sb="33" eb="36">
      <t>キョウワコク</t>
    </rPh>
    <rPh sb="36" eb="40">
      <t>ランバサ</t>
    </rPh>
    <rPh sb="45" eb="46">
      <t>カカ</t>
    </rPh>
    <rPh sb="47" eb="49">
      <t>イタク</t>
    </rPh>
    <rPh sb="49" eb="51">
      <t>ケイヒ</t>
    </rPh>
    <phoneticPr fontId="5"/>
  </si>
  <si>
    <t>（株）JTBコミュニケーションデザイン</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</si>
  <si>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</si>
  <si>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</si>
  <si>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</si>
  <si>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</si>
  <si>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t>
    <phoneticPr fontId="5"/>
  </si>
  <si>
    <t>-</t>
    <phoneticPr fontId="5"/>
  </si>
  <si>
    <t>旅費</t>
    <rPh sb="0" eb="2">
      <t>リョヒ</t>
    </rPh>
    <phoneticPr fontId="5"/>
  </si>
  <si>
    <t>-</t>
    <phoneticPr fontId="5"/>
  </si>
  <si>
    <t>-</t>
    <phoneticPr fontId="5"/>
  </si>
  <si>
    <t>-</t>
    <phoneticPr fontId="5"/>
  </si>
  <si>
    <t>開発途上国福祉専門家養成等事業</t>
    <phoneticPr fontId="5"/>
  </si>
  <si>
    <t>ASEAN・日本社会保障ハイレベル会合の提言に基づき取組みを開始した参加国の割合
取組み開始した参加国/参加国</t>
    <rPh sb="34" eb="36">
      <t>サンカ</t>
    </rPh>
    <rPh sb="41" eb="42">
      <t>ト</t>
    </rPh>
    <rPh sb="42" eb="43">
      <t>ク</t>
    </rPh>
    <rPh sb="44" eb="46">
      <t>カイシ</t>
    </rPh>
    <rPh sb="48" eb="51">
      <t>サンカコク</t>
    </rPh>
    <rPh sb="52" eb="55">
      <t>サンカコク</t>
    </rPh>
    <phoneticPr fontId="5"/>
  </si>
  <si>
    <t>開発途上国の人材育成等を通じた国際協力を推進し、連携を強化すること　（政策目標Ⅻ-1-2）</t>
    <rPh sb="0" eb="2">
      <t>カイハツ</t>
    </rPh>
    <rPh sb="2" eb="5">
      <t>トジョウコク</t>
    </rPh>
    <rPh sb="6" eb="8">
      <t>ジンザイ</t>
    </rPh>
    <rPh sb="8" eb="10">
      <t>イクセイ</t>
    </rPh>
    <rPh sb="10" eb="11">
      <t>トウ</t>
    </rPh>
    <rPh sb="12" eb="13">
      <t>ツウ</t>
    </rPh>
    <rPh sb="15" eb="17">
      <t>コクサイ</t>
    </rPh>
    <rPh sb="17" eb="19">
      <t>キョウリョク</t>
    </rPh>
    <rPh sb="20" eb="22">
      <t>スイシン</t>
    </rPh>
    <rPh sb="24" eb="26">
      <t>レンケイ</t>
    </rPh>
    <rPh sb="27" eb="29">
      <t>キョウカ</t>
    </rPh>
    <rPh sb="35" eb="37">
      <t>セイサク</t>
    </rPh>
    <rPh sb="37" eb="39">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</si>
</sst>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108691</xdr:colOff>
      <xdr:row>740</xdr:row>
      <xdr:rowOff>333374</xdr:rowOff>
    </xdr:from>
    <xdr:to>
      <xdr:col>30</xdr:col>
      <xdr:colOff>165842</xdr:colOff>
      <xdr:row>742</xdr:row>
      <xdr:rowOff>266700</xdr:rowOff>
    </xdr:to>
    <xdr:sp macro="" textlink="">
      <xdr:nvSpPr>
        <xdr:cNvPr id="2" name="正方形/長方形 1"/>
        <xdr:cNvSpPr/>
      </xdr:nvSpPr>
      <xdr:spPr>
        <a:xfrm>
          <a:off x="4344515" y="43924256"/>
          <a:ext cx="1872503" cy="6280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ja-JP" altLang="en-US" sz="1100"/>
            <a:t>厚生労働省</a:t>
          </a:r>
          <a:endParaRPr kumimoji="1" lang="en-US" altLang="ja-JP" sz="1100"/>
        </a:p>
        <a:p>
          <a:pPr algn="ctr"/>
          <a:r>
            <a:rPr kumimoji="1" lang="en-US" altLang="ja-JP" sz="1100"/>
            <a:t>40</a:t>
          </a:r>
          <a:r>
            <a:rPr kumimoji="1" lang="ja-JP" altLang="en-US" sz="1100"/>
            <a:t>百万円</a:t>
          </a:r>
        </a:p>
      </xdr:txBody>
    </xdr:sp>
    <xdr:clientData/>
  </xdr:twoCellAnchor>
  <xdr:twoCellAnchor>
    <xdr:from>
      <xdr:col>6</xdr:col>
      <xdr:colOff>130548</xdr:colOff>
      <xdr:row>748</xdr:row>
      <xdr:rowOff>1133</xdr:rowOff>
    </xdr:from>
    <xdr:to>
      <xdr:col>47</xdr:col>
      <xdr:colOff>44824</xdr:colOff>
      <xdr:row>750</xdr:row>
      <xdr:rowOff>275679</xdr:rowOff>
    </xdr:to>
    <xdr:grpSp>
      <xdr:nvGrpSpPr>
        <xdr:cNvPr id="15" name="グループ化 14"/>
        <xdr:cNvGrpSpPr/>
      </xdr:nvGrpSpPr>
      <xdr:grpSpPr>
        <a:xfrm>
          <a:off x="1330698" y="45692558"/>
          <a:ext cx="8115301" cy="979396"/>
          <a:chOff x="1285875" y="236216279"/>
          <a:chExt cx="8118470" cy="984796"/>
        </a:xfrm>
      </xdr:grpSpPr>
      <xdr:sp macro="" textlink="">
        <xdr:nvSpPr>
          <xdr:cNvPr id="3" name="正方形/長方形 2"/>
          <xdr:cNvSpPr/>
        </xdr:nvSpPr>
        <xdr:spPr>
          <a:xfrm>
            <a:off x="1285875" y="236239049"/>
            <a:ext cx="1337794"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A.</a:t>
            </a:r>
            <a:r>
              <a:rPr kumimoji="1" lang="ja-JP" altLang="en-US" sz="1000"/>
              <a:t>（株）</a:t>
            </a:r>
            <a:r>
              <a:rPr kumimoji="1" lang="en-US" altLang="ja-JP" sz="1000"/>
              <a:t>JTB</a:t>
            </a:r>
            <a:r>
              <a:rPr kumimoji="1" lang="ja-JP" altLang="en-US" sz="1000"/>
              <a:t>コミュニケーションデザイン</a:t>
            </a:r>
            <a:endParaRPr kumimoji="1" lang="en-US" altLang="ja-JP" sz="1000"/>
          </a:p>
          <a:p>
            <a:pPr algn="ctr"/>
            <a:r>
              <a:rPr kumimoji="1" lang="en-US" altLang="ja-JP" sz="1000"/>
              <a:t>23.3</a:t>
            </a:r>
            <a:r>
              <a:rPr kumimoji="1" lang="ja-JP" altLang="en-US" sz="1000"/>
              <a:t>百万円</a:t>
            </a:r>
          </a:p>
        </xdr:txBody>
      </xdr:sp>
      <xdr:sp macro="" textlink="">
        <xdr:nvSpPr>
          <xdr:cNvPr id="4" name="正方形/長方形 3"/>
          <xdr:cNvSpPr/>
        </xdr:nvSpPr>
        <xdr:spPr>
          <a:xfrm>
            <a:off x="2808047" y="236239049"/>
            <a:ext cx="1405189"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B.</a:t>
            </a:r>
            <a:r>
              <a:rPr kumimoji="1" lang="ja-JP" altLang="en-US" sz="1100"/>
              <a:t>（公社）国際厚生事業団</a:t>
            </a:r>
            <a:endParaRPr kumimoji="1" lang="en-US" altLang="ja-JP" sz="1100"/>
          </a:p>
          <a:p>
            <a:pPr algn="ctr"/>
            <a:r>
              <a:rPr kumimoji="1" lang="en-US" altLang="ja-JP" sz="1100"/>
              <a:t>5.1</a:t>
            </a:r>
            <a:r>
              <a:rPr kumimoji="1" lang="ja-JP" altLang="en-US" sz="1100"/>
              <a:t>百万円</a:t>
            </a:r>
          </a:p>
        </xdr:txBody>
      </xdr:sp>
      <xdr:sp macro="" textlink="">
        <xdr:nvSpPr>
          <xdr:cNvPr id="5" name="正方形/長方形 4"/>
          <xdr:cNvSpPr/>
        </xdr:nvSpPr>
        <xdr:spPr>
          <a:xfrm>
            <a:off x="4457785" y="236239049"/>
            <a:ext cx="1456179"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C.</a:t>
            </a:r>
            <a:r>
              <a:rPr kumimoji="1" lang="ja-JP" altLang="en-US" sz="1000"/>
              <a:t>パシフィックコンサルタンツ（株）</a:t>
            </a:r>
            <a:endParaRPr kumimoji="1" lang="en-US" altLang="ja-JP" sz="1000"/>
          </a:p>
          <a:p>
            <a:pPr algn="ctr"/>
            <a:r>
              <a:rPr kumimoji="1" lang="en-US" altLang="ja-JP" sz="1000"/>
              <a:t>5.7</a:t>
            </a:r>
            <a:r>
              <a:rPr kumimoji="1" lang="ja-JP" altLang="en-US" sz="1000"/>
              <a:t>百万円</a:t>
            </a:r>
            <a:endParaRPr kumimoji="1" lang="en-US" altLang="ja-JP" sz="1000"/>
          </a:p>
        </xdr:txBody>
      </xdr:sp>
      <xdr:sp macro="" textlink="">
        <xdr:nvSpPr>
          <xdr:cNvPr id="6" name="正方形/長方形 5"/>
          <xdr:cNvSpPr/>
        </xdr:nvSpPr>
        <xdr:spPr>
          <a:xfrm>
            <a:off x="7942198" y="236216279"/>
            <a:ext cx="1462147"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E.</a:t>
            </a:r>
            <a:r>
              <a:rPr kumimoji="1" lang="ja-JP" altLang="en-US" sz="1100"/>
              <a:t>事務費</a:t>
            </a:r>
            <a:endParaRPr kumimoji="1" lang="en-US" altLang="ja-JP" sz="1100"/>
          </a:p>
          <a:p>
            <a:pPr algn="ctr"/>
            <a:r>
              <a:rPr kumimoji="1" lang="en-US" altLang="ja-JP" sz="1100"/>
              <a:t>0.7</a:t>
            </a:r>
            <a:r>
              <a:rPr kumimoji="1" lang="ja-JP" altLang="en-US" sz="1100"/>
              <a:t>百万円</a:t>
            </a:r>
          </a:p>
        </xdr:txBody>
      </xdr:sp>
    </xdr:grpSp>
    <xdr:clientData/>
  </xdr:twoCellAnchor>
  <xdr:twoCellAnchor>
    <xdr:from>
      <xdr:col>9</xdr:col>
      <xdr:colOff>199745</xdr:colOff>
      <xdr:row>742</xdr:row>
      <xdr:rowOff>266700</xdr:rowOff>
    </xdr:from>
    <xdr:to>
      <xdr:col>26</xdr:col>
      <xdr:colOff>36415</xdr:colOff>
      <xdr:row>748</xdr:row>
      <xdr:rowOff>23545</xdr:rowOff>
    </xdr:to>
    <xdr:cxnSp macro="">
      <xdr:nvCxnSpPr>
        <xdr:cNvPr id="8" name="カギ線コネクタ 7"/>
        <xdr:cNvCxnSpPr>
          <a:stCxn id="3" idx="0"/>
          <a:endCxn id="2" idx="2"/>
        </xdr:cNvCxnSpPr>
      </xdr:nvCxnSpPr>
      <xdr:spPr>
        <a:xfrm rot="5400000" flipH="1" flipV="1">
          <a:off x="2732966" y="43834479"/>
          <a:ext cx="1829933" cy="3265670"/>
        </a:xfrm>
        <a:prstGeom prst="bentConnector3">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36415</xdr:colOff>
      <xdr:row>742</xdr:row>
      <xdr:rowOff>266700</xdr:rowOff>
    </xdr:from>
    <xdr:to>
      <xdr:col>43</xdr:col>
      <xdr:colOff>114654</xdr:colOff>
      <xdr:row>748</xdr:row>
      <xdr:rowOff>1133</xdr:rowOff>
    </xdr:to>
    <xdr:cxnSp macro="">
      <xdr:nvCxnSpPr>
        <xdr:cNvPr id="9" name="カギ線コネクタ 8"/>
        <xdr:cNvCxnSpPr>
          <a:stCxn id="6" idx="0"/>
          <a:endCxn id="2" idx="2"/>
        </xdr:cNvCxnSpPr>
      </xdr:nvCxnSpPr>
      <xdr:spPr>
        <a:xfrm rot="16200000" flipV="1">
          <a:off x="6130627" y="43702488"/>
          <a:ext cx="1807521" cy="3507239"/>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154568</xdr:colOff>
      <xdr:row>742</xdr:row>
      <xdr:rowOff>266700</xdr:rowOff>
    </xdr:from>
    <xdr:to>
      <xdr:col>26</xdr:col>
      <xdr:colOff>36415</xdr:colOff>
      <xdr:row>748</xdr:row>
      <xdr:rowOff>23545</xdr:rowOff>
    </xdr:to>
    <xdr:cxnSp macro="">
      <xdr:nvCxnSpPr>
        <xdr:cNvPr id="12" name="カギ線コネクタ 11"/>
        <xdr:cNvCxnSpPr>
          <a:stCxn id="4" idx="0"/>
          <a:endCxn id="2" idx="2"/>
        </xdr:cNvCxnSpPr>
      </xdr:nvCxnSpPr>
      <xdr:spPr>
        <a:xfrm rot="5400000" flipH="1" flipV="1">
          <a:off x="3517201" y="44618714"/>
          <a:ext cx="1829933" cy="1697200"/>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28015</xdr:colOff>
      <xdr:row>742</xdr:row>
      <xdr:rowOff>266700</xdr:rowOff>
    </xdr:from>
    <xdr:to>
      <xdr:col>26</xdr:col>
      <xdr:colOff>36415</xdr:colOff>
      <xdr:row>748</xdr:row>
      <xdr:rowOff>23545</xdr:rowOff>
    </xdr:to>
    <xdr:cxnSp macro="">
      <xdr:nvCxnSpPr>
        <xdr:cNvPr id="18" name="カギ線コネクタ 17"/>
        <xdr:cNvCxnSpPr>
          <a:stCxn id="5" idx="0"/>
          <a:endCxn id="2" idx="2"/>
        </xdr:cNvCxnSpPr>
      </xdr:nvCxnSpPr>
      <xdr:spPr>
        <a:xfrm rot="5400000" flipH="1" flipV="1">
          <a:off x="4361601" y="45463114"/>
          <a:ext cx="1829933" cy="8400"/>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1163</xdr:colOff>
      <xdr:row>746</xdr:row>
      <xdr:rowOff>331747</xdr:rowOff>
    </xdr:from>
    <xdr:to>
      <xdr:col>30</xdr:col>
      <xdr:colOff>33620</xdr:colOff>
      <xdr:row>748</xdr:row>
      <xdr:rowOff>931</xdr:rowOff>
    </xdr:to>
    <xdr:sp macro="" textlink="">
      <xdr:nvSpPr>
        <xdr:cNvPr id="30" name="テキスト ボックス 29"/>
        <xdr:cNvSpPr txBox="1"/>
      </xdr:nvSpPr>
      <xdr:spPr>
        <a:xfrm>
          <a:off x="4438692" y="45995718"/>
          <a:ext cx="1646104" cy="3639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13</xdr:col>
      <xdr:colOff>140211</xdr:colOff>
      <xdr:row>747</xdr:row>
      <xdr:rowOff>6777</xdr:rowOff>
    </xdr:from>
    <xdr:to>
      <xdr:col>21</xdr:col>
      <xdr:colOff>89649</xdr:colOff>
      <xdr:row>748</xdr:row>
      <xdr:rowOff>23343</xdr:rowOff>
    </xdr:to>
    <xdr:sp macro="" textlink="">
      <xdr:nvSpPr>
        <xdr:cNvPr id="35" name="テキスト ボックス 34"/>
        <xdr:cNvSpPr txBox="1"/>
      </xdr:nvSpPr>
      <xdr:spPr>
        <a:xfrm>
          <a:off x="2762387" y="46018130"/>
          <a:ext cx="1563086" cy="3639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39</xdr:col>
      <xdr:colOff>167306</xdr:colOff>
      <xdr:row>747</xdr:row>
      <xdr:rowOff>67236</xdr:rowOff>
    </xdr:from>
    <xdr:to>
      <xdr:col>47</xdr:col>
      <xdr:colOff>78442</xdr:colOff>
      <xdr:row>747</xdr:row>
      <xdr:rowOff>338537</xdr:rowOff>
    </xdr:to>
    <xdr:sp macro="" textlink="">
      <xdr:nvSpPr>
        <xdr:cNvPr id="39" name="テキスト ボックス 38"/>
        <xdr:cNvSpPr txBox="1"/>
      </xdr:nvSpPr>
      <xdr:spPr>
        <a:xfrm>
          <a:off x="8033835" y="46078589"/>
          <a:ext cx="1524783" cy="271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6</xdr:col>
      <xdr:colOff>33619</xdr:colOff>
      <xdr:row>746</xdr:row>
      <xdr:rowOff>342953</xdr:rowOff>
    </xdr:from>
    <xdr:to>
      <xdr:col>13</xdr:col>
      <xdr:colOff>112060</xdr:colOff>
      <xdr:row>748</xdr:row>
      <xdr:rowOff>13566</xdr:rowOff>
    </xdr:to>
    <xdr:sp macro="" textlink="">
      <xdr:nvSpPr>
        <xdr:cNvPr id="40" name="テキスト ボックス 39"/>
        <xdr:cNvSpPr txBox="1"/>
      </xdr:nvSpPr>
      <xdr:spPr>
        <a:xfrm>
          <a:off x="1243854" y="46006924"/>
          <a:ext cx="1490382" cy="365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6</xdr:col>
      <xdr:colOff>100853</xdr:colOff>
      <xdr:row>751</xdr:row>
      <xdr:rowOff>56027</xdr:rowOff>
    </xdr:from>
    <xdr:to>
      <xdr:col>13</xdr:col>
      <xdr:colOff>89648</xdr:colOff>
      <xdr:row>752</xdr:row>
      <xdr:rowOff>437029</xdr:rowOff>
    </xdr:to>
    <xdr:sp macro="" textlink="">
      <xdr:nvSpPr>
        <xdr:cNvPr id="42" name="大かっこ 41"/>
        <xdr:cNvSpPr/>
      </xdr:nvSpPr>
      <xdr:spPr>
        <a:xfrm>
          <a:off x="1311088" y="47456909"/>
          <a:ext cx="1400736" cy="728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ASEAN</a:t>
          </a:r>
          <a:r>
            <a:rPr kumimoji="1" lang="ja-JP" altLang="en-US" sz="1100"/>
            <a:t>・日本社会保障ハイレベル会合開催事業</a:t>
          </a:r>
        </a:p>
      </xdr:txBody>
    </xdr:sp>
    <xdr:clientData/>
  </xdr:twoCellAnchor>
  <xdr:twoCellAnchor>
    <xdr:from>
      <xdr:col>14</xdr:col>
      <xdr:colOff>96367</xdr:colOff>
      <xdr:row>751</xdr:row>
      <xdr:rowOff>51543</xdr:rowOff>
    </xdr:from>
    <xdr:to>
      <xdr:col>21</xdr:col>
      <xdr:colOff>67236</xdr:colOff>
      <xdr:row>752</xdr:row>
      <xdr:rowOff>481853</xdr:rowOff>
    </xdr:to>
    <xdr:sp macro="" textlink="">
      <xdr:nvSpPr>
        <xdr:cNvPr id="43" name="大かっこ 42"/>
        <xdr:cNvSpPr/>
      </xdr:nvSpPr>
      <xdr:spPr>
        <a:xfrm>
          <a:off x="2920249" y="47452425"/>
          <a:ext cx="1382811" cy="7776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水道分野の国際協力検討事業</a:t>
          </a:r>
          <a:endParaRPr kumimoji="1" lang="en-US" altLang="ja-JP" sz="1100"/>
        </a:p>
      </xdr:txBody>
    </xdr:sp>
    <xdr:clientData/>
  </xdr:twoCellAnchor>
  <xdr:twoCellAnchor>
    <xdr:from>
      <xdr:col>22</xdr:col>
      <xdr:colOff>125514</xdr:colOff>
      <xdr:row>751</xdr:row>
      <xdr:rowOff>80677</xdr:rowOff>
    </xdr:from>
    <xdr:to>
      <xdr:col>29</xdr:col>
      <xdr:colOff>168088</xdr:colOff>
      <xdr:row>752</xdr:row>
      <xdr:rowOff>459441</xdr:rowOff>
    </xdr:to>
    <xdr:sp macro="" textlink="">
      <xdr:nvSpPr>
        <xdr:cNvPr id="44" name="大かっこ 43"/>
        <xdr:cNvSpPr/>
      </xdr:nvSpPr>
      <xdr:spPr>
        <a:xfrm>
          <a:off x="4563043" y="47481559"/>
          <a:ext cx="1454516" cy="726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1</a:t>
          </a:r>
          <a:r>
            <a:rPr kumimoji="1" lang="ja-JP" altLang="en-US" sz="1100"/>
            <a:t>期）</a:t>
          </a:r>
          <a:endParaRPr kumimoji="1" lang="en-US" altLang="ja-JP" sz="1100"/>
        </a:p>
      </xdr:txBody>
    </xdr:sp>
    <xdr:clientData/>
  </xdr:twoCellAnchor>
  <xdr:twoCellAnchor>
    <xdr:from>
      <xdr:col>40</xdr:col>
      <xdr:colOff>33617</xdr:colOff>
      <xdr:row>751</xdr:row>
      <xdr:rowOff>112059</xdr:rowOff>
    </xdr:from>
    <xdr:to>
      <xdr:col>47</xdr:col>
      <xdr:colOff>78441</xdr:colOff>
      <xdr:row>752</xdr:row>
      <xdr:rowOff>403411</xdr:rowOff>
    </xdr:to>
    <xdr:sp macro="" textlink="">
      <xdr:nvSpPr>
        <xdr:cNvPr id="19" name="正方形/長方形 18"/>
        <xdr:cNvSpPr/>
      </xdr:nvSpPr>
      <xdr:spPr>
        <a:xfrm>
          <a:off x="8101852" y="47512941"/>
          <a:ext cx="1456765" cy="6387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委託事業にかかる</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事務的経費</a:t>
          </a:r>
        </a:p>
      </xdr:txBody>
    </xdr:sp>
    <xdr:clientData/>
  </xdr:twoCellAnchor>
  <xdr:twoCellAnchor>
    <xdr:from>
      <xdr:col>31</xdr:col>
      <xdr:colOff>44824</xdr:colOff>
      <xdr:row>748</xdr:row>
      <xdr:rowOff>0</xdr:rowOff>
    </xdr:from>
    <xdr:to>
      <xdr:col>38</xdr:col>
      <xdr:colOff>134470</xdr:colOff>
      <xdr:row>750</xdr:row>
      <xdr:rowOff>252134</xdr:rowOff>
    </xdr:to>
    <xdr:sp macro="" textlink="">
      <xdr:nvSpPr>
        <xdr:cNvPr id="24" name="正方形/長方形 23"/>
        <xdr:cNvSpPr/>
      </xdr:nvSpPr>
      <xdr:spPr>
        <a:xfrm>
          <a:off x="6297706" y="46358735"/>
          <a:ext cx="1501588" cy="9468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D.</a:t>
          </a:r>
          <a:r>
            <a:rPr kumimoji="1" lang="ja-JP" altLang="en-US" sz="1000"/>
            <a:t>（株）日水コン</a:t>
          </a:r>
          <a:endParaRPr kumimoji="1" lang="en-US" altLang="ja-JP" sz="1000"/>
        </a:p>
        <a:p>
          <a:pPr algn="ctr"/>
          <a:r>
            <a:rPr kumimoji="1" lang="en-US" altLang="ja-JP" sz="1000"/>
            <a:t>5.2</a:t>
          </a:r>
          <a:r>
            <a:rPr kumimoji="1" lang="ja-JP" altLang="en-US" sz="1000"/>
            <a:t>百万円</a:t>
          </a:r>
        </a:p>
      </xdr:txBody>
    </xdr:sp>
    <xdr:clientData/>
  </xdr:twoCellAnchor>
  <xdr:twoCellAnchor>
    <xdr:from>
      <xdr:col>26</xdr:col>
      <xdr:colOff>36414</xdr:colOff>
      <xdr:row>742</xdr:row>
      <xdr:rowOff>266700</xdr:rowOff>
    </xdr:from>
    <xdr:to>
      <xdr:col>34</xdr:col>
      <xdr:colOff>190500</xdr:colOff>
      <xdr:row>748</xdr:row>
      <xdr:rowOff>0</xdr:rowOff>
    </xdr:to>
    <xdr:cxnSp macro="">
      <xdr:nvCxnSpPr>
        <xdr:cNvPr id="31" name="カギ線コネクタ 30"/>
        <xdr:cNvCxnSpPr>
          <a:stCxn id="24" idx="0"/>
          <a:endCxn id="2" idx="2"/>
        </xdr:cNvCxnSpPr>
      </xdr:nvCxnSpPr>
      <xdr:spPr>
        <a:xfrm rot="16200000" flipV="1">
          <a:off x="5261440" y="44571674"/>
          <a:ext cx="1806388" cy="1767733"/>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134470</xdr:colOff>
      <xdr:row>747</xdr:row>
      <xdr:rowOff>33618</xdr:rowOff>
    </xdr:from>
    <xdr:to>
      <xdr:col>38</xdr:col>
      <xdr:colOff>166926</xdr:colOff>
      <xdr:row>747</xdr:row>
      <xdr:rowOff>324971</xdr:rowOff>
    </xdr:to>
    <xdr:sp macro="" textlink="">
      <xdr:nvSpPr>
        <xdr:cNvPr id="34" name="テキスト ボックス 33"/>
        <xdr:cNvSpPr txBox="1"/>
      </xdr:nvSpPr>
      <xdr:spPr>
        <a:xfrm>
          <a:off x="6185646" y="46044971"/>
          <a:ext cx="1646104" cy="2913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31</xdr:col>
      <xdr:colOff>67236</xdr:colOff>
      <xdr:row>751</xdr:row>
      <xdr:rowOff>56030</xdr:rowOff>
    </xdr:from>
    <xdr:to>
      <xdr:col>38</xdr:col>
      <xdr:colOff>109810</xdr:colOff>
      <xdr:row>752</xdr:row>
      <xdr:rowOff>434794</xdr:rowOff>
    </xdr:to>
    <xdr:sp macro="" textlink="">
      <xdr:nvSpPr>
        <xdr:cNvPr id="37" name="大かっこ 36"/>
        <xdr:cNvSpPr/>
      </xdr:nvSpPr>
      <xdr:spPr>
        <a:xfrm>
          <a:off x="6320118" y="47456912"/>
          <a:ext cx="1454516" cy="726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2</a:t>
          </a:r>
          <a:r>
            <a:rPr kumimoji="1" lang="ja-JP" altLang="en-US" sz="1100"/>
            <a:t>期）</a:t>
          </a:r>
          <a:endParaRPr kumimoji="1" lang="en-US" altLang="ja-JP" sz="1100"/>
        </a:p>
      </xdr:txBody>
    </xdr:sp>
    <xdr:clientData/>
  </xdr:twoCellAnchor>
  <xdr:twoCellAnchor>
    <xdr:from>
      <xdr:col>34</xdr:col>
      <xdr:colOff>89648</xdr:colOff>
      <xdr:row>38</xdr:row>
      <xdr:rowOff>291352</xdr:rowOff>
    </xdr:from>
    <xdr:to>
      <xdr:col>37</xdr:col>
      <xdr:colOff>190500</xdr:colOff>
      <xdr:row>38</xdr:row>
      <xdr:rowOff>605117</xdr:rowOff>
    </xdr:to>
    <xdr:sp macro="" textlink="">
      <xdr:nvSpPr>
        <xdr:cNvPr id="7" name="正方形/長方形 6"/>
        <xdr:cNvSpPr/>
      </xdr:nvSpPr>
      <xdr:spPr>
        <a:xfrm>
          <a:off x="6947648" y="11284323"/>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44823</xdr:colOff>
      <xdr:row>38</xdr:row>
      <xdr:rowOff>336176</xdr:rowOff>
    </xdr:from>
    <xdr:to>
      <xdr:col>41</xdr:col>
      <xdr:colOff>145676</xdr:colOff>
      <xdr:row>38</xdr:row>
      <xdr:rowOff>649941</xdr:rowOff>
    </xdr:to>
    <xdr:sp macro="" textlink="">
      <xdr:nvSpPr>
        <xdr:cNvPr id="25" name="正方形/長方形 24"/>
        <xdr:cNvSpPr/>
      </xdr:nvSpPr>
      <xdr:spPr>
        <a:xfrm>
          <a:off x="7709647" y="11329147"/>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130" sqref="BH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824</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546</v>
      </c>
      <c r="AF5" s="717"/>
      <c r="AG5" s="717"/>
      <c r="AH5" s="717"/>
      <c r="AI5" s="717"/>
      <c r="AJ5" s="717"/>
      <c r="AK5" s="717"/>
      <c r="AL5" s="717"/>
      <c r="AM5" s="717"/>
      <c r="AN5" s="717"/>
      <c r="AO5" s="717"/>
      <c r="AP5" s="718"/>
      <c r="AQ5" s="719" t="s">
        <v>548</v>
      </c>
      <c r="AR5" s="720"/>
      <c r="AS5" s="720"/>
      <c r="AT5" s="720"/>
      <c r="AU5" s="720"/>
      <c r="AV5" s="720"/>
      <c r="AW5" s="720"/>
      <c r="AX5" s="721"/>
    </row>
    <row r="6" spans="1:50" ht="18.75"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0.5" customHeight="1" x14ac:dyDescent="0.15">
      <c r="A7" s="829" t="s">
        <v>22</v>
      </c>
      <c r="B7" s="830"/>
      <c r="C7" s="830"/>
      <c r="D7" s="830"/>
      <c r="E7" s="830"/>
      <c r="F7" s="831"/>
      <c r="G7" s="832" t="s">
        <v>550</v>
      </c>
      <c r="H7" s="833"/>
      <c r="I7" s="833"/>
      <c r="J7" s="833"/>
      <c r="K7" s="833"/>
      <c r="L7" s="833"/>
      <c r="M7" s="833"/>
      <c r="N7" s="833"/>
      <c r="O7" s="833"/>
      <c r="P7" s="833"/>
      <c r="Q7" s="833"/>
      <c r="R7" s="833"/>
      <c r="S7" s="833"/>
      <c r="T7" s="833"/>
      <c r="U7" s="833"/>
      <c r="V7" s="833"/>
      <c r="W7" s="833"/>
      <c r="X7" s="834"/>
      <c r="Y7" s="393" t="s">
        <v>544</v>
      </c>
      <c r="Z7" s="294"/>
      <c r="AA7" s="294"/>
      <c r="AB7" s="294"/>
      <c r="AC7" s="294"/>
      <c r="AD7" s="394"/>
      <c r="AE7" s="381" t="s">
        <v>549</v>
      </c>
      <c r="AF7" s="382"/>
      <c r="AG7" s="382"/>
      <c r="AH7" s="382"/>
      <c r="AI7" s="382"/>
      <c r="AJ7" s="382"/>
      <c r="AK7" s="382"/>
      <c r="AL7" s="382"/>
      <c r="AM7" s="382"/>
      <c r="AN7" s="382"/>
      <c r="AO7" s="382"/>
      <c r="AP7" s="382"/>
      <c r="AQ7" s="382"/>
      <c r="AR7" s="382"/>
      <c r="AS7" s="382"/>
      <c r="AT7" s="382"/>
      <c r="AU7" s="382"/>
      <c r="AV7" s="382"/>
      <c r="AW7" s="382"/>
      <c r="AX7" s="383"/>
    </row>
    <row r="8" spans="1:50" ht="25.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4.75" customHeight="1" x14ac:dyDescent="0.15">
      <c r="A9" s="142" t="s">
        <v>23</v>
      </c>
      <c r="B9" s="143"/>
      <c r="C9" s="143"/>
      <c r="D9" s="143"/>
      <c r="E9" s="143"/>
      <c r="F9" s="143"/>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0.75" customHeight="1" x14ac:dyDescent="0.15">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4.75"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42</v>
      </c>
      <c r="Q13" s="98"/>
      <c r="R13" s="98"/>
      <c r="S13" s="98"/>
      <c r="T13" s="98"/>
      <c r="U13" s="98"/>
      <c r="V13" s="99"/>
      <c r="W13" s="97">
        <v>40</v>
      </c>
      <c r="X13" s="98"/>
      <c r="Y13" s="98"/>
      <c r="Z13" s="98"/>
      <c r="AA13" s="98"/>
      <c r="AB13" s="98"/>
      <c r="AC13" s="99"/>
      <c r="AD13" s="97">
        <v>41</v>
      </c>
      <c r="AE13" s="98"/>
      <c r="AF13" s="98"/>
      <c r="AG13" s="98"/>
      <c r="AH13" s="98"/>
      <c r="AI13" s="98"/>
      <c r="AJ13" s="99"/>
      <c r="AK13" s="97">
        <v>42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577</v>
      </c>
      <c r="Q14" s="98"/>
      <c r="R14" s="98"/>
      <c r="S14" s="98"/>
      <c r="T14" s="98"/>
      <c r="U14" s="98"/>
      <c r="V14" s="99"/>
      <c r="W14" s="97" t="s">
        <v>577</v>
      </c>
      <c r="X14" s="98"/>
      <c r="Y14" s="98"/>
      <c r="Z14" s="98"/>
      <c r="AA14" s="98"/>
      <c r="AB14" s="98"/>
      <c r="AC14" s="99"/>
      <c r="AD14" s="97" t="s">
        <v>577</v>
      </c>
      <c r="AE14" s="98"/>
      <c r="AF14" s="98"/>
      <c r="AG14" s="98"/>
      <c r="AH14" s="98"/>
      <c r="AI14" s="98"/>
      <c r="AJ14" s="99"/>
      <c r="AK14" s="97" t="s">
        <v>577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577</v>
      </c>
      <c r="Q15" s="98"/>
      <c r="R15" s="98"/>
      <c r="S15" s="98"/>
      <c r="T15" s="98"/>
      <c r="U15" s="98"/>
      <c r="V15" s="99"/>
      <c r="W15" s="97" t="s">
        <v>577</v>
      </c>
      <c r="X15" s="98"/>
      <c r="Y15" s="98"/>
      <c r="Z15" s="98"/>
      <c r="AA15" s="98"/>
      <c r="AB15" s="98"/>
      <c r="AC15" s="99"/>
      <c r="AD15" s="97" t="s">
        <v>577</v>
      </c>
      <c r="AE15" s="98"/>
      <c r="AF15" s="98"/>
      <c r="AG15" s="98"/>
      <c r="AH15" s="98"/>
      <c r="AI15" s="98"/>
      <c r="AJ15" s="99"/>
      <c r="AK15" s="97" t="s">
        <v>577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577</v>
      </c>
      <c r="Q16" s="98"/>
      <c r="R16" s="98"/>
      <c r="S16" s="98"/>
      <c r="T16" s="98"/>
      <c r="U16" s="98"/>
      <c r="V16" s="99"/>
      <c r="W16" s="97" t="s">
        <v>577</v>
      </c>
      <c r="X16" s="98"/>
      <c r="Y16" s="98"/>
      <c r="Z16" s="98"/>
      <c r="AA16" s="98"/>
      <c r="AB16" s="98"/>
      <c r="AC16" s="99"/>
      <c r="AD16" s="97" t="s">
        <v>577</v>
      </c>
      <c r="AE16" s="98"/>
      <c r="AF16" s="98"/>
      <c r="AG16" s="98"/>
      <c r="AH16" s="98"/>
      <c r="AI16" s="98"/>
      <c r="AJ16" s="99"/>
      <c r="AK16" s="97" t="s">
        <v>577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577</v>
      </c>
      <c r="Q17" s="98"/>
      <c r="R17" s="98"/>
      <c r="S17" s="98"/>
      <c r="T17" s="98"/>
      <c r="U17" s="98"/>
      <c r="V17" s="99"/>
      <c r="W17" s="97" t="s">
        <v>577</v>
      </c>
      <c r="X17" s="98"/>
      <c r="Y17" s="98"/>
      <c r="Z17" s="98"/>
      <c r="AA17" s="98"/>
      <c r="AB17" s="98"/>
      <c r="AC17" s="99"/>
      <c r="AD17" s="97" t="s">
        <v>577</v>
      </c>
      <c r="AE17" s="98"/>
      <c r="AF17" s="98"/>
      <c r="AG17" s="98"/>
      <c r="AH17" s="98"/>
      <c r="AI17" s="98"/>
      <c r="AJ17" s="99"/>
      <c r="AK17" s="97" t="s">
        <v>577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42</v>
      </c>
      <c r="Q18" s="104"/>
      <c r="R18" s="104"/>
      <c r="S18" s="104"/>
      <c r="T18" s="104"/>
      <c r="U18" s="104"/>
      <c r="V18" s="105"/>
      <c r="W18" s="103">
        <f>SUM(W13:AC17)</f>
        <v>40</v>
      </c>
      <c r="X18" s="104"/>
      <c r="Y18" s="104"/>
      <c r="Z18" s="104"/>
      <c r="AA18" s="104"/>
      <c r="AB18" s="104"/>
      <c r="AC18" s="105"/>
      <c r="AD18" s="103">
        <f>SUM(AD13:AJ17)</f>
        <v>41</v>
      </c>
      <c r="AE18" s="104"/>
      <c r="AF18" s="104"/>
      <c r="AG18" s="104"/>
      <c r="AH18" s="104"/>
      <c r="AI18" s="104"/>
      <c r="AJ18" s="105"/>
      <c r="AK18" s="103">
        <f>SUM(AK13:AQ17)</f>
        <v>42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41</v>
      </c>
      <c r="Q19" s="98"/>
      <c r="R19" s="98"/>
      <c r="S19" s="98"/>
      <c r="T19" s="98"/>
      <c r="U19" s="98"/>
      <c r="V19" s="99"/>
      <c r="W19" s="97">
        <v>39</v>
      </c>
      <c r="X19" s="98"/>
      <c r="Y19" s="98"/>
      <c r="Z19" s="98"/>
      <c r="AA19" s="98"/>
      <c r="AB19" s="98"/>
      <c r="AC19" s="99"/>
      <c r="AD19" s="97">
        <v>40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0.97619047619047616</v>
      </c>
      <c r="Q20" s="539"/>
      <c r="R20" s="539"/>
      <c r="S20" s="539"/>
      <c r="T20" s="539"/>
      <c r="U20" s="539"/>
      <c r="V20" s="539"/>
      <c r="W20" s="539">
        <f t="shared" ref="W20" si="0">IF(W18=0, "-", SUM(W19)/W18)</f>
        <v>0.97499999999999998</v>
      </c>
      <c r="X20" s="539"/>
      <c r="Y20" s="539"/>
      <c r="Z20" s="539"/>
      <c r="AA20" s="539"/>
      <c r="AB20" s="539"/>
      <c r="AC20" s="539"/>
      <c r="AD20" s="539">
        <f t="shared" ref="AD20" si="1">IF(AD18=0, "-", SUM(AD19)/AD18)</f>
        <v>0.97560975609756095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0.97619047619047616</v>
      </c>
      <c r="Q21" s="539"/>
      <c r="R21" s="539"/>
      <c r="S21" s="539"/>
      <c r="T21" s="539"/>
      <c r="U21" s="539"/>
      <c r="V21" s="539"/>
      <c r="W21" s="539">
        <f t="shared" ref="W21" si="2">IF(W19=0, "-", SUM(W19)/SUM(W13,W14))</f>
        <v>0.97499999999999998</v>
      </c>
      <c r="X21" s="539"/>
      <c r="Y21" s="539"/>
      <c r="Z21" s="539"/>
      <c r="AA21" s="539"/>
      <c r="AB21" s="539"/>
      <c r="AC21" s="539"/>
      <c r="AD21" s="539">
        <f t="shared" ref="AD21" si="3">IF(AD19=0, "-", SUM(AD19)/SUM(AD13,AD14))</f>
        <v>0.97560975609756095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75" customHeight="1" x14ac:dyDescent="0.15">
      <c r="A23" s="198"/>
      <c r="B23" s="199"/>
      <c r="C23" s="199"/>
      <c r="D23" s="199"/>
      <c r="E23" s="199"/>
      <c r="F23" s="200"/>
      <c r="G23" s="183" t="s">
        <v>578</v>
      </c>
      <c r="H23" s="184"/>
      <c r="I23" s="184"/>
      <c r="J23" s="184"/>
      <c r="K23" s="184"/>
      <c r="L23" s="184"/>
      <c r="M23" s="184"/>
      <c r="N23" s="184"/>
      <c r="O23" s="185"/>
      <c r="P23" s="94">
        <v>41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579</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16.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16.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16.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1"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42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582</v>
      </c>
      <c r="AR31" s="133"/>
      <c r="AS31" s="134" t="s">
        <v>356</v>
      </c>
      <c r="AT31" s="169"/>
      <c r="AU31" s="269">
        <v>30</v>
      </c>
      <c r="AV31" s="269"/>
      <c r="AW31" s="377" t="s">
        <v>300</v>
      </c>
      <c r="AX31" s="378"/>
    </row>
    <row r="32" spans="1:50" ht="23.25" customHeight="1" x14ac:dyDescent="0.15">
      <c r="A32" s="515"/>
      <c r="B32" s="513"/>
      <c r="C32" s="513"/>
      <c r="D32" s="513"/>
      <c r="E32" s="513"/>
      <c r="F32" s="514"/>
      <c r="G32" s="540" t="s">
        <v>583</v>
      </c>
      <c r="H32" s="541"/>
      <c r="I32" s="541"/>
      <c r="J32" s="541"/>
      <c r="K32" s="541"/>
      <c r="L32" s="541"/>
      <c r="M32" s="541"/>
      <c r="N32" s="541"/>
      <c r="O32" s="542"/>
      <c r="P32" s="158" t="s">
        <v>653</v>
      </c>
      <c r="Q32" s="158"/>
      <c r="R32" s="158"/>
      <c r="S32" s="158"/>
      <c r="T32" s="158"/>
      <c r="U32" s="158"/>
      <c r="V32" s="158"/>
      <c r="W32" s="158"/>
      <c r="X32" s="229"/>
      <c r="Y32" s="336" t="s">
        <v>12</v>
      </c>
      <c r="Z32" s="549"/>
      <c r="AA32" s="550"/>
      <c r="AB32" s="551" t="s">
        <v>515</v>
      </c>
      <c r="AC32" s="551"/>
      <c r="AD32" s="551"/>
      <c r="AE32" s="362">
        <v>80</v>
      </c>
      <c r="AF32" s="363"/>
      <c r="AG32" s="363"/>
      <c r="AH32" s="363"/>
      <c r="AI32" s="362">
        <v>90</v>
      </c>
      <c r="AJ32" s="363"/>
      <c r="AK32" s="363"/>
      <c r="AL32" s="363"/>
      <c r="AM32" s="362">
        <v>89</v>
      </c>
      <c r="AN32" s="363"/>
      <c r="AO32" s="363"/>
      <c r="AP32" s="363"/>
      <c r="AQ32" s="100" t="s">
        <v>582</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515</v>
      </c>
      <c r="AC33" s="522"/>
      <c r="AD33" s="522"/>
      <c r="AE33" s="362">
        <v>100</v>
      </c>
      <c r="AF33" s="363"/>
      <c r="AG33" s="363"/>
      <c r="AH33" s="363"/>
      <c r="AI33" s="362">
        <v>100</v>
      </c>
      <c r="AJ33" s="363"/>
      <c r="AK33" s="363"/>
      <c r="AL33" s="363"/>
      <c r="AM33" s="362">
        <v>100</v>
      </c>
      <c r="AN33" s="363"/>
      <c r="AO33" s="363"/>
      <c r="AP33" s="363"/>
      <c r="AQ33" s="100" t="s">
        <v>582</v>
      </c>
      <c r="AR33" s="101"/>
      <c r="AS33" s="101"/>
      <c r="AT33" s="102"/>
      <c r="AU33" s="363" t="s">
        <v>582</v>
      </c>
      <c r="AV33" s="363"/>
      <c r="AW33" s="363"/>
      <c r="AX33" s="365"/>
    </row>
    <row r="34" spans="1:50" ht="3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80</v>
      </c>
      <c r="AF34" s="363"/>
      <c r="AG34" s="363"/>
      <c r="AH34" s="363"/>
      <c r="AI34" s="362">
        <v>90</v>
      </c>
      <c r="AJ34" s="363"/>
      <c r="AK34" s="363"/>
      <c r="AL34" s="363"/>
      <c r="AM34" s="362">
        <v>89</v>
      </c>
      <c r="AN34" s="363"/>
      <c r="AO34" s="363"/>
      <c r="AP34" s="363"/>
      <c r="AQ34" s="100" t="s">
        <v>582</v>
      </c>
      <c r="AR34" s="101"/>
      <c r="AS34" s="101"/>
      <c r="AT34" s="102"/>
      <c r="AU34" s="363"/>
      <c r="AV34" s="363"/>
      <c r="AW34" s="363"/>
      <c r="AX34" s="365"/>
    </row>
    <row r="35" spans="1:50" ht="23.25" customHeight="1" x14ac:dyDescent="0.15">
      <c r="A35" s="900" t="s">
        <v>524</v>
      </c>
      <c r="B35" s="901"/>
      <c r="C35" s="901"/>
      <c r="D35" s="901"/>
      <c r="E35" s="901"/>
      <c r="F35" s="902"/>
      <c r="G35" s="906" t="s">
        <v>585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489</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580</v>
      </c>
      <c r="AR38" s="133"/>
      <c r="AS38" s="134" t="s">
        <v>356</v>
      </c>
      <c r="AT38" s="169"/>
      <c r="AU38" s="269">
        <v>30</v>
      </c>
      <c r="AV38" s="269"/>
      <c r="AW38" s="377" t="s">
        <v>300</v>
      </c>
      <c r="AX38" s="378"/>
    </row>
    <row r="39" spans="1:50" ht="68.25" customHeight="1" x14ac:dyDescent="0.15">
      <c r="A39" s="515"/>
      <c r="B39" s="513"/>
      <c r="C39" s="513"/>
      <c r="D39" s="513"/>
      <c r="E39" s="513"/>
      <c r="F39" s="514"/>
      <c r="G39" s="540" t="s">
        <v>551</v>
      </c>
      <c r="H39" s="541"/>
      <c r="I39" s="541"/>
      <c r="J39" s="541"/>
      <c r="K39" s="541"/>
      <c r="L39" s="541"/>
      <c r="M39" s="541"/>
      <c r="N39" s="541"/>
      <c r="O39" s="542"/>
      <c r="P39" s="158" t="s">
        <v>625</v>
      </c>
      <c r="Q39" s="158"/>
      <c r="R39" s="158"/>
      <c r="S39" s="158"/>
      <c r="T39" s="158"/>
      <c r="U39" s="158"/>
      <c r="V39" s="158"/>
      <c r="W39" s="158"/>
      <c r="X39" s="229"/>
      <c r="Y39" s="336" t="s">
        <v>12</v>
      </c>
      <c r="Z39" s="549"/>
      <c r="AA39" s="550"/>
      <c r="AB39" s="551" t="s">
        <v>515</v>
      </c>
      <c r="AC39" s="551"/>
      <c r="AD39" s="551"/>
      <c r="AE39" s="362">
        <v>71</v>
      </c>
      <c r="AF39" s="363"/>
      <c r="AG39" s="363"/>
      <c r="AH39" s="363"/>
      <c r="AI39" s="362"/>
      <c r="AJ39" s="363"/>
      <c r="AK39" s="363"/>
      <c r="AL39" s="363"/>
      <c r="AM39" s="362"/>
      <c r="AN39" s="363"/>
      <c r="AO39" s="363"/>
      <c r="AP39" s="363"/>
      <c r="AQ39" s="100" t="s">
        <v>581</v>
      </c>
      <c r="AR39" s="101"/>
      <c r="AS39" s="101"/>
      <c r="AT39" s="102"/>
      <c r="AU39" s="363"/>
      <c r="AV39" s="363"/>
      <c r="AW39" s="363"/>
      <c r="AX39" s="365"/>
    </row>
    <row r="40" spans="1:50" ht="68.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515</v>
      </c>
      <c r="AC40" s="522"/>
      <c r="AD40" s="522"/>
      <c r="AE40" s="362">
        <v>100</v>
      </c>
      <c r="AF40" s="363"/>
      <c r="AG40" s="363"/>
      <c r="AH40" s="363"/>
      <c r="AI40" s="362">
        <v>100</v>
      </c>
      <c r="AJ40" s="363"/>
      <c r="AK40" s="363"/>
      <c r="AL40" s="363"/>
      <c r="AM40" s="362">
        <v>100</v>
      </c>
      <c r="AN40" s="363"/>
      <c r="AO40" s="363"/>
      <c r="AP40" s="363"/>
      <c r="AQ40" s="100" t="s">
        <v>582</v>
      </c>
      <c r="AR40" s="101"/>
      <c r="AS40" s="101"/>
      <c r="AT40" s="102"/>
      <c r="AU40" s="363">
        <v>100</v>
      </c>
      <c r="AV40" s="363"/>
      <c r="AW40" s="363"/>
      <c r="AX40" s="365"/>
    </row>
    <row r="41" spans="1:50" ht="68.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f>AE39/AE40*100</f>
        <v>71</v>
      </c>
      <c r="AF41" s="363"/>
      <c r="AG41" s="363"/>
      <c r="AH41" s="363"/>
      <c r="AI41" s="362"/>
      <c r="AJ41" s="363"/>
      <c r="AK41" s="363"/>
      <c r="AL41" s="363"/>
      <c r="AM41" s="362"/>
      <c r="AN41" s="363"/>
      <c r="AO41" s="363"/>
      <c r="AP41" s="363"/>
      <c r="AQ41" s="100" t="s">
        <v>582</v>
      </c>
      <c r="AR41" s="101"/>
      <c r="AS41" s="101"/>
      <c r="AT41" s="102"/>
      <c r="AU41" s="363"/>
      <c r="AV41" s="363"/>
      <c r="AW41" s="363"/>
      <c r="AX41" s="365"/>
    </row>
    <row r="42" spans="1:50" ht="23.25" customHeight="1" x14ac:dyDescent="0.15">
      <c r="A42" s="900" t="s">
        <v>524</v>
      </c>
      <c r="B42" s="901"/>
      <c r="C42" s="901"/>
      <c r="D42" s="901"/>
      <c r="E42" s="901"/>
      <c r="F42" s="902"/>
      <c r="G42" s="906" t="s">
        <v>624</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489</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489</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6" t="s">
        <v>357</v>
      </c>
      <c r="AF65" s="367"/>
      <c r="AG65" s="367"/>
      <c r="AH65" s="368"/>
      <c r="AI65" s="366" t="s">
        <v>363</v>
      </c>
      <c r="AJ65" s="367"/>
      <c r="AK65" s="367"/>
      <c r="AL65" s="368"/>
      <c r="AM65" s="373" t="s">
        <v>470</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514</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514</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515</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513</v>
      </c>
      <c r="X70" s="947"/>
      <c r="Y70" s="952" t="s">
        <v>12</v>
      </c>
      <c r="Z70" s="952"/>
      <c r="AA70" s="953"/>
      <c r="AB70" s="954" t="s">
        <v>514</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514</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515</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527</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hidden="1"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537</v>
      </c>
      <c r="AV100" s="932"/>
      <c r="AW100" s="932"/>
      <c r="AX100" s="934"/>
    </row>
    <row r="101" spans="1:60" ht="23.25" customHeight="1" x14ac:dyDescent="0.15">
      <c r="A101" s="491"/>
      <c r="B101" s="492"/>
      <c r="C101" s="492"/>
      <c r="D101" s="492"/>
      <c r="E101" s="492"/>
      <c r="F101" s="493"/>
      <c r="G101" s="158" t="s">
        <v>586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587</v>
      </c>
      <c r="AC101" s="551"/>
      <c r="AD101" s="551"/>
      <c r="AE101" s="362">
        <v>39</v>
      </c>
      <c r="AF101" s="363"/>
      <c r="AG101" s="363"/>
      <c r="AH101" s="364"/>
      <c r="AI101" s="362">
        <v>51</v>
      </c>
      <c r="AJ101" s="363"/>
      <c r="AK101" s="363"/>
      <c r="AL101" s="364"/>
      <c r="AM101" s="362">
        <v>36</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587</v>
      </c>
      <c r="AC102" s="551"/>
      <c r="AD102" s="551"/>
      <c r="AE102" s="356">
        <v>40</v>
      </c>
      <c r="AF102" s="356"/>
      <c r="AG102" s="356"/>
      <c r="AH102" s="356"/>
      <c r="AI102" s="356">
        <v>40</v>
      </c>
      <c r="AJ102" s="356"/>
      <c r="AK102" s="356"/>
      <c r="AL102" s="356"/>
      <c r="AM102" s="356">
        <v>40</v>
      </c>
      <c r="AN102" s="356"/>
      <c r="AO102" s="356"/>
      <c r="AP102" s="356"/>
      <c r="AQ102" s="817">
        <v>40</v>
      </c>
      <c r="AR102" s="818"/>
      <c r="AS102" s="818"/>
      <c r="AT102" s="819"/>
      <c r="AU102" s="817">
        <v>40</v>
      </c>
      <c r="AV102" s="818"/>
      <c r="AW102" s="818"/>
      <c r="AX102" s="819"/>
    </row>
    <row r="103" spans="1:60" ht="31.5"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537</v>
      </c>
      <c r="AV103" s="359"/>
      <c r="AW103" s="359"/>
      <c r="AX103" s="361"/>
    </row>
    <row r="104" spans="1:60" ht="23.25" customHeight="1" x14ac:dyDescent="0.15">
      <c r="A104" s="491"/>
      <c r="B104" s="492"/>
      <c r="C104" s="492"/>
      <c r="D104" s="492"/>
      <c r="E104" s="492"/>
      <c r="F104" s="493"/>
      <c r="G104" s="158" t="s">
        <v>553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552</v>
      </c>
      <c r="AC104" s="472"/>
      <c r="AD104" s="473"/>
      <c r="AE104" s="362">
        <v>3</v>
      </c>
      <c r="AF104" s="363"/>
      <c r="AG104" s="363"/>
      <c r="AH104" s="364"/>
      <c r="AI104" s="362">
        <v>3</v>
      </c>
      <c r="AJ104" s="363"/>
      <c r="AK104" s="363"/>
      <c r="AL104" s="364"/>
      <c r="AM104" s="362">
        <v>3</v>
      </c>
      <c r="AN104" s="363"/>
      <c r="AO104" s="363"/>
      <c r="AP104" s="364"/>
      <c r="AQ104" s="362"/>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552</v>
      </c>
      <c r="AC105" s="405"/>
      <c r="AD105" s="406"/>
      <c r="AE105" s="356">
        <v>3</v>
      </c>
      <c r="AF105" s="356"/>
      <c r="AG105" s="356"/>
      <c r="AH105" s="356"/>
      <c r="AI105" s="356">
        <v>3</v>
      </c>
      <c r="AJ105" s="356"/>
      <c r="AK105" s="356"/>
      <c r="AL105" s="356"/>
      <c r="AM105" s="356">
        <v>3</v>
      </c>
      <c r="AN105" s="356"/>
      <c r="AO105" s="356"/>
      <c r="AP105" s="356"/>
      <c r="AQ105" s="362">
        <v>3</v>
      </c>
      <c r="AR105" s="363"/>
      <c r="AS105" s="363"/>
      <c r="AT105" s="364"/>
      <c r="AU105" s="817">
        <v>3</v>
      </c>
      <c r="AV105" s="818"/>
      <c r="AW105" s="818"/>
      <c r="AX105" s="819"/>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537</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537</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537</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588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589</v>
      </c>
      <c r="AC116" s="299"/>
      <c r="AD116" s="300"/>
      <c r="AE116" s="356">
        <v>632</v>
      </c>
      <c r="AF116" s="356"/>
      <c r="AG116" s="356"/>
      <c r="AH116" s="356"/>
      <c r="AI116" s="356">
        <v>448</v>
      </c>
      <c r="AJ116" s="356"/>
      <c r="AK116" s="356"/>
      <c r="AL116" s="356"/>
      <c r="AM116" s="356">
        <v>647</v>
      </c>
      <c r="AN116" s="356"/>
      <c r="AO116" s="356"/>
      <c r="AP116" s="356"/>
      <c r="AQ116" s="362">
        <v>603</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590</v>
      </c>
      <c r="AC117" s="340"/>
      <c r="AD117" s="341"/>
      <c r="AE117" s="304" t="s">
        <v>626</v>
      </c>
      <c r="AF117" s="304"/>
      <c r="AG117" s="304"/>
      <c r="AH117" s="304"/>
      <c r="AI117" s="304" t="s">
        <v>627</v>
      </c>
      <c r="AJ117" s="304"/>
      <c r="AK117" s="304"/>
      <c r="AL117" s="304"/>
      <c r="AM117" s="304" t="s">
        <v>628</v>
      </c>
      <c r="AN117" s="304"/>
      <c r="AO117" s="304"/>
      <c r="AP117" s="304"/>
      <c r="AQ117" s="304" t="s">
        <v>629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554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555</v>
      </c>
      <c r="AC119" s="299"/>
      <c r="AD119" s="300"/>
      <c r="AE119" s="356">
        <v>5468</v>
      </c>
      <c r="AF119" s="356"/>
      <c r="AG119" s="356"/>
      <c r="AH119" s="356"/>
      <c r="AI119" s="356">
        <v>5233</v>
      </c>
      <c r="AJ119" s="356"/>
      <c r="AK119" s="356"/>
      <c r="AL119" s="356"/>
      <c r="AM119" s="356">
        <v>5331</v>
      </c>
      <c r="AN119" s="356"/>
      <c r="AO119" s="356"/>
      <c r="AP119" s="356"/>
      <c r="AQ119" s="356">
        <v>5760</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556</v>
      </c>
      <c r="AC120" s="340"/>
      <c r="AD120" s="341"/>
      <c r="AE120" s="304" t="s">
        <v>630</v>
      </c>
      <c r="AF120" s="304"/>
      <c r="AG120" s="304"/>
      <c r="AH120" s="304"/>
      <c r="AI120" s="304" t="s">
        <v>631</v>
      </c>
      <c r="AJ120" s="304"/>
      <c r="AK120" s="304"/>
      <c r="AL120" s="304"/>
      <c r="AM120" s="304" t="s">
        <v>632</v>
      </c>
      <c r="AN120" s="304"/>
      <c r="AO120" s="304"/>
      <c r="AP120" s="304"/>
      <c r="AQ120" s="304" t="s">
        <v>633</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4" customHeight="1" x14ac:dyDescent="0.15">
      <c r="A130" s="996" t="s">
        <v>369</v>
      </c>
      <c r="B130" s="994"/>
      <c r="C130" s="993" t="s">
        <v>366</v>
      </c>
      <c r="D130" s="994"/>
      <c r="E130" s="306" t="s">
        <v>399</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4.75" customHeight="1" x14ac:dyDescent="0.15">
      <c r="A131" s="997"/>
      <c r="B131" s="250"/>
      <c r="C131" s="249"/>
      <c r="D131" s="250"/>
      <c r="E131" s="236" t="s">
        <v>398</v>
      </c>
      <c r="F131" s="237"/>
      <c r="G131" s="233" t="s">
        <v>654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596</v>
      </c>
      <c r="AR133" s="269"/>
      <c r="AS133" s="134" t="s">
        <v>356</v>
      </c>
      <c r="AT133" s="169"/>
      <c r="AU133" s="133">
        <v>30</v>
      </c>
      <c r="AV133" s="133"/>
      <c r="AW133" s="134" t="s">
        <v>300</v>
      </c>
      <c r="AX133" s="135"/>
    </row>
    <row r="134" spans="1:50" ht="34.5" customHeight="1" x14ac:dyDescent="0.15">
      <c r="A134" s="997"/>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515</v>
      </c>
      <c r="AC134" s="219"/>
      <c r="AD134" s="219"/>
      <c r="AE134" s="264">
        <v>80</v>
      </c>
      <c r="AF134" s="101"/>
      <c r="AG134" s="101"/>
      <c r="AH134" s="101"/>
      <c r="AI134" s="264">
        <v>90</v>
      </c>
      <c r="AJ134" s="101"/>
      <c r="AK134" s="101"/>
      <c r="AL134" s="101"/>
      <c r="AM134" s="264">
        <v>89</v>
      </c>
      <c r="AN134" s="101"/>
      <c r="AO134" s="101"/>
      <c r="AP134" s="101"/>
      <c r="AQ134" s="264" t="s">
        <v>596</v>
      </c>
      <c r="AR134" s="101"/>
      <c r="AS134" s="101"/>
      <c r="AT134" s="101"/>
      <c r="AU134" s="264"/>
      <c r="AV134" s="101"/>
      <c r="AW134" s="101"/>
      <c r="AX134" s="220"/>
    </row>
    <row r="135" spans="1:50" ht="34.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515</v>
      </c>
      <c r="AC135" s="130"/>
      <c r="AD135" s="130"/>
      <c r="AE135" s="264">
        <v>100</v>
      </c>
      <c r="AF135" s="101"/>
      <c r="AG135" s="101"/>
      <c r="AH135" s="101"/>
      <c r="AI135" s="264">
        <v>100</v>
      </c>
      <c r="AJ135" s="101"/>
      <c r="AK135" s="101"/>
      <c r="AL135" s="101"/>
      <c r="AM135" s="264">
        <v>100</v>
      </c>
      <c r="AN135" s="101"/>
      <c r="AO135" s="101"/>
      <c r="AP135" s="101"/>
      <c r="AQ135" s="264" t="s">
        <v>597</v>
      </c>
      <c r="AR135" s="101"/>
      <c r="AS135" s="101"/>
      <c r="AT135" s="101"/>
      <c r="AU135" s="264">
        <v>100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597</v>
      </c>
      <c r="AR137" s="269"/>
      <c r="AS137" s="134" t="s">
        <v>356</v>
      </c>
      <c r="AT137" s="169"/>
      <c r="AU137" s="133">
        <v>30</v>
      </c>
      <c r="AV137" s="133"/>
      <c r="AW137" s="134" t="s">
        <v>300</v>
      </c>
      <c r="AX137" s="135"/>
    </row>
    <row r="138" spans="1:50" ht="36.75" customHeight="1" x14ac:dyDescent="0.15">
      <c r="A138" s="997"/>
      <c r="B138" s="250"/>
      <c r="C138" s="249"/>
      <c r="D138" s="250"/>
      <c r="E138" s="249"/>
      <c r="F138" s="312"/>
      <c r="G138" s="228" t="s">
        <v>594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595</v>
      </c>
      <c r="AC138" s="219"/>
      <c r="AD138" s="219"/>
      <c r="AE138" s="264">
        <v>39</v>
      </c>
      <c r="AF138" s="101"/>
      <c r="AG138" s="101"/>
      <c r="AH138" s="101"/>
      <c r="AI138" s="264">
        <v>51</v>
      </c>
      <c r="AJ138" s="101"/>
      <c r="AK138" s="101"/>
      <c r="AL138" s="101"/>
      <c r="AM138" s="264">
        <v>36</v>
      </c>
      <c r="AN138" s="101"/>
      <c r="AO138" s="101"/>
      <c r="AP138" s="101"/>
      <c r="AQ138" s="264" t="s">
        <v>596</v>
      </c>
      <c r="AR138" s="101"/>
      <c r="AS138" s="101"/>
      <c r="AT138" s="101"/>
      <c r="AU138" s="264"/>
      <c r="AV138" s="101"/>
      <c r="AW138" s="101"/>
      <c r="AX138" s="220"/>
    </row>
    <row r="139" spans="1:50" ht="36.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595</v>
      </c>
      <c r="AC139" s="130"/>
      <c r="AD139" s="130"/>
      <c r="AE139" s="264">
        <v>40</v>
      </c>
      <c r="AF139" s="101"/>
      <c r="AG139" s="101"/>
      <c r="AH139" s="101"/>
      <c r="AI139" s="264">
        <v>40</v>
      </c>
      <c r="AJ139" s="101"/>
      <c r="AK139" s="101"/>
      <c r="AL139" s="101"/>
      <c r="AM139" s="264">
        <v>40</v>
      </c>
      <c r="AN139" s="101"/>
      <c r="AO139" s="101"/>
      <c r="AP139" s="101"/>
      <c r="AQ139" s="264" t="s">
        <v>598</v>
      </c>
      <c r="AR139" s="101"/>
      <c r="AS139" s="101"/>
      <c r="AT139" s="101"/>
      <c r="AU139" s="264">
        <v>40</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591</v>
      </c>
      <c r="AR141" s="269"/>
      <c r="AS141" s="134" t="s">
        <v>356</v>
      </c>
      <c r="AT141" s="169"/>
      <c r="AU141" s="133">
        <v>30</v>
      </c>
      <c r="AV141" s="133"/>
      <c r="AW141" s="134" t="s">
        <v>300</v>
      </c>
      <c r="AX141" s="135"/>
    </row>
    <row r="142" spans="1:50" ht="32.25" customHeight="1" x14ac:dyDescent="0.15">
      <c r="A142" s="997"/>
      <c r="B142" s="250"/>
      <c r="C142" s="249"/>
      <c r="D142" s="250"/>
      <c r="E142" s="249"/>
      <c r="F142" s="312"/>
      <c r="G142" s="228" t="s">
        <v>558</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552</v>
      </c>
      <c r="AC142" s="219"/>
      <c r="AD142" s="219"/>
      <c r="AE142" s="264">
        <v>3</v>
      </c>
      <c r="AF142" s="101"/>
      <c r="AG142" s="101"/>
      <c r="AH142" s="101"/>
      <c r="AI142" s="264">
        <v>3</v>
      </c>
      <c r="AJ142" s="101"/>
      <c r="AK142" s="101"/>
      <c r="AL142" s="101"/>
      <c r="AM142" s="264">
        <v>3</v>
      </c>
      <c r="AN142" s="101"/>
      <c r="AO142" s="101"/>
      <c r="AP142" s="101"/>
      <c r="AQ142" s="264" t="s">
        <v>592</v>
      </c>
      <c r="AR142" s="101"/>
      <c r="AS142" s="101"/>
      <c r="AT142" s="101"/>
      <c r="AU142" s="264"/>
      <c r="AV142" s="101"/>
      <c r="AW142" s="101"/>
      <c r="AX142" s="220"/>
    </row>
    <row r="143" spans="1:50" ht="32.2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552</v>
      </c>
      <c r="AC143" s="130"/>
      <c r="AD143" s="130"/>
      <c r="AE143" s="264">
        <v>3</v>
      </c>
      <c r="AF143" s="101"/>
      <c r="AG143" s="101"/>
      <c r="AH143" s="101"/>
      <c r="AI143" s="264">
        <v>3</v>
      </c>
      <c r="AJ143" s="101"/>
      <c r="AK143" s="101"/>
      <c r="AL143" s="101"/>
      <c r="AM143" s="264">
        <v>3</v>
      </c>
      <c r="AN143" s="101"/>
      <c r="AO143" s="101"/>
      <c r="AP143" s="101"/>
      <c r="AQ143" s="264" t="s">
        <v>593</v>
      </c>
      <c r="AR143" s="101"/>
      <c r="AS143" s="101"/>
      <c r="AT143" s="101"/>
      <c r="AU143" s="264">
        <v>3</v>
      </c>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9.75" customHeight="1" x14ac:dyDescent="0.15">
      <c r="A188" s="997"/>
      <c r="B188" s="250"/>
      <c r="C188" s="249"/>
      <c r="D188" s="250"/>
      <c r="E188" s="157" t="s">
        <v>599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6.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9.25" customHeight="1" x14ac:dyDescent="0.15">
      <c r="A430" s="997"/>
      <c r="B430" s="250"/>
      <c r="C430" s="247" t="s">
        <v>368</v>
      </c>
      <c r="D430" s="248"/>
      <c r="E430" s="236" t="s">
        <v>388</v>
      </c>
      <c r="F430" s="237"/>
      <c r="G430" s="238" t="s">
        <v>384</v>
      </c>
      <c r="H430" s="155"/>
      <c r="I430" s="155"/>
      <c r="J430" s="239" t="s">
        <v>577</v>
      </c>
      <c r="K430" s="240"/>
      <c r="L430" s="240"/>
      <c r="M430" s="240"/>
      <c r="N430" s="240"/>
      <c r="O430" s="240"/>
      <c r="P430" s="240"/>
      <c r="Q430" s="240"/>
      <c r="R430" s="240"/>
      <c r="S430" s="240"/>
      <c r="T430" s="241"/>
      <c r="U430" s="242" t="s">
        <v>598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598</v>
      </c>
      <c r="AF432" s="133"/>
      <c r="AG432" s="134" t="s">
        <v>356</v>
      </c>
      <c r="AH432" s="169"/>
      <c r="AI432" s="179"/>
      <c r="AJ432" s="179"/>
      <c r="AK432" s="179"/>
      <c r="AL432" s="174"/>
      <c r="AM432" s="179"/>
      <c r="AN432" s="179"/>
      <c r="AO432" s="179"/>
      <c r="AP432" s="174"/>
      <c r="AQ432" s="215" t="s">
        <v>601</v>
      </c>
      <c r="AR432" s="133"/>
      <c r="AS432" s="134" t="s">
        <v>356</v>
      </c>
      <c r="AT432" s="169"/>
      <c r="AU432" s="133" t="s">
        <v>592</v>
      </c>
      <c r="AV432" s="133"/>
      <c r="AW432" s="134" t="s">
        <v>300</v>
      </c>
      <c r="AX432" s="135"/>
    </row>
    <row r="433" spans="1:50" ht="18" customHeight="1" x14ac:dyDescent="0.15">
      <c r="A433" s="997"/>
      <c r="B433" s="250"/>
      <c r="C433" s="249"/>
      <c r="D433" s="250"/>
      <c r="E433" s="163"/>
      <c r="F433" s="164"/>
      <c r="G433" s="228" t="s">
        <v>600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601</v>
      </c>
      <c r="AC433" s="130"/>
      <c r="AD433" s="130"/>
      <c r="AE433" s="100" t="s">
        <v>598</v>
      </c>
      <c r="AF433" s="101"/>
      <c r="AG433" s="101"/>
      <c r="AH433" s="101"/>
      <c r="AI433" s="100" t="s">
        <v>603</v>
      </c>
      <c r="AJ433" s="101"/>
      <c r="AK433" s="101"/>
      <c r="AL433" s="101"/>
      <c r="AM433" s="100" t="s">
        <v>604</v>
      </c>
      <c r="AN433" s="101"/>
      <c r="AO433" s="101"/>
      <c r="AP433" s="102"/>
      <c r="AQ433" s="100" t="s">
        <v>604</v>
      </c>
      <c r="AR433" s="101"/>
      <c r="AS433" s="101"/>
      <c r="AT433" s="102"/>
      <c r="AU433" s="101" t="s">
        <v>604</v>
      </c>
      <c r="AV433" s="101"/>
      <c r="AW433" s="101"/>
      <c r="AX433" s="220"/>
    </row>
    <row r="434" spans="1:50" ht="24"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602</v>
      </c>
      <c r="AC434" s="219"/>
      <c r="AD434" s="219"/>
      <c r="AE434" s="100" t="s">
        <v>603</v>
      </c>
      <c r="AF434" s="101"/>
      <c r="AG434" s="101"/>
      <c r="AH434" s="102"/>
      <c r="AI434" s="100" t="s">
        <v>601</v>
      </c>
      <c r="AJ434" s="101"/>
      <c r="AK434" s="101"/>
      <c r="AL434" s="101"/>
      <c r="AM434" s="100" t="s">
        <v>604</v>
      </c>
      <c r="AN434" s="101"/>
      <c r="AO434" s="101"/>
      <c r="AP434" s="102"/>
      <c r="AQ434" s="100" t="s">
        <v>604</v>
      </c>
      <c r="AR434" s="101"/>
      <c r="AS434" s="101"/>
      <c r="AT434" s="102"/>
      <c r="AU434" s="101" t="s">
        <v>592</v>
      </c>
      <c r="AV434" s="101"/>
      <c r="AW434" s="101"/>
      <c r="AX434" s="220"/>
    </row>
    <row r="435" spans="1:50" ht="18"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598</v>
      </c>
      <c r="AF435" s="101"/>
      <c r="AG435" s="101"/>
      <c r="AH435" s="102"/>
      <c r="AI435" s="100" t="s">
        <v>604</v>
      </c>
      <c r="AJ435" s="101"/>
      <c r="AK435" s="101"/>
      <c r="AL435" s="101"/>
      <c r="AM435" s="100" t="s">
        <v>604</v>
      </c>
      <c r="AN435" s="101"/>
      <c r="AO435" s="101"/>
      <c r="AP435" s="102"/>
      <c r="AQ435" s="100" t="s">
        <v>604</v>
      </c>
      <c r="AR435" s="101"/>
      <c r="AS435" s="101"/>
      <c r="AT435" s="102"/>
      <c r="AU435" s="101" t="s">
        <v>600</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75" customHeight="1" x14ac:dyDescent="0.15">
      <c r="A482" s="997"/>
      <c r="B482" s="250"/>
      <c r="C482" s="249"/>
      <c r="D482" s="250"/>
      <c r="E482" s="157" t="s">
        <v>580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7.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576</v>
      </c>
      <c r="AE702" s="899"/>
      <c r="AF702" s="899"/>
      <c r="AG702" s="888" t="s">
        <v>605</v>
      </c>
      <c r="AH702" s="889"/>
      <c r="AI702" s="889"/>
      <c r="AJ702" s="889"/>
      <c r="AK702" s="889"/>
      <c r="AL702" s="889"/>
      <c r="AM702" s="889"/>
      <c r="AN702" s="889"/>
      <c r="AO702" s="889"/>
      <c r="AP702" s="889"/>
      <c r="AQ702" s="889"/>
      <c r="AR702" s="889"/>
      <c r="AS702" s="889"/>
      <c r="AT702" s="889"/>
      <c r="AU702" s="889"/>
      <c r="AV702" s="889"/>
      <c r="AW702" s="889"/>
      <c r="AX702" s="890"/>
    </row>
    <row r="703" spans="1:50" ht="48"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576</v>
      </c>
      <c r="AE703" s="152"/>
      <c r="AF703" s="152"/>
      <c r="AG703" s="664" t="s">
        <v>606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9" t="s">
        <v>607</v>
      </c>
      <c r="AH704" s="231"/>
      <c r="AI704" s="231"/>
      <c r="AJ704" s="231"/>
      <c r="AK704" s="231"/>
      <c r="AL704" s="231"/>
      <c r="AM704" s="231"/>
      <c r="AN704" s="231"/>
      <c r="AO704" s="231"/>
      <c r="AP704" s="231"/>
      <c r="AQ704" s="231"/>
      <c r="AR704" s="231"/>
      <c r="AS704" s="231"/>
      <c r="AT704" s="231"/>
      <c r="AU704" s="231"/>
      <c r="AV704" s="231"/>
      <c r="AW704" s="231"/>
      <c r="AX704" s="430"/>
    </row>
    <row r="705" spans="1:50" ht="30.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608</v>
      </c>
      <c r="AE705" s="733"/>
      <c r="AF705" s="733"/>
      <c r="AG705" s="157" t="s">
        <v>611</v>
      </c>
      <c r="AH705" s="158"/>
      <c r="AI705" s="158"/>
      <c r="AJ705" s="158"/>
      <c r="AK705" s="158"/>
      <c r="AL705" s="158"/>
      <c r="AM705" s="158"/>
      <c r="AN705" s="158"/>
      <c r="AO705" s="158"/>
      <c r="AP705" s="158"/>
      <c r="AQ705" s="158"/>
      <c r="AR705" s="158"/>
      <c r="AS705" s="158"/>
      <c r="AT705" s="158"/>
      <c r="AU705" s="158"/>
      <c r="AV705" s="158"/>
      <c r="AW705" s="158"/>
      <c r="AX705" s="159"/>
    </row>
    <row r="706" spans="1:50" ht="30.75" customHeight="1" x14ac:dyDescent="0.15">
      <c r="A706" s="655"/>
      <c r="B706" s="770"/>
      <c r="C706" s="614"/>
      <c r="D706" s="615"/>
      <c r="E706" s="683" t="s">
        <v>525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0.7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576</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576</v>
      </c>
      <c r="AE709" s="152"/>
      <c r="AF709" s="152"/>
      <c r="AG709" s="664" t="s">
        <v>614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612</v>
      </c>
      <c r="AE710" s="152"/>
      <c r="AF710" s="152"/>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576</v>
      </c>
      <c r="AE711" s="152"/>
      <c r="AF711" s="152"/>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612</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612</v>
      </c>
      <c r="AE713" s="152"/>
      <c r="AF713" s="153"/>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576</v>
      </c>
      <c r="AE714" s="592"/>
      <c r="AF714" s="593"/>
      <c r="AG714" s="689" t="s">
        <v>616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7"/>
      <c r="AG715" s="526" t="s">
        <v>617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576</v>
      </c>
      <c r="AE716" s="759"/>
      <c r="AF716" s="759"/>
      <c r="AG716" s="664" t="s">
        <v>618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576</v>
      </c>
      <c r="AE717" s="152"/>
      <c r="AF717" s="152"/>
      <c r="AG717" s="664" t="s">
        <v>619</v>
      </c>
      <c r="AH717" s="665"/>
      <c r="AI717" s="665"/>
      <c r="AJ717" s="665"/>
      <c r="AK717" s="665"/>
      <c r="AL717" s="665"/>
      <c r="AM717" s="665"/>
      <c r="AN717" s="665"/>
      <c r="AO717" s="665"/>
      <c r="AP717" s="665"/>
      <c r="AQ717" s="665"/>
      <c r="AR717" s="665"/>
      <c r="AS717" s="665"/>
      <c r="AT717" s="665"/>
      <c r="AU717" s="665"/>
      <c r="AV717" s="665"/>
      <c r="AW717" s="665"/>
      <c r="AX717" s="666"/>
    </row>
    <row r="718" spans="1:50" ht="43.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576</v>
      </c>
      <c r="AE718" s="152"/>
      <c r="AF718" s="152"/>
      <c r="AG718" s="160" t="s">
        <v>620</v>
      </c>
      <c r="AH718" s="161"/>
      <c r="AI718" s="161"/>
      <c r="AJ718" s="161"/>
      <c r="AK718" s="161"/>
      <c r="AL718" s="161"/>
      <c r="AM718" s="161"/>
      <c r="AN718" s="161"/>
      <c r="AO718" s="161"/>
      <c r="AP718" s="161"/>
      <c r="AQ718" s="161"/>
      <c r="AR718" s="161"/>
      <c r="AS718" s="161"/>
      <c r="AT718" s="161"/>
      <c r="AU718" s="161"/>
      <c r="AV718" s="161"/>
      <c r="AW718" s="161"/>
      <c r="AX718" s="162"/>
    </row>
    <row r="719" spans="1:50" ht="38.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t="s">
        <v>582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18.75" customHeight="1" x14ac:dyDescent="0.15">
      <c r="A721" s="650"/>
      <c r="B721" s="651"/>
      <c r="C721" s="920"/>
      <c r="D721" s="921"/>
      <c r="E721" s="921"/>
      <c r="F721" s="922"/>
      <c r="G721" s="940"/>
      <c r="H721" s="941"/>
      <c r="I721" s="83" t="str">
        <f>IF(OR(G721="　", G721=""), "", "-")</f>
        <v/>
      </c>
      <c r="J721" s="919"/>
      <c r="K721" s="919"/>
      <c r="L721" s="83" t="str">
        <f>IF(M721="","","-")</f>
        <v/>
      </c>
      <c r="M721" s="84"/>
      <c r="N721" s="916" t="s">
        <v>582</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105" customHeight="1" x14ac:dyDescent="0.15">
      <c r="A726" s="621" t="s">
        <v>48</v>
      </c>
      <c r="B726" s="622"/>
      <c r="C726" s="444" t="s">
        <v>53</v>
      </c>
      <c r="D726" s="581"/>
      <c r="E726" s="581"/>
      <c r="F726" s="582"/>
      <c r="G726" s="797" t="s">
        <v>634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104.25" customHeight="1" thickBot="1" x14ac:dyDescent="0.2">
      <c r="A727" s="623"/>
      <c r="B727" s="624"/>
      <c r="C727" s="695" t="s">
        <v>57</v>
      </c>
      <c r="D727" s="696"/>
      <c r="E727" s="696"/>
      <c r="F727" s="697"/>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5.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3"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3"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3.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565</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480</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573</v>
      </c>
      <c r="F739" s="126"/>
      <c r="G739" s="126"/>
      <c r="H739" s="91" t="str">
        <f>IF(E739="", "", "(")</f>
        <v>(</v>
      </c>
      <c r="I739" s="106"/>
      <c r="J739" s="106"/>
      <c r="K739" s="91" t="str">
        <f>IF(OR(I739="　", I739=""), "", "-")</f>
        <v/>
      </c>
      <c r="L739" s="107">
        <v>828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6.2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5.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530</v>
      </c>
      <c r="B779" s="761"/>
      <c r="C779" s="761"/>
      <c r="D779" s="761"/>
      <c r="E779" s="761"/>
      <c r="F779" s="762"/>
      <c r="G779" s="440" t="s">
        <v>636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6.75" customHeight="1" x14ac:dyDescent="0.15">
      <c r="A781" s="556"/>
      <c r="B781" s="763"/>
      <c r="C781" s="763"/>
      <c r="D781" s="763"/>
      <c r="E781" s="763"/>
      <c r="F781" s="764"/>
      <c r="G781" s="449" t="s">
        <v>559</v>
      </c>
      <c r="H781" s="450"/>
      <c r="I781" s="450"/>
      <c r="J781" s="450"/>
      <c r="K781" s="451"/>
      <c r="L781" s="452" t="s">
        <v>622</v>
      </c>
      <c r="M781" s="453"/>
      <c r="N781" s="453"/>
      <c r="O781" s="453"/>
      <c r="P781" s="453"/>
      <c r="Q781" s="453"/>
      <c r="R781" s="453"/>
      <c r="S781" s="453"/>
      <c r="T781" s="453"/>
      <c r="U781" s="453"/>
      <c r="V781" s="453"/>
      <c r="W781" s="453"/>
      <c r="X781" s="454"/>
      <c r="Y781" s="455">
        <v>23.3</v>
      </c>
      <c r="Z781" s="456"/>
      <c r="AA781" s="456"/>
      <c r="AB781" s="557"/>
      <c r="AC781" s="449" t="s">
        <v>559</v>
      </c>
      <c r="AD781" s="450"/>
      <c r="AE781" s="450"/>
      <c r="AF781" s="450"/>
      <c r="AG781" s="451"/>
      <c r="AH781" s="452" t="s">
        <v>623</v>
      </c>
      <c r="AI781" s="453"/>
      <c r="AJ781" s="453"/>
      <c r="AK781" s="453"/>
      <c r="AL781" s="453"/>
      <c r="AM781" s="453"/>
      <c r="AN781" s="453"/>
      <c r="AO781" s="453"/>
      <c r="AP781" s="453"/>
      <c r="AQ781" s="453"/>
      <c r="AR781" s="453"/>
      <c r="AS781" s="453"/>
      <c r="AT781" s="454"/>
      <c r="AU781" s="455">
        <v>5.0999999999999996</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23.3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5.0999999999999996</v>
      </c>
      <c r="AV791" s="413"/>
      <c r="AW791" s="413"/>
      <c r="AX791" s="415"/>
    </row>
    <row r="792" spans="1:50" ht="24.75" customHeight="1" x14ac:dyDescent="0.15">
      <c r="A792" s="556"/>
      <c r="B792" s="763"/>
      <c r="C792" s="763"/>
      <c r="D792" s="763"/>
      <c r="E792" s="763"/>
      <c r="F792" s="764"/>
      <c r="G792" s="440" t="s">
        <v>560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561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9.75" customHeight="1" x14ac:dyDescent="0.15">
      <c r="A794" s="556"/>
      <c r="B794" s="763"/>
      <c r="C794" s="763"/>
      <c r="D794" s="763"/>
      <c r="E794" s="763"/>
      <c r="F794" s="764"/>
      <c r="G794" s="449" t="s">
        <v>559</v>
      </c>
      <c r="H794" s="450"/>
      <c r="I794" s="450"/>
      <c r="J794" s="450"/>
      <c r="K794" s="451"/>
      <c r="L794" s="452" t="s">
        <v>570</v>
      </c>
      <c r="M794" s="453"/>
      <c r="N794" s="453"/>
      <c r="O794" s="453"/>
      <c r="P794" s="453"/>
      <c r="Q794" s="453"/>
      <c r="R794" s="453"/>
      <c r="S794" s="453"/>
      <c r="T794" s="453"/>
      <c r="U794" s="453"/>
      <c r="V794" s="453"/>
      <c r="W794" s="453"/>
      <c r="X794" s="454"/>
      <c r="Y794" s="455">
        <v>5.7</v>
      </c>
      <c r="Z794" s="456"/>
      <c r="AA794" s="456"/>
      <c r="AB794" s="557"/>
      <c r="AC794" s="449" t="s">
        <v>559</v>
      </c>
      <c r="AD794" s="450"/>
      <c r="AE794" s="450"/>
      <c r="AF794" s="450"/>
      <c r="AG794" s="451"/>
      <c r="AH794" s="452" t="s">
        <v>571</v>
      </c>
      <c r="AI794" s="453"/>
      <c r="AJ794" s="453"/>
      <c r="AK794" s="453"/>
      <c r="AL794" s="453"/>
      <c r="AM794" s="453"/>
      <c r="AN794" s="453"/>
      <c r="AO794" s="453"/>
      <c r="AP794" s="453"/>
      <c r="AQ794" s="453"/>
      <c r="AR794" s="453"/>
      <c r="AS794" s="453"/>
      <c r="AT794" s="454"/>
      <c r="AU794" s="455">
        <v>5.2</v>
      </c>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5.7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5.2</v>
      </c>
      <c r="AV804" s="413"/>
      <c r="AW804" s="413"/>
      <c r="AX804" s="415"/>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42" customHeight="1" x14ac:dyDescent="0.15">
      <c r="A837" s="402">
        <v>1</v>
      </c>
      <c r="B837" s="402">
        <v>1</v>
      </c>
      <c r="C837" s="425" t="s">
        <v>641</v>
      </c>
      <c r="D837" s="416"/>
      <c r="E837" s="416"/>
      <c r="F837" s="416"/>
      <c r="G837" s="416"/>
      <c r="H837" s="416"/>
      <c r="I837" s="416"/>
      <c r="J837" s="417">
        <v>2010701023536</v>
      </c>
      <c r="K837" s="418"/>
      <c r="L837" s="418"/>
      <c r="M837" s="418"/>
      <c r="N837" s="418"/>
      <c r="O837" s="418"/>
      <c r="P837" s="426" t="s">
        <v>637</v>
      </c>
      <c r="Q837" s="315"/>
      <c r="R837" s="315"/>
      <c r="S837" s="315"/>
      <c r="T837" s="315"/>
      <c r="U837" s="315"/>
      <c r="V837" s="315"/>
      <c r="W837" s="315"/>
      <c r="X837" s="315"/>
      <c r="Y837" s="316">
        <v>23.3</v>
      </c>
      <c r="Z837" s="317"/>
      <c r="AA837" s="317"/>
      <c r="AB837" s="318"/>
      <c r="AC837" s="326" t="s">
        <v>520</v>
      </c>
      <c r="AD837" s="424"/>
      <c r="AE837" s="424"/>
      <c r="AF837" s="424"/>
      <c r="AG837" s="424"/>
      <c r="AH837" s="419">
        <v>1</v>
      </c>
      <c r="AI837" s="420"/>
      <c r="AJ837" s="420"/>
      <c r="AK837" s="420"/>
      <c r="AL837" s="323">
        <v>99.998000000000005</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51.75" customHeight="1" x14ac:dyDescent="0.15">
      <c r="A870" s="402">
        <v>1</v>
      </c>
      <c r="B870" s="402">
        <v>1</v>
      </c>
      <c r="C870" s="425" t="s">
        <v>568</v>
      </c>
      <c r="D870" s="416"/>
      <c r="E870" s="416"/>
      <c r="F870" s="416"/>
      <c r="G870" s="416"/>
      <c r="H870" s="416"/>
      <c r="I870" s="416"/>
      <c r="J870" s="417">
        <v>1010405010138</v>
      </c>
      <c r="K870" s="418"/>
      <c r="L870" s="418"/>
      <c r="M870" s="418"/>
      <c r="N870" s="418"/>
      <c r="O870" s="418"/>
      <c r="P870" s="426" t="s">
        <v>638</v>
      </c>
      <c r="Q870" s="315"/>
      <c r="R870" s="315"/>
      <c r="S870" s="315"/>
      <c r="T870" s="315"/>
      <c r="U870" s="315"/>
      <c r="V870" s="315"/>
      <c r="W870" s="315"/>
      <c r="X870" s="315"/>
      <c r="Y870" s="316">
        <v>5.0999999999999996</v>
      </c>
      <c r="Z870" s="317"/>
      <c r="AA870" s="317"/>
      <c r="AB870" s="318"/>
      <c r="AC870" s="326" t="s">
        <v>517</v>
      </c>
      <c r="AD870" s="424"/>
      <c r="AE870" s="424"/>
      <c r="AF870" s="424"/>
      <c r="AG870" s="424"/>
      <c r="AH870" s="419">
        <v>1</v>
      </c>
      <c r="AI870" s="420"/>
      <c r="AJ870" s="420"/>
      <c r="AK870" s="420"/>
      <c r="AL870" s="323">
        <v>99.8</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59.25" customHeight="1" x14ac:dyDescent="0.15">
      <c r="A903" s="402">
        <v>1</v>
      </c>
      <c r="B903" s="402">
        <v>1</v>
      </c>
      <c r="C903" s="425" t="s">
        <v>569</v>
      </c>
      <c r="D903" s="416"/>
      <c r="E903" s="416"/>
      <c r="F903" s="416"/>
      <c r="G903" s="416"/>
      <c r="H903" s="416"/>
      <c r="I903" s="416"/>
      <c r="J903" s="417">
        <v>8013401001509</v>
      </c>
      <c r="K903" s="418"/>
      <c r="L903" s="418"/>
      <c r="M903" s="418"/>
      <c r="N903" s="418"/>
      <c r="O903" s="418"/>
      <c r="P903" s="426" t="s">
        <v>639</v>
      </c>
      <c r="Q903" s="315"/>
      <c r="R903" s="315"/>
      <c r="S903" s="315"/>
      <c r="T903" s="315"/>
      <c r="U903" s="315"/>
      <c r="V903" s="315"/>
      <c r="W903" s="315"/>
      <c r="X903" s="315"/>
      <c r="Y903" s="316">
        <v>5.7</v>
      </c>
      <c r="Z903" s="317"/>
      <c r="AA903" s="317"/>
      <c r="AB903" s="318"/>
      <c r="AC903" s="326" t="s">
        <v>517</v>
      </c>
      <c r="AD903" s="424"/>
      <c r="AE903" s="424"/>
      <c r="AF903" s="424"/>
      <c r="AG903" s="424"/>
      <c r="AH903" s="419">
        <v>1</v>
      </c>
      <c r="AI903" s="420"/>
      <c r="AJ903" s="420"/>
      <c r="AK903" s="420"/>
      <c r="AL903" s="323">
        <v>99.6</v>
      </c>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55.5" customHeight="1" x14ac:dyDescent="0.15">
      <c r="A936" s="402">
        <v>1</v>
      </c>
      <c r="B936" s="402">
        <v>1</v>
      </c>
      <c r="C936" s="425" t="s">
        <v>572</v>
      </c>
      <c r="D936" s="416"/>
      <c r="E936" s="416"/>
      <c r="F936" s="416"/>
      <c r="G936" s="416"/>
      <c r="H936" s="416"/>
      <c r="I936" s="416"/>
      <c r="J936" s="417">
        <v>3011101015783</v>
      </c>
      <c r="K936" s="418"/>
      <c r="L936" s="418"/>
      <c r="M936" s="418"/>
      <c r="N936" s="418"/>
      <c r="O936" s="418"/>
      <c r="P936" s="426" t="s">
        <v>640</v>
      </c>
      <c r="Q936" s="315"/>
      <c r="R936" s="315"/>
      <c r="S936" s="315"/>
      <c r="T936" s="315"/>
      <c r="U936" s="315"/>
      <c r="V936" s="315"/>
      <c r="W936" s="315"/>
      <c r="X936" s="315"/>
      <c r="Y936" s="316">
        <v>5.2</v>
      </c>
      <c r="Z936" s="317"/>
      <c r="AA936" s="317"/>
      <c r="AB936" s="318"/>
      <c r="AC936" s="326" t="s">
        <v>517</v>
      </c>
      <c r="AD936" s="424"/>
      <c r="AE936" s="424"/>
      <c r="AF936" s="424"/>
      <c r="AG936" s="424"/>
      <c r="AH936" s="419">
        <v>2</v>
      </c>
      <c r="AI936" s="420"/>
      <c r="AJ936" s="420"/>
      <c r="AK936" s="420"/>
      <c r="AL936" s="323">
        <v>89.9</v>
      </c>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642</v>
      </c>
      <c r="D969" s="416"/>
      <c r="E969" s="416"/>
      <c r="F969" s="416"/>
      <c r="G969" s="416"/>
      <c r="H969" s="416"/>
      <c r="I969" s="416"/>
      <c r="J969" s="417" t="s">
        <v>646</v>
      </c>
      <c r="K969" s="418"/>
      <c r="L969" s="418"/>
      <c r="M969" s="418"/>
      <c r="N969" s="418"/>
      <c r="O969" s="418"/>
      <c r="P969" s="426" t="s">
        <v>648</v>
      </c>
      <c r="Q969" s="315"/>
      <c r="R969" s="315"/>
      <c r="S969" s="315"/>
      <c r="T969" s="315"/>
      <c r="U969" s="315"/>
      <c r="V969" s="315"/>
      <c r="W969" s="315"/>
      <c r="X969" s="315"/>
      <c r="Y969" s="316">
        <v>0.4</v>
      </c>
      <c r="Z969" s="317"/>
      <c r="AA969" s="317"/>
      <c r="AB969" s="318"/>
      <c r="AC969" s="326" t="s">
        <v>196</v>
      </c>
      <c r="AD969" s="424"/>
      <c r="AE969" s="424"/>
      <c r="AF969" s="424"/>
      <c r="AG969" s="424"/>
      <c r="AH969" s="419" t="s">
        <v>649</v>
      </c>
      <c r="AI969" s="420"/>
      <c r="AJ969" s="420"/>
      <c r="AK969" s="420"/>
      <c r="AL969" s="323" t="s">
        <v>649</v>
      </c>
      <c r="AM969" s="324"/>
      <c r="AN969" s="324"/>
      <c r="AO969" s="325"/>
      <c r="AP969" s="319"/>
      <c r="AQ969" s="319"/>
      <c r="AR969" s="319"/>
      <c r="AS969" s="319"/>
      <c r="AT969" s="319"/>
      <c r="AU969" s="319"/>
      <c r="AV969" s="319"/>
      <c r="AW969" s="319"/>
      <c r="AX969" s="319"/>
    </row>
    <row r="970" spans="1:50" ht="30" customHeight="1" x14ac:dyDescent="0.15">
      <c r="A970" s="402">
        <v>2</v>
      </c>
      <c r="B970" s="402">
        <v>1</v>
      </c>
      <c r="C970" s="425" t="s">
        <v>643</v>
      </c>
      <c r="D970" s="416"/>
      <c r="E970" s="416"/>
      <c r="F970" s="416"/>
      <c r="G970" s="416"/>
      <c r="H970" s="416"/>
      <c r="I970" s="416"/>
      <c r="J970" s="417" t="s">
        <v>646</v>
      </c>
      <c r="K970" s="418"/>
      <c r="L970" s="418"/>
      <c r="M970" s="418"/>
      <c r="N970" s="418"/>
      <c r="O970" s="418"/>
      <c r="P970" s="426" t="s">
        <v>648</v>
      </c>
      <c r="Q970" s="315"/>
      <c r="R970" s="315"/>
      <c r="S970" s="315"/>
      <c r="T970" s="315"/>
      <c r="U970" s="315"/>
      <c r="V970" s="315"/>
      <c r="W970" s="315"/>
      <c r="X970" s="315"/>
      <c r="Y970" s="316">
        <v>7.0000000000000007E-2</v>
      </c>
      <c r="Z970" s="317"/>
      <c r="AA970" s="317"/>
      <c r="AB970" s="318"/>
      <c r="AC970" s="326" t="s">
        <v>196</v>
      </c>
      <c r="AD970" s="326"/>
      <c r="AE970" s="326"/>
      <c r="AF970" s="326"/>
      <c r="AG970" s="326"/>
      <c r="AH970" s="419" t="s">
        <v>649</v>
      </c>
      <c r="AI970" s="420"/>
      <c r="AJ970" s="420"/>
      <c r="AK970" s="420"/>
      <c r="AL970" s="421" t="s">
        <v>649</v>
      </c>
      <c r="AM970" s="422"/>
      <c r="AN970" s="422"/>
      <c r="AO970" s="423"/>
      <c r="AP970" s="319"/>
      <c r="AQ970" s="319"/>
      <c r="AR970" s="319"/>
      <c r="AS970" s="319"/>
      <c r="AT970" s="319"/>
      <c r="AU970" s="319"/>
      <c r="AV970" s="319"/>
      <c r="AW970" s="319"/>
      <c r="AX970" s="319"/>
    </row>
    <row r="971" spans="1:50" ht="30" customHeight="1" x14ac:dyDescent="0.15">
      <c r="A971" s="402">
        <v>3</v>
      </c>
      <c r="B971" s="402">
        <v>1</v>
      </c>
      <c r="C971" s="425" t="s">
        <v>644</v>
      </c>
      <c r="D971" s="416"/>
      <c r="E971" s="416"/>
      <c r="F971" s="416"/>
      <c r="G971" s="416"/>
      <c r="H971" s="416"/>
      <c r="I971" s="416"/>
      <c r="J971" s="417" t="s">
        <v>646</v>
      </c>
      <c r="K971" s="418"/>
      <c r="L971" s="418"/>
      <c r="M971" s="418"/>
      <c r="N971" s="418"/>
      <c r="O971" s="418"/>
      <c r="P971" s="426" t="s">
        <v>648</v>
      </c>
      <c r="Q971" s="315"/>
      <c r="R971" s="315"/>
      <c r="S971" s="315"/>
      <c r="T971" s="315"/>
      <c r="U971" s="315"/>
      <c r="V971" s="315"/>
      <c r="W971" s="315"/>
      <c r="X971" s="315"/>
      <c r="Y971" s="316">
        <v>7.0000000000000007E-2</v>
      </c>
      <c r="Z971" s="317"/>
      <c r="AA971" s="317"/>
      <c r="AB971" s="318"/>
      <c r="AC971" s="326" t="s">
        <v>196</v>
      </c>
      <c r="AD971" s="326"/>
      <c r="AE971" s="326"/>
      <c r="AF971" s="326"/>
      <c r="AG971" s="326"/>
      <c r="AH971" s="321" t="s">
        <v>650</v>
      </c>
      <c r="AI971" s="322"/>
      <c r="AJ971" s="322"/>
      <c r="AK971" s="322"/>
      <c r="AL971" s="323" t="s">
        <v>650</v>
      </c>
      <c r="AM971" s="324"/>
      <c r="AN971" s="324"/>
      <c r="AO971" s="325"/>
      <c r="AP971" s="319"/>
      <c r="AQ971" s="319"/>
      <c r="AR971" s="319"/>
      <c r="AS971" s="319"/>
      <c r="AT971" s="319"/>
      <c r="AU971" s="319"/>
      <c r="AV971" s="319"/>
      <c r="AW971" s="319"/>
      <c r="AX971" s="319"/>
    </row>
    <row r="972" spans="1:50" ht="30" customHeight="1" x14ac:dyDescent="0.15">
      <c r="A972" s="402">
        <v>4</v>
      </c>
      <c r="B972" s="402">
        <v>1</v>
      </c>
      <c r="C972" s="425" t="s">
        <v>645</v>
      </c>
      <c r="D972" s="416"/>
      <c r="E972" s="416"/>
      <c r="F972" s="416"/>
      <c r="G972" s="416"/>
      <c r="H972" s="416"/>
      <c r="I972" s="416"/>
      <c r="J972" s="417" t="s">
        <v>647</v>
      </c>
      <c r="K972" s="418"/>
      <c r="L972" s="418"/>
      <c r="M972" s="418"/>
      <c r="N972" s="418"/>
      <c r="O972" s="418"/>
      <c r="P972" s="426" t="s">
        <v>648</v>
      </c>
      <c r="Q972" s="315"/>
      <c r="R972" s="315"/>
      <c r="S972" s="315"/>
      <c r="T972" s="315"/>
      <c r="U972" s="315"/>
      <c r="V972" s="315"/>
      <c r="W972" s="315"/>
      <c r="X972" s="315"/>
      <c r="Y972" s="316">
        <v>7.0000000000000007E-2</v>
      </c>
      <c r="Z972" s="317"/>
      <c r="AA972" s="317"/>
      <c r="AB972" s="318"/>
      <c r="AC972" s="326" t="s">
        <v>196</v>
      </c>
      <c r="AD972" s="326"/>
      <c r="AE972" s="326"/>
      <c r="AF972" s="326"/>
      <c r="AG972" s="326"/>
      <c r="AH972" s="321" t="s">
        <v>649</v>
      </c>
      <c r="AI972" s="322"/>
      <c r="AJ972" s="322"/>
      <c r="AK972" s="322"/>
      <c r="AL972" s="323" t="s">
        <v>651</v>
      </c>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8.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466</v>
      </c>
      <c r="AQ1101" s="428"/>
      <c r="AR1101" s="428"/>
      <c r="AS1101" s="428"/>
      <c r="AT1101" s="428"/>
      <c r="AU1101" s="428"/>
      <c r="AV1101" s="428"/>
      <c r="AW1101" s="428"/>
      <c r="AX1101" s="428"/>
    </row>
    <row r="1102" spans="1:50" ht="30" customHeight="1" x14ac:dyDescent="0.15">
      <c r="A1102" s="402">
        <v>1</v>
      </c>
      <c r="B1102" s="402">
        <v>1</v>
      </c>
      <c r="C1102" s="896"/>
      <c r="D1102" s="896"/>
      <c r="E1102" s="259" t="s">
        <v>598</v>
      </c>
      <c r="F1102" s="895"/>
      <c r="G1102" s="895"/>
      <c r="H1102" s="895"/>
      <c r="I1102" s="895"/>
      <c r="J1102" s="417" t="s">
        <v>598</v>
      </c>
      <c r="K1102" s="418"/>
      <c r="L1102" s="418"/>
      <c r="M1102" s="418"/>
      <c r="N1102" s="418"/>
      <c r="O1102" s="418"/>
      <c r="P1102" s="426" t="s">
        <v>598</v>
      </c>
      <c r="Q1102" s="315"/>
      <c r="R1102" s="315"/>
      <c r="S1102" s="315"/>
      <c r="T1102" s="315"/>
      <c r="U1102" s="315"/>
      <c r="V1102" s="315"/>
      <c r="W1102" s="315"/>
      <c r="X1102" s="315"/>
      <c r="Y1102" s="316" t="s">
        <v>598</v>
      </c>
      <c r="Z1102" s="317"/>
      <c r="AA1102" s="317"/>
      <c r="AB1102" s="318"/>
      <c r="AC1102" s="320"/>
      <c r="AD1102" s="320"/>
      <c r="AE1102" s="320"/>
      <c r="AF1102" s="320"/>
      <c r="AG1102" s="320"/>
      <c r="AH1102" s="321" t="s">
        <v>598</v>
      </c>
      <c r="AI1102" s="322"/>
      <c r="AJ1102" s="322"/>
      <c r="AK1102" s="322"/>
      <c r="AL1102" s="323" t="s">
        <v>598</v>
      </c>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16383" man="1"/>
    <brk id="699" max="16383" man="1"/>
    <brk id="735"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2018-05-02T05:59:54Z</cp:lastPrinted>
  <dcterms:created xsi:type="dcterms:W3CDTF">2012-03-13T00:50:25Z</dcterms:created>
  <dcterms:modified xsi:type="dcterms:W3CDTF">2018-07-09T10:23:20Z</dcterms:modified>
</cp:coreProperties>
</file>