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<sst xmlns="http://schemas.openxmlformats.org/spreadsheetml/2006/main" count="2841" uniqueCount="614">
  <si>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</si>
  <si>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</si>
  <si>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</si>
  <si>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</si>
  <si>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</si>
  <si>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</si>
  <si>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</si>
  <si>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</si>
  <si>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</si>
  <si>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</si>
  <si>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</si>
  <si>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</si>
  <si>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</si>
  <si>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</si>
  <si>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</si>
  <si>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</si>
  <si>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</si>
  <si>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</si>
  <si>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</si>
  <si>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</si>
  <si>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</si>
  <si>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</si>
  <si>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</si>
  <si>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</si>
  <si>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</si>
  <si>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</si>
  <si>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</si>
  <si>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</si>
  <si>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</si>
  <si>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</si>
  <si>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</si>
  <si>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</si>
  <si>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</si>
  <si>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</si>
  <si>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</si>
  <si>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</si>
  <si>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</si>
  <si>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</si>
  <si>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</si>
  <si>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</si>
  <si>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</si>
  <si>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</si>
  <si>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</si>
  <si>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</si>
  <si>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</si>
  <si>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</si>
  <si>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</si>
  <si>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</si>
  <si>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</si>
  <si>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</si>
  <si>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</si>
  <si>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</si>
  <si>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</si>
  <si>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</si>
  <si>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</si>
  <si>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</si>
  <si>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</si>
  <si>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</si>
  <si>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</si>
  <si>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</si>
  <si>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</si>
  <si>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</si>
  <si>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</si>
  <si>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</si>
  <si>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</si>
  <si>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</si>
  <si>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</si>
  <si>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</si>
  <si>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</si>
  <si>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</si>
  <si>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</si>
  <si>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</si>
  <si>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</si>
  <si>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</si>
  <si>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</si>
  <si>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</si>
  <si>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</si>
  <si>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</si>
  <si>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</si>
  <si>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</si>
  <si>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</si>
  <si>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</si>
  <si>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</si>
  <si>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</si>
  <si>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</si>
  <si>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</si>
  <si>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</si>
  <si>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</si>
  <si>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</si>
  <si>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</si>
  <si>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</si>
  <si>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</si>
  <si>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</si>
  <si>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</si>
  <si>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</si>
  <si>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</si>
  <si>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</si>
  <si>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</si>
  <si>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</si>
  <si>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</si>
  <si>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</si>
  <si>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</si>
  <si>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</si>
  <si>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</si>
  <si>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</si>
  <si>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</si>
  <si>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</si>
  <si>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</si>
  <si>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</si>
  <si>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</si>
  <si>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</si>
  <si>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</si>
  <si>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</si>
  <si>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</si>
  <si>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</si>
  <si>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</si>
  <si>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</si>
  <si>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</si>
  <si>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</si>
  <si>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</si>
  <si>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</si>
  <si>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</si>
  <si>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</si>
  <si>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</si>
  <si>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</si>
  <si>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</si>
  <si>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</si>
  <si>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</si>
  <si>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</si>
  <si>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</si>
  <si>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</si>
  <si>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</si>
  <si>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</si>
  <si>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</si>
  <si>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</si>
  <si>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</si>
  <si>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</si>
  <si>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</si>
  <si>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</si>
  <si>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</si>
  <si>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</si>
  <si>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</si>
  <si>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</si>
  <si>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</si>
  <si>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</si>
  <si>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</si>
  <si>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</si>
  <si>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</si>
  <si>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</si>
  <si>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</si>
  <si>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</si>
  <si>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</si>
  <si>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</si>
  <si>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</si>
  <si>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</si>
  <si>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</si>
  <si>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</si>
  <si>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</si>
  <si>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</si>
  <si>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</si>
  <si>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</si>
  <si>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</si>
  <si>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</si>
  <si>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</si>
  <si>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</si>
  <si>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</si>
  <si>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</si>
  <si>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</si>
  <si>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</si>
  <si>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</si>
  <si>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</si>
  <si>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</si>
  <si>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</si>
  <si>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</si>
  <si>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</si>
  <si>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</si>
  <si>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</si>
  <si>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</si>
  <si>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</si>
  <si>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</si>
  <si>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</si>
  <si>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</si>
  <si>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</si>
  <si>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</si>
  <si>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</si>
  <si>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</si>
  <si>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</si>
  <si>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</si>
  <si>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</si>
  <si>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</si>
  <si>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</si>
  <si>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</si>
  <si>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</si>
  <si>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</si>
  <si>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</si>
  <si>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</si>
  <si>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</si>
  <si>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</si>
  <si>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</si>
  <si>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</si>
  <si>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</si>
  <si>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</si>
  <si>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</si>
  <si>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</si>
  <si>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</si>
  <si>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</si>
  <si>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</si>
  <si>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</si>
  <si>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</si>
  <si>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</si>
  <si>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</si>
  <si>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</si>
  <si>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</si>
  <si>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</si>
  <si>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</si>
  <si>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</si>
  <si>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</si>
  <si>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</si>
  <si>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</si>
  <si>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</si>
  <si>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</si>
  <si>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</si>
  <si>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</si>
  <si>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</si>
  <si>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</si>
  <si>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</si>
  <si>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</si>
  <si>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</si>
  <si>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</si>
  <si>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</si>
  <si>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</si>
  <si>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</si>
  <si>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</si>
  <si>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</si>
  <si>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</si>
  <si>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</si>
  <si>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</si>
  <si>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</si>
  <si>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</si>
  <si>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</si>
  <si>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</si>
  <si>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</si>
  <si>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</si>
  <si>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</si>
  <si>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</si>
  <si>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</si>
  <si>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</si>
  <si>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</si>
  <si>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</si>
  <si>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</si>
  <si>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</si>
  <si>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</si>
  <si>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</si>
  <si>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</si>
  <si>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</si>
  <si>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</si>
  <si>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</si>
  <si>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</si>
  <si>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</si>
  <si>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</si>
  <si>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</si>
  <si>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</si>
  <si>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</si>
  <si>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</si>
  <si>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</si>
  <si>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</si>
  <si>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</si>
  <si>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</si>
  <si>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</si>
  <si>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</si>
  <si>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</si>
  <si>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</si>
  <si>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</si>
  <si>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</si>
  <si>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</si>
  <si>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</si>
  <si>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</si>
  <si>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</si>
  <si>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</si>
  <si>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</si>
  <si>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</si>
  <si>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</si>
  <si>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</si>
  <si>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</si>
  <si>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</si>
  <si>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</si>
  <si>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</si>
  <si>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</si>
  <si>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</si>
  <si>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</si>
  <si>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</si>
  <si>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</si>
  <si>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</si>
  <si>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</si>
  <si>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</si>
  <si>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</si>
  <si>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</si>
  <si>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</si>
  <si>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</si>
  <si>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</si>
  <si>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</si>
  <si>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</si>
  <si>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</si>
  <si>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</si>
  <si>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</si>
  <si>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</si>
  <si>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</si>
  <si>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</si>
  <si>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</si>
  <si>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</si>
  <si>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</si>
  <si>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</si>
  <si>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</si>
  <si>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</si>
  <si>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</si>
  <si>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</si>
  <si>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</si>
  <si>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</si>
  <si>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</si>
  <si>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</si>
  <si>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</si>
  <si>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</si>
  <si>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</si>
  <si>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</si>
  <si>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</si>
  <si>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</si>
  <si>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</si>
  <si>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</si>
  <si>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</si>
  <si>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</si>
  <si>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</si>
  <si>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</si>
  <si>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</si>
  <si>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</si>
  <si>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</si>
  <si>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</si>
  <si>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</si>
  <si>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</si>
  <si>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</si>
  <si>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</si>
  <si>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</si>
  <si>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</si>
  <si>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</si>
  <si>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</si>
  <si>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</si>
  <si>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</si>
  <si>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</si>
  <si>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</si>
  <si>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</si>
  <si>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</si>
  <si>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</si>
  <si>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</si>
  <si>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</si>
  <si>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</si>
  <si>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</si>
  <si>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</si>
  <si>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</si>
  <si>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</si>
  <si>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</si>
  <si>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</si>
  <si>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</si>
  <si>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</si>
  <si>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</si>
  <si>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</si>
  <si>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</si>
  <si>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</si>
  <si>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</si>
  <si>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</si>
  <si>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</si>
  <si>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</si>
  <si>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</si>
  <si>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</si>
  <si>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</si>
  <si>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</si>
  <si>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</si>
  <si>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</si>
  <si>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</si>
  <si>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</si>
  <si>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</si>
  <si>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</si>
  <si>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</si>
  <si>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</si>
  <si>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</si>
  <si>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</si>
  <si>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</si>
  <si>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</si>
  <si>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</si>
  <si>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</si>
  <si>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</si>
  <si>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</si>
  <si>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</si>
  <si>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</si>
  <si>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</si>
  <si>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</si>
  <si>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</si>
  <si>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</si>
  <si>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</si>
  <si>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</si>
  <si>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</si>
  <si>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</si>
  <si>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</si>
  <si>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</si>
  <si>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</si>
  <si>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</si>
  <si>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</si>
  <si>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</si>
  <si>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</si>
  <si>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</si>
  <si>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</si>
  <si>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</si>
  <si>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</si>
  <si>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</si>
  <si>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</si>
  <si>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</si>
  <si>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</si>
  <si>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</si>
  <si>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</si>
  <si>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</si>
  <si>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</si>
  <si>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</si>
  <si>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</si>
  <si>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</si>
  <si>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</si>
  <si>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</si>
  <si>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</si>
  <si>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</si>
  <si>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</si>
  <si>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</si>
  <si>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</si>
  <si>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</si>
  <si>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</si>
  <si>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</si>
  <si>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</si>
  <si>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</si>
  <si>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</si>
  <si>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</si>
  <si>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</si>
  <si>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</si>
  <si>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</si>
  <si>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</si>
  <si>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</si>
  <si>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</si>
  <si>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</si>
  <si>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</si>
  <si>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</si>
  <si>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</si>
  <si>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</si>
  <si>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</si>
  <si>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</si>
  <si>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</si>
  <si>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</si>
  <si>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</si>
  <si>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</si>
  <si>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</si>
  <si>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</si>
  <si>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</si>
  <si>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</si>
  <si>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</si>
  <si>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</si>
  <si>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</si>
  <si>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</si>
  <si>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</si>
  <si>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</si>
  <si>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</si>
  <si>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</si>
  <si>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</si>
  <si>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</si>
  <si>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</si>
  <si>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</si>
  <si>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</si>
  <si>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</si>
  <si>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</si>
  <si>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</si>
  <si>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</si>
  <si>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</si>
  <si>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</si>
  <si>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</si>
  <si>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</si>
  <si>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</si>
  <si>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</si>
  <si>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</si>
  <si>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</si>
  <si>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</si>
  <si>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</si>
  <si>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</si>
  <si>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</si>
  <si>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</si>
  <si>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</si>
  <si>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</si>
  <si>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</si>
  <si>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</si>
  <si>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</si>
  <si>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</si>
  <si>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</si>
  <si>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</si>
  <si>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</si>
  <si>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</si>
  <si>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</si>
  <si>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</si>
  <si>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</si>
  <si>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</si>
  <si>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</si>
  <si>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</si>
  <si>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</si>
  <si>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</si>
  <si>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</si>
  <si>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</si>
  <si>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</si>
  <si>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</si>
  <si>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</si>
  <si>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</si>
  <si>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</si>
  <si>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</si>
  <si>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</si>
  <si>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</si>
  <si>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</si>
  <si>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</si>
  <si>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</si>
  <si>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</si>
  <si>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</si>
  <si>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</si>
  <si>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</si>
  <si>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</si>
  <si>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</si>
  <si>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</si>
  <si>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</si>
  <si>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</si>
  <si>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</si>
  <si>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</si>
  <si>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</si>
  <si>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</si>
  <si>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</si>
  <si>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</si>
  <si>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</si>
  <si>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</si>
  <si>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</si>
  <si>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</si>
  <si>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</si>
  <si>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</si>
  <si>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</si>
  <si>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</si>
  <si>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</si>
  <si>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</si>
  <si>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</si>
  <si>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</si>
  <si>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</si>
  <si>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</si>
  <si>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</si>
  <si>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</si>
  <si>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</si>
  <si>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</si>
  <si>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開発途上国向け医薬品研究開発支援事業</t>
  </si>
  <si>
    <t>大臣官房国際課</t>
    <rPh sb="0" eb="2">
      <t>ダイジン</t>
    </rPh>
    <rPh sb="2" eb="4">
      <t>カンボウ</t>
    </rPh>
    <rPh sb="4" eb="7">
      <t>コクサイカ</t>
    </rPh>
    <phoneticPr fontId="5"/>
  </si>
  <si>
    <t>国際課</t>
    <rPh sb="0" eb="3">
      <t>コクサイカ</t>
    </rPh>
    <phoneticPr fontId="5"/>
  </si>
  <si>
    <t>秋山　伸一</t>
    <rPh sb="0" eb="2">
      <t>アキヤマ</t>
    </rPh>
    <rPh sb="3" eb="5">
      <t>シンイチ</t>
    </rPh>
    <phoneticPr fontId="5"/>
  </si>
  <si>
    <t>○</t>
  </si>
  <si>
    <t>-</t>
  </si>
  <si>
    <t>-</t>
    <phoneticPr fontId="5"/>
  </si>
  <si>
    <t>国際連合開発計画</t>
    <rPh sb="0" eb="2">
      <t>コクサイ</t>
    </rPh>
    <rPh sb="2" eb="4">
      <t>レンゴウ</t>
    </rPh>
    <rPh sb="4" eb="6">
      <t>カイハツ</t>
    </rPh>
    <rPh sb="6" eb="8">
      <t>ケイカク</t>
    </rPh>
    <phoneticPr fontId="5"/>
  </si>
  <si>
    <t>日本の製薬産業の優れた研究開発力を活かして、顧みられない熱帯病（NTD）などに対する開発途上国向けの医薬品研究開発と供給支援を、ゲイツ財団も含む官民連携で促進することにより、国際保健分野での貢献を行うとともに、日本の製薬産業の国際展開を下支えすることによって日本の製薬産業の成長･発展を図る。（本事業は外務省と共同で行う。）</t>
  </si>
  <si>
    <t>顧みられない熱帯病（NTD）や結核、マラリア等の開発途上国を中心に蔓延する疾病の治療薬の研究開発は、先進国において需要が少ない等の理由から充分になされていない。本事業では、厚生労働省は医薬品の研究開発支援（研究助成、共同開発の促進等）、外務省は開発された医薬品の普及支援（ニーズ調査、適合性調査等）を中心的に担当し、国際機関（UNDP）への拠出を通じて、開発途上国向けの医薬品の研究開発等の促進を図る。</t>
  </si>
  <si>
    <t>-</t>
    <phoneticPr fontId="5"/>
  </si>
  <si>
    <t>-</t>
    <phoneticPr fontId="5"/>
  </si>
  <si>
    <t>-</t>
    <phoneticPr fontId="5"/>
  </si>
  <si>
    <t>-</t>
    <phoneticPr fontId="5"/>
  </si>
  <si>
    <t>国際連合開発計画拠出金</t>
    <rPh sb="0" eb="2">
      <t>コクサイ</t>
    </rPh>
    <rPh sb="2" eb="4">
      <t>レンゴウ</t>
    </rPh>
    <rPh sb="4" eb="6">
      <t>カイハツ</t>
    </rPh>
    <rPh sb="6" eb="8">
      <t>ケイカク</t>
    </rPh>
    <rPh sb="8" eb="11">
      <t>キョシュツキン</t>
    </rPh>
    <phoneticPr fontId="5"/>
  </si>
  <si>
    <t>平成34年度までに非臨床試験及び治験等の実施及び完了件数を57件とする</t>
    <rPh sb="0" eb="2">
      <t>ヘイセイ</t>
    </rPh>
    <phoneticPr fontId="5"/>
  </si>
  <si>
    <t>非臨床試験及び治験等の実施及び完了件数</t>
  </si>
  <si>
    <t>件</t>
    <rPh sb="0" eb="1">
      <t>ケン</t>
    </rPh>
    <phoneticPr fontId="5"/>
  </si>
  <si>
    <t>目標値：官民連携のパートナーシップであるグローバルヘルス技術振興基金（GHIT）における中長期目標
成果実績：GHIT報告</t>
    <rPh sb="0" eb="3">
      <t>モクヒョウチ</t>
    </rPh>
    <rPh sb="44" eb="47">
      <t>チュウチョウキ</t>
    </rPh>
    <rPh sb="47" eb="49">
      <t>モクヒョウ</t>
    </rPh>
    <rPh sb="50" eb="52">
      <t>セイカ</t>
    </rPh>
    <rPh sb="52" eb="54">
      <t>ジッセキ</t>
    </rPh>
    <rPh sb="59" eb="61">
      <t>ホウコク</t>
    </rPh>
    <phoneticPr fontId="5"/>
  </si>
  <si>
    <t>選考委員会、理事会、評議会の開催回数</t>
  </si>
  <si>
    <t>回</t>
    <rPh sb="0" eb="1">
      <t>カイ</t>
    </rPh>
    <phoneticPr fontId="5"/>
  </si>
  <si>
    <t>百万円</t>
    <rPh sb="0" eb="2">
      <t>ヒャクマン</t>
    </rPh>
    <rPh sb="2" eb="3">
      <t>エン</t>
    </rPh>
    <phoneticPr fontId="5"/>
  </si>
  <si>
    <t>国際社会への参画・貢献を行うこと</t>
    <rPh sb="0" eb="2">
      <t>コクサイ</t>
    </rPh>
    <phoneticPr fontId="5"/>
  </si>
  <si>
    <t>国際機関の活動への参画・協力等を通じて、保健・労働等分野において、国際社会に貢献すること（施策目標Ⅻ-1-1）</t>
    <phoneticPr fontId="5"/>
  </si>
  <si>
    <t>　国連開発計画（UNDP）を通じて、開発途上国向け医薬品研究開発に対して拠出を行う。
　日本の製薬産業の優れた研究開発力を活かして、開発途上国向けの医薬品研究開発と供給支援を官民連携で促進することにより、国際保健分野での貢献を行うとともに、日本の製薬産業の海外進出を下支えすることによって日本の製薬産業の成長・発展を図るものである。</t>
  </si>
  <si>
    <t>-</t>
    <phoneticPr fontId="5"/>
  </si>
  <si>
    <t>-</t>
    <phoneticPr fontId="5"/>
  </si>
  <si>
    <t>-</t>
    <phoneticPr fontId="5"/>
  </si>
  <si>
    <t>-</t>
    <phoneticPr fontId="5"/>
  </si>
  <si>
    <t>-</t>
    <phoneticPr fontId="5"/>
  </si>
  <si>
    <t>-</t>
    <phoneticPr fontId="5"/>
  </si>
  <si>
    <t>-</t>
    <phoneticPr fontId="5"/>
  </si>
  <si>
    <t>国際機関を通じた国際貢献等であり、国民のニーズがある。開発途上国で蔓延している疾病に対しては商業ベースの医薬品開発は十分になされておらず、政府の支援（国費の投入）が必要である。</t>
  </si>
  <si>
    <t>開発途上国の保健状況の改善に資するものであり、優先度は高い。</t>
  </si>
  <si>
    <t>‐</t>
  </si>
  <si>
    <t>無</t>
  </si>
  <si>
    <t>-</t>
    <phoneticPr fontId="5"/>
  </si>
  <si>
    <t>案件採択時に選考委員会でコストを確認しており、妥当である。</t>
  </si>
  <si>
    <t>拠出された資金はすべて、研究開発支援及びそのために必要な管理コストに充てられている。</t>
  </si>
  <si>
    <t>事業の進捗状況に応じた拠出を行っている。</t>
  </si>
  <si>
    <t>目標通り、選考委員会、理事会、評議会を開催し、見込みに見合った活動を行った。</t>
  </si>
  <si>
    <t>-</t>
    <phoneticPr fontId="5"/>
  </si>
  <si>
    <t>外務省</t>
  </si>
  <si>
    <t>国際連合開発計画（UNDP）拠出金（グローバルヘルス技術振興基金（GHIT））</t>
    <rPh sb="0" eb="2">
      <t>コクサイ</t>
    </rPh>
    <rPh sb="2" eb="4">
      <t>レンゴウ</t>
    </rPh>
    <rPh sb="4" eb="6">
      <t>カイハツ</t>
    </rPh>
    <rPh sb="6" eb="8">
      <t>ケイカク</t>
    </rPh>
    <rPh sb="14" eb="17">
      <t>キョシュツキン</t>
    </rPh>
    <rPh sb="26" eb="28">
      <t>ギジュツ</t>
    </rPh>
    <rPh sb="28" eb="30">
      <t>シンコウ</t>
    </rPh>
    <rPh sb="30" eb="32">
      <t>キキン</t>
    </rPh>
    <phoneticPr fontId="5"/>
  </si>
  <si>
    <t>顧みられない熱帯病（NTDs）等の途上国を中心に蔓延する疾病は，先進国において需要が少ない等の理由から，治療薬等の開発が十分になされていない。そのため，官民連携のパートナーシップであるグローバルヘルス技術振興基金（GHIT）を通じ，国際的な対応が求められている疾病についての研究開発を促進するための支援を行う。</t>
  </si>
  <si>
    <t>25新-0001</t>
    <rPh sb="2" eb="3">
      <t>シン</t>
    </rPh>
    <phoneticPr fontId="5"/>
  </si>
  <si>
    <t>843</t>
    <phoneticPr fontId="5"/>
  </si>
  <si>
    <t>853</t>
    <phoneticPr fontId="5"/>
  </si>
  <si>
    <t>824</t>
    <phoneticPr fontId="5"/>
  </si>
  <si>
    <t>単位当たりコスト＝X/Y
X＝総拠出額（1期分）/5年
Y＝非臨床試験及び治験等の実施及び完了件数（1期分）
※平成25～29年度が第1期。平成30～34年度が第2期。</t>
    <rPh sb="17" eb="19">
      <t>キョシュツ</t>
    </rPh>
    <rPh sb="22" eb="23">
      <t>キ</t>
    </rPh>
    <rPh sb="23" eb="24">
      <t>ブン</t>
    </rPh>
    <rPh sb="52" eb="54">
      <t>キブン</t>
    </rPh>
    <rPh sb="57" eb="59">
      <t>ヘイセイ</t>
    </rPh>
    <rPh sb="64" eb="66">
      <t>ネンド</t>
    </rPh>
    <rPh sb="67" eb="68">
      <t>ダイ</t>
    </rPh>
    <rPh sb="69" eb="70">
      <t>キ</t>
    </rPh>
    <rPh sb="71" eb="73">
      <t>ヘイセイ</t>
    </rPh>
    <rPh sb="78" eb="80">
      <t>ネンド</t>
    </rPh>
    <rPh sb="81" eb="82">
      <t>ダイ</t>
    </rPh>
    <rPh sb="83" eb="84">
      <t>キ</t>
    </rPh>
    <phoneticPr fontId="5"/>
  </si>
  <si>
    <t>42.15億円/5年
/47件</t>
    <phoneticPr fontId="5"/>
  </si>
  <si>
    <t>71.5億円/5年
/20件</t>
    <phoneticPr fontId="5"/>
  </si>
  <si>
    <t>目標以上に非臨床試験及び治験等の実施を完了し、見込みを超えた実績となった。</t>
    <rPh sb="0" eb="2">
      <t>モクヒョウ</t>
    </rPh>
    <rPh sb="2" eb="4">
      <t>イジョウ</t>
    </rPh>
    <rPh sb="19" eb="21">
      <t>カンリョウ</t>
    </rPh>
    <rPh sb="27" eb="28">
      <t>コ</t>
    </rPh>
    <rPh sb="30" eb="32">
      <t>ジッセキ</t>
    </rPh>
    <phoneticPr fontId="5"/>
  </si>
  <si>
    <t>拠出金</t>
    <rPh sb="0" eb="3">
      <t>キョシュツキン</t>
    </rPh>
    <phoneticPr fontId="5"/>
  </si>
  <si>
    <t>A.国際連合開発計画（UNDP）</t>
    <rPh sb="2" eb="4">
      <t>コクサイ</t>
    </rPh>
    <rPh sb="4" eb="6">
      <t>レンゴウ</t>
    </rPh>
    <phoneticPr fontId="5"/>
  </si>
  <si>
    <t>国連開発計画（UNDP）への拠出金</t>
    <rPh sb="0" eb="2">
      <t>コクレン</t>
    </rPh>
    <rPh sb="2" eb="4">
      <t>カイハツ</t>
    </rPh>
    <rPh sb="4" eb="6">
      <t>ケイカク</t>
    </rPh>
    <rPh sb="14" eb="17">
      <t>キョシュツキン</t>
    </rPh>
    <phoneticPr fontId="5"/>
  </si>
  <si>
    <t>グローバルヘルス技術振興基金（GHIT)と連携し、医薬品の研究開発・供給の支援を行う。</t>
    <phoneticPr fontId="5"/>
  </si>
  <si>
    <t>国際連合開発計画（UNDP）</t>
    <rPh sb="0" eb="2">
      <t>コクサイ</t>
    </rPh>
    <rPh sb="2" eb="4">
      <t>レンゴウ</t>
    </rPh>
    <rPh sb="4" eb="6">
      <t>カイハツ</t>
    </rPh>
    <rPh sb="6" eb="8">
      <t>ケイカク</t>
    </rPh>
    <phoneticPr fontId="5"/>
  </si>
  <si>
    <t>-</t>
    <phoneticPr fontId="5"/>
  </si>
  <si>
    <t>-</t>
    <phoneticPr fontId="5"/>
  </si>
  <si>
    <t>-</t>
    <phoneticPr fontId="5"/>
  </si>
  <si>
    <t>理事会、評議会等により案件の採択、実施状況等の事業の進捗の把握に努めており、今のところ順調に進んでいる。引き続き計画に沿って効果的に研究開発への投資が図られるよう実施状況等を把握し、必要な助言及び支援を行っていく予定であり、このまま継続して事業を実施する。</t>
    <rPh sb="56" eb="58">
      <t>ケイカク</t>
    </rPh>
    <rPh sb="59" eb="60">
      <t>ソ</t>
    </rPh>
    <rPh sb="62" eb="65">
      <t>コウカテキ</t>
    </rPh>
    <rPh sb="66" eb="68">
      <t>ケンキュウ</t>
    </rPh>
    <rPh sb="68" eb="70">
      <t>カイハツ</t>
    </rPh>
    <rPh sb="72" eb="74">
      <t>トウシ</t>
    </rPh>
    <rPh sb="75" eb="76">
      <t>ハカ</t>
    </rPh>
    <rPh sb="81" eb="83">
      <t>ジッシ</t>
    </rPh>
    <rPh sb="83" eb="85">
      <t>ジョウキョウ</t>
    </rPh>
    <rPh sb="85" eb="86">
      <t>トウ</t>
    </rPh>
    <rPh sb="87" eb="89">
      <t>ハアク</t>
    </rPh>
    <rPh sb="91" eb="93">
      <t>ヒツヨウ</t>
    </rPh>
    <rPh sb="94" eb="96">
      <t>ジョゲン</t>
    </rPh>
    <rPh sb="96" eb="97">
      <t>オヨ</t>
    </rPh>
    <rPh sb="98" eb="100">
      <t>シエン</t>
    </rPh>
    <rPh sb="101" eb="102">
      <t>オコナ</t>
    </rPh>
    <rPh sb="106" eb="108">
      <t>ヨテイ</t>
    </rPh>
    <rPh sb="116" eb="118">
      <t>ケイゾク</t>
    </rPh>
    <rPh sb="120" eb="122">
      <t>ジギョウ</t>
    </rPh>
    <rPh sb="123" eb="125">
      <t>ジッシ</t>
    </rPh>
    <phoneticPr fontId="5"/>
  </si>
  <si>
    <t>本事業は開発途上国を中心に蔓延する疾病の治療薬の研究開発等を促進することにより、開発途上国における保健衛生の向上を目的とした国際貢献を行うとともに、日本の製薬産業の発展・成長を図るものであり、平成24年度、平成25年度、平成27年度及び平成29年度に国連開発計画（UNDP）への拠出を行い、当初の計画を達成する形で研究開発の促進が図られている。</t>
    <rPh sb="116" eb="117">
      <t>オヨ</t>
    </rPh>
    <rPh sb="118" eb="120">
      <t>ヘイセイ</t>
    </rPh>
    <rPh sb="122" eb="124">
      <t>ネンド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</si>
</sst>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190500</xdr:colOff>
      <xdr:row>740</xdr:row>
      <xdr:rowOff>342900</xdr:rowOff>
    </xdr:from>
    <xdr:to>
      <xdr:col>48</xdr:col>
      <xdr:colOff>136317</xdr:colOff>
      <xdr:row>751</xdr:row>
      <xdr:rowOff>213765</xdr:rowOff>
    </xdr:to>
    <xdr:grpSp>
      <xdr:nvGrpSpPr>
        <xdr:cNvPr id="20" name="グループ化 19"/>
        <xdr:cNvGrpSpPr/>
      </xdr:nvGrpSpPr>
      <xdr:grpSpPr>
        <a:xfrm>
          <a:off x="4391025" y="34966275"/>
          <a:ext cx="5346492" cy="3747540"/>
          <a:chOff x="2633383" y="50729029"/>
          <a:chExt cx="5067225" cy="3712028"/>
        </a:xfrm>
      </xdr:grpSpPr>
      <xdr:sp macro="" textlink="">
        <xdr:nvSpPr>
          <xdr:cNvPr id="21" name="正方形/長方形 20"/>
          <xdr:cNvSpPr/>
        </xdr:nvSpPr>
        <xdr:spPr>
          <a:xfrm>
            <a:off x="2667000" y="50738170"/>
            <a:ext cx="943344" cy="68470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厚労省</a:t>
            </a:r>
            <a:endParaRPr kumimoji="1" lang="en-US" altLang="ja-JP" sz="1200">
              <a:solidFill>
                <a:schemeClr val="tx1"/>
              </a:solidFill>
            </a:endParaRPr>
          </a:p>
          <a:p>
            <a:pPr algn="ctr"/>
            <a:r>
              <a:rPr kumimoji="1" lang="en-US" altLang="ja-JP" sz="1200">
                <a:solidFill>
                  <a:schemeClr val="tx1"/>
                </a:solidFill>
              </a:rPr>
              <a:t>1,800</a:t>
            </a:r>
            <a:r>
              <a:rPr kumimoji="1" lang="ja-JP" altLang="en-US" sz="1200">
                <a:solidFill>
                  <a:schemeClr val="tx1"/>
                </a:solidFill>
              </a:rPr>
              <a:t>百万円</a:t>
            </a:r>
          </a:p>
        </xdr:txBody>
      </xdr:sp>
      <xdr:sp macro="" textlink="">
        <xdr:nvSpPr>
          <xdr:cNvPr id="22" name="正方形/長方形 21"/>
          <xdr:cNvSpPr/>
        </xdr:nvSpPr>
        <xdr:spPr>
          <a:xfrm>
            <a:off x="2705984" y="53754784"/>
            <a:ext cx="4947421" cy="68627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日本の製薬企業・研究機関</a:t>
            </a:r>
          </a:p>
        </xdr:txBody>
      </xdr:sp>
      <xdr:sp macro="" textlink="">
        <xdr:nvSpPr>
          <xdr:cNvPr id="23" name="正方形/長方形 22"/>
          <xdr:cNvSpPr/>
        </xdr:nvSpPr>
        <xdr:spPr>
          <a:xfrm>
            <a:off x="6591595" y="50732205"/>
            <a:ext cx="1087210" cy="69260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日本の</a:t>
            </a:r>
            <a:endParaRPr kumimoji="1" lang="en-US" altLang="ja-JP" sz="1100">
              <a:solidFill>
                <a:schemeClr val="tx1"/>
              </a:solidFill>
            </a:endParaRPr>
          </a:p>
          <a:p>
            <a:pPr algn="ctr"/>
            <a:r>
              <a:rPr kumimoji="1" lang="ja-JP" altLang="en-US" sz="1100">
                <a:solidFill>
                  <a:schemeClr val="tx1"/>
                </a:solidFill>
              </a:rPr>
              <a:t>製薬企業</a:t>
            </a:r>
          </a:p>
        </xdr:txBody>
      </xdr:sp>
      <xdr:sp macro="" textlink="">
        <xdr:nvSpPr>
          <xdr:cNvPr id="24" name="正方形/長方形 23"/>
          <xdr:cNvSpPr/>
        </xdr:nvSpPr>
        <xdr:spPr>
          <a:xfrm>
            <a:off x="5453382" y="50729029"/>
            <a:ext cx="975380" cy="69577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ゲイツ</a:t>
            </a:r>
            <a:endParaRPr kumimoji="1" lang="en-US" altLang="ja-JP" sz="1100">
              <a:solidFill>
                <a:schemeClr val="tx1"/>
              </a:solidFill>
            </a:endParaRPr>
          </a:p>
          <a:p>
            <a:pPr algn="ctr"/>
            <a:r>
              <a:rPr kumimoji="1" lang="ja-JP" altLang="en-US" sz="1100">
                <a:solidFill>
                  <a:schemeClr val="tx1"/>
                </a:solidFill>
              </a:rPr>
              <a:t>財団</a:t>
            </a:r>
          </a:p>
        </xdr:txBody>
      </xdr:sp>
      <xdr:sp macro="" textlink="">
        <xdr:nvSpPr>
          <xdr:cNvPr id="25" name="下矢印 24"/>
          <xdr:cNvSpPr/>
        </xdr:nvSpPr>
        <xdr:spPr>
          <a:xfrm>
            <a:off x="6914292" y="51656828"/>
            <a:ext cx="288459" cy="378178"/>
          </a:xfrm>
          <a:prstGeom prst="downArrow">
            <a:avLst/>
          </a:prstGeom>
          <a:noFill/>
          <a:ln>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26" name="正方形/長方形 25"/>
          <xdr:cNvSpPr/>
        </xdr:nvSpPr>
        <xdr:spPr>
          <a:xfrm>
            <a:off x="4755232" y="52178733"/>
            <a:ext cx="788233" cy="43191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 </a:t>
            </a:r>
            <a:r>
              <a:rPr kumimoji="1" lang="ja-JP" altLang="en-US" sz="1200" baseline="0">
                <a:solidFill>
                  <a:schemeClr val="tx1"/>
                </a:solidFill>
              </a:rPr>
              <a:t> </a:t>
            </a:r>
            <a:r>
              <a:rPr kumimoji="1" lang="ja-JP" altLang="en-US" sz="1200">
                <a:solidFill>
                  <a:schemeClr val="tx1"/>
                </a:solidFill>
              </a:rPr>
              <a:t>連携</a:t>
            </a:r>
          </a:p>
        </xdr:txBody>
      </xdr:sp>
      <xdr:sp macro="" textlink="">
        <xdr:nvSpPr>
          <xdr:cNvPr id="27" name="正方形/長方形 26"/>
          <xdr:cNvSpPr/>
        </xdr:nvSpPr>
        <xdr:spPr>
          <a:xfrm>
            <a:off x="3971933" y="50732205"/>
            <a:ext cx="941899" cy="68470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外務省</a:t>
            </a:r>
          </a:p>
        </xdr:txBody>
      </xdr:sp>
      <xdr:sp macro="" textlink="">
        <xdr:nvSpPr>
          <xdr:cNvPr id="28" name="下矢印 27"/>
          <xdr:cNvSpPr/>
        </xdr:nvSpPr>
        <xdr:spPr>
          <a:xfrm>
            <a:off x="3018810" y="51654684"/>
            <a:ext cx="300877" cy="378178"/>
          </a:xfrm>
          <a:prstGeom prst="downArrow">
            <a:avLst/>
          </a:prstGeom>
          <a:noFill/>
          <a:ln>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29" name="下矢印 28"/>
          <xdr:cNvSpPr/>
        </xdr:nvSpPr>
        <xdr:spPr>
          <a:xfrm>
            <a:off x="4237687" y="51648757"/>
            <a:ext cx="300877" cy="378178"/>
          </a:xfrm>
          <a:prstGeom prst="downArrow">
            <a:avLst/>
          </a:prstGeom>
          <a:noFill/>
          <a:ln>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30" name="下矢印 29"/>
          <xdr:cNvSpPr/>
        </xdr:nvSpPr>
        <xdr:spPr>
          <a:xfrm>
            <a:off x="5742485" y="51643487"/>
            <a:ext cx="317376" cy="376542"/>
          </a:xfrm>
          <a:prstGeom prst="downArrow">
            <a:avLst/>
          </a:prstGeom>
          <a:noFill/>
          <a:ln>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31" name="左右矢印 30"/>
          <xdr:cNvSpPr/>
        </xdr:nvSpPr>
        <xdr:spPr>
          <a:xfrm>
            <a:off x="4961479" y="52574655"/>
            <a:ext cx="452881" cy="233955"/>
          </a:xfrm>
          <a:prstGeom prst="lef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sp macro="" textlink="">
        <xdr:nvSpPr>
          <xdr:cNvPr id="32" name="下矢印 31"/>
          <xdr:cNvSpPr/>
        </xdr:nvSpPr>
        <xdr:spPr>
          <a:xfrm>
            <a:off x="6403619" y="53186536"/>
            <a:ext cx="304959" cy="378181"/>
          </a:xfrm>
          <a:prstGeom prst="downArrow">
            <a:avLst/>
          </a:prstGeom>
          <a:noFill/>
          <a:ln>
            <a:solidFill>
              <a:sysClr val="windowText" lastClr="00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33" name="下矢印 32"/>
          <xdr:cNvSpPr/>
        </xdr:nvSpPr>
        <xdr:spPr>
          <a:xfrm>
            <a:off x="3698131" y="53186539"/>
            <a:ext cx="300877" cy="378181"/>
          </a:xfrm>
          <a:prstGeom prst="downArrow">
            <a:avLst/>
          </a:prstGeom>
          <a:noFill/>
          <a:ln>
            <a:solidFill>
              <a:sysClr val="windowText" lastClr="00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34" name="正方形/長方形 33"/>
          <xdr:cNvSpPr/>
        </xdr:nvSpPr>
        <xdr:spPr>
          <a:xfrm>
            <a:off x="5513294" y="52309059"/>
            <a:ext cx="2187314" cy="6540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ＧＨＩＴ</a:t>
            </a:r>
            <a:r>
              <a:rPr kumimoji="1" lang="en-US" altLang="ja-JP" sz="1400" baseline="30000">
                <a:solidFill>
                  <a:schemeClr val="tx1"/>
                </a:solidFill>
              </a:rPr>
              <a:t>※</a:t>
            </a:r>
            <a:endParaRPr kumimoji="1" lang="ja-JP" altLang="en-US" sz="1200" baseline="30000">
              <a:solidFill>
                <a:schemeClr val="tx1"/>
              </a:solidFill>
            </a:endParaRPr>
          </a:p>
        </xdr:txBody>
      </xdr:sp>
      <xdr:sp macro="" textlink="">
        <xdr:nvSpPr>
          <xdr:cNvPr id="35" name="正方形/長方形 34"/>
          <xdr:cNvSpPr/>
        </xdr:nvSpPr>
        <xdr:spPr>
          <a:xfrm>
            <a:off x="2633383" y="52320265"/>
            <a:ext cx="2171297" cy="67427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a:t>
            </a:r>
            <a:r>
              <a:rPr kumimoji="1" lang="ja-JP" altLang="en-US" sz="1100">
                <a:solidFill>
                  <a:schemeClr val="tx1"/>
                </a:solidFill>
              </a:rPr>
              <a:t>国連開発計画（ＵＮＤＰ）</a:t>
            </a:r>
            <a:endParaRPr kumimoji="1" lang="en-US" altLang="ja-JP" sz="1100">
              <a:solidFill>
                <a:schemeClr val="tx1"/>
              </a:solidFill>
            </a:endParaRPr>
          </a:p>
          <a:p>
            <a:pPr algn="ctr"/>
            <a:r>
              <a:rPr kumimoji="1" lang="en-US" altLang="ja-JP" sz="1100">
                <a:solidFill>
                  <a:schemeClr val="tx1"/>
                </a:solidFill>
              </a:rPr>
              <a:t>1,800</a:t>
            </a:r>
            <a:r>
              <a:rPr kumimoji="1" lang="ja-JP" altLang="en-US" sz="1100">
                <a:solidFill>
                  <a:schemeClr val="tx1"/>
                </a:solidFill>
              </a:rPr>
              <a:t>百万円</a:t>
            </a:r>
            <a:endParaRPr kumimoji="1" lang="en-US" altLang="ja-JP" sz="1100">
              <a:solidFill>
                <a:schemeClr val="tx1"/>
              </a:solidFill>
            </a:endParaRPr>
          </a:p>
        </xdr:txBody>
      </xdr:sp>
    </xdr:grpSp>
    <xdr:clientData/>
  </xdr:twoCellAnchor>
  <xdr:twoCellAnchor>
    <xdr:from>
      <xdr:col>10</xdr:col>
      <xdr:colOff>95250</xdr:colOff>
      <xdr:row>743</xdr:row>
      <xdr:rowOff>0</xdr:rowOff>
    </xdr:from>
    <xdr:to>
      <xdr:col>24</xdr:col>
      <xdr:colOff>71438</xdr:colOff>
      <xdr:row>745</xdr:row>
      <xdr:rowOff>53318</xdr:rowOff>
    </xdr:to>
    <xdr:sp macro="" textlink="">
      <xdr:nvSpPr>
        <xdr:cNvPr id="36" name="正方形/長方形 35"/>
        <xdr:cNvSpPr/>
      </xdr:nvSpPr>
      <xdr:spPr>
        <a:xfrm>
          <a:off x="2119313" y="35980688"/>
          <a:ext cx="2809875" cy="76769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400"/>
            </a:lnSpc>
          </a:pPr>
          <a:r>
            <a:rPr kumimoji="1" lang="ja-JP" altLang="en-US" sz="1100">
              <a:solidFill>
                <a:schemeClr val="tx1"/>
              </a:solidFill>
              <a:latin typeface="+mn-ea"/>
              <a:ea typeface="+mn-ea"/>
            </a:rPr>
            <a:t>   </a:t>
          </a:r>
          <a:r>
            <a:rPr kumimoji="1" lang="ja-JP" altLang="en-US" sz="1100" baseline="0">
              <a:solidFill>
                <a:schemeClr val="tx1"/>
              </a:solidFill>
              <a:latin typeface="+mn-ea"/>
              <a:ea typeface="+mn-ea"/>
            </a:rPr>
            <a:t> </a:t>
          </a:r>
          <a:r>
            <a:rPr kumimoji="1" lang="ja-JP" altLang="en-US" sz="1100">
              <a:solidFill>
                <a:schemeClr val="tx1"/>
              </a:solidFill>
              <a:latin typeface="+mn-ea"/>
              <a:ea typeface="+mn-ea"/>
            </a:rPr>
            <a:t>国際連合開発計画（</a:t>
          </a:r>
          <a:r>
            <a:rPr kumimoji="1" lang="en-US" altLang="ja-JP" sz="1100">
              <a:solidFill>
                <a:schemeClr val="tx1"/>
              </a:solidFill>
              <a:latin typeface="+mn-ea"/>
              <a:ea typeface="+mn-ea"/>
            </a:rPr>
            <a:t>UNDP</a:t>
          </a:r>
          <a:r>
            <a:rPr kumimoji="1" lang="ja-JP" altLang="en-US" sz="1100">
              <a:solidFill>
                <a:schemeClr val="tx1"/>
              </a:solidFill>
              <a:latin typeface="+mn-ea"/>
              <a:ea typeface="+mn-ea"/>
            </a:rPr>
            <a:t>）へ拠出</a:t>
          </a:r>
        </a:p>
      </xdr:txBody>
    </xdr:sp>
    <xdr:clientData/>
  </xdr:twoCellAnchor>
  <xdr:twoCellAnchor>
    <xdr:from>
      <xdr:col>28</xdr:col>
      <xdr:colOff>27215</xdr:colOff>
      <xdr:row>739</xdr:row>
      <xdr:rowOff>316369</xdr:rowOff>
    </xdr:from>
    <xdr:to>
      <xdr:col>44</xdr:col>
      <xdr:colOff>15557</xdr:colOff>
      <xdr:row>740</xdr:row>
      <xdr:rowOff>329976</xdr:rowOff>
    </xdr:to>
    <xdr:sp macro="" textlink="">
      <xdr:nvSpPr>
        <xdr:cNvPr id="37" name="正方形/長方形 36"/>
        <xdr:cNvSpPr/>
      </xdr:nvSpPr>
      <xdr:spPr>
        <a:xfrm>
          <a:off x="5694590" y="35582682"/>
          <a:ext cx="3226842" cy="3707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400"/>
            </a:lnSpc>
          </a:pPr>
          <a:r>
            <a:rPr kumimoji="1" lang="ja-JP" altLang="en-US" sz="1100">
              <a:solidFill>
                <a:schemeClr val="tx1"/>
              </a:solidFill>
              <a:latin typeface="+mn-ea"/>
              <a:ea typeface="+mn-ea"/>
            </a:rPr>
            <a:t>   </a:t>
          </a:r>
          <a:r>
            <a:rPr kumimoji="1" lang="ja-JP" altLang="en-US" sz="1100" baseline="0">
              <a:solidFill>
                <a:schemeClr val="tx1"/>
              </a:solidFill>
              <a:latin typeface="+mn-ea"/>
              <a:ea typeface="+mn-ea"/>
            </a:rPr>
            <a:t> </a:t>
          </a:r>
          <a:r>
            <a:rPr kumimoji="1" lang="en-US" altLang="ja-JP" sz="1100" baseline="0">
              <a:solidFill>
                <a:schemeClr val="tx1"/>
              </a:solidFill>
              <a:latin typeface="+mn-ea"/>
              <a:ea typeface="+mn-ea"/>
            </a:rPr>
            <a:t>〔</a:t>
          </a:r>
          <a:r>
            <a:rPr kumimoji="1" lang="ja-JP" altLang="en-US" sz="1100" baseline="0">
              <a:solidFill>
                <a:schemeClr val="tx1"/>
              </a:solidFill>
              <a:latin typeface="+mn-ea"/>
              <a:ea typeface="+mn-ea"/>
            </a:rPr>
            <a:t>平成</a:t>
          </a:r>
          <a:r>
            <a:rPr kumimoji="1" lang="en-US" altLang="ja-JP" sz="1100" baseline="0">
              <a:solidFill>
                <a:schemeClr val="tx1"/>
              </a:solidFill>
              <a:latin typeface="+mn-ea"/>
              <a:ea typeface="+mn-ea"/>
            </a:rPr>
            <a:t>29</a:t>
          </a:r>
          <a:r>
            <a:rPr kumimoji="1" lang="ja-JP" altLang="en-US" sz="1100" baseline="0">
              <a:solidFill>
                <a:schemeClr val="tx1"/>
              </a:solidFill>
              <a:latin typeface="+mn-ea"/>
              <a:ea typeface="+mn-ea"/>
            </a:rPr>
            <a:t>年度補正予算における支出の流れ</a:t>
          </a:r>
          <a:r>
            <a:rPr kumimoji="1" lang="en-US" altLang="ja-JP" sz="1100" baseline="0">
              <a:solidFill>
                <a:schemeClr val="tx1"/>
              </a:solidFill>
              <a:latin typeface="+mn-ea"/>
              <a:ea typeface="+mn-ea"/>
            </a:rPr>
            <a:t>〕</a:t>
          </a:r>
          <a:endParaRPr kumimoji="1" lang="ja-JP" altLang="en-US" sz="1100">
            <a:solidFill>
              <a:schemeClr val="tx1"/>
            </a:solidFill>
            <a:latin typeface="+mn-ea"/>
            <a:ea typeface="+mn-ea"/>
          </a:endParaRPr>
        </a:p>
      </xdr:txBody>
    </xdr:sp>
    <xdr:clientData/>
  </xdr:twoCellAnchor>
  <xdr:twoCellAnchor>
    <xdr:from>
      <xdr:col>35</xdr:col>
      <xdr:colOff>178594</xdr:colOff>
      <xdr:row>751</xdr:row>
      <xdr:rowOff>273844</xdr:rowOff>
    </xdr:from>
    <xdr:to>
      <xdr:col>56</xdr:col>
      <xdr:colOff>100387</xdr:colOff>
      <xdr:row>753</xdr:row>
      <xdr:rowOff>150049</xdr:rowOff>
    </xdr:to>
    <xdr:sp macro="" textlink="">
      <xdr:nvSpPr>
        <xdr:cNvPr id="38" name="正方形/長方形 37"/>
        <xdr:cNvSpPr/>
      </xdr:nvSpPr>
      <xdr:spPr>
        <a:xfrm>
          <a:off x="7262813" y="39826407"/>
          <a:ext cx="4255668" cy="59058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200">
              <a:solidFill>
                <a:schemeClr val="tx1"/>
              </a:solidFill>
              <a:latin typeface="+mn-ea"/>
              <a:ea typeface="+mn-ea"/>
            </a:rPr>
            <a:t>※GHIT</a:t>
          </a:r>
          <a:r>
            <a:rPr kumimoji="1" lang="ja-JP" altLang="en-US" sz="1200">
              <a:solidFill>
                <a:schemeClr val="tx1"/>
              </a:solidFill>
              <a:latin typeface="+mn-ea"/>
              <a:ea typeface="+mn-ea"/>
            </a:rPr>
            <a:t>：グローバルヘルス技術振興基金</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E5" sqref="AE5:AP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821</v>
      </c>
      <c r="AT2" s="218"/>
      <c r="AU2" s="218"/>
      <c r="AV2" s="52" t="str">
        <f>IF(AW2="", "", "-")</f>
        <v/>
      </c>
      <c r="AW2" s="395"/>
      <c r="AX2" s="395"/>
    </row>
    <row r="3" spans="1:50" ht="21" customHeight="1" thickBot="1" x14ac:dyDescent="0.2">
      <c r="A3" s="524" t="s">
        <v>535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550</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551</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552</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187</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553</v>
      </c>
      <c r="AF5" s="718"/>
      <c r="AG5" s="718"/>
      <c r="AH5" s="718"/>
      <c r="AI5" s="718"/>
      <c r="AJ5" s="718"/>
      <c r="AK5" s="718"/>
      <c r="AL5" s="718"/>
      <c r="AM5" s="718"/>
      <c r="AN5" s="718"/>
      <c r="AO5" s="718"/>
      <c r="AP5" s="719"/>
      <c r="AQ5" s="720" t="s">
        <v>554</v>
      </c>
      <c r="AR5" s="721"/>
      <c r="AS5" s="721"/>
      <c r="AT5" s="721"/>
      <c r="AU5" s="721"/>
      <c r="AV5" s="721"/>
      <c r="AW5" s="721"/>
      <c r="AX5" s="722"/>
    </row>
    <row r="6" spans="1:50" ht="33"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557</v>
      </c>
      <c r="H7" s="834"/>
      <c r="I7" s="834"/>
      <c r="J7" s="834"/>
      <c r="K7" s="834"/>
      <c r="L7" s="834"/>
      <c r="M7" s="834"/>
      <c r="N7" s="834"/>
      <c r="O7" s="834"/>
      <c r="P7" s="834"/>
      <c r="Q7" s="834"/>
      <c r="R7" s="834"/>
      <c r="S7" s="834"/>
      <c r="T7" s="834"/>
      <c r="U7" s="834"/>
      <c r="V7" s="834"/>
      <c r="W7" s="834"/>
      <c r="X7" s="835"/>
      <c r="Y7" s="393" t="s">
        <v>548</v>
      </c>
      <c r="Z7" s="294"/>
      <c r="AA7" s="294"/>
      <c r="AB7" s="294"/>
      <c r="AC7" s="294"/>
      <c r="AD7" s="394"/>
      <c r="AE7" s="381" t="s">
        <v>558</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3" t="s">
        <v>559</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560</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その他</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t="s">
        <v>556</v>
      </c>
      <c r="Q13" s="98"/>
      <c r="R13" s="98"/>
      <c r="S13" s="98"/>
      <c r="T13" s="98"/>
      <c r="U13" s="98"/>
      <c r="V13" s="99"/>
      <c r="W13" s="97" t="s">
        <v>556</v>
      </c>
      <c r="X13" s="98"/>
      <c r="Y13" s="98"/>
      <c r="Z13" s="98"/>
      <c r="AA13" s="98"/>
      <c r="AB13" s="98"/>
      <c r="AC13" s="99"/>
      <c r="AD13" s="97" t="s">
        <v>561</v>
      </c>
      <c r="AE13" s="98"/>
      <c r="AF13" s="98"/>
      <c r="AG13" s="98"/>
      <c r="AH13" s="98"/>
      <c r="AI13" s="98"/>
      <c r="AJ13" s="99"/>
      <c r="AK13" s="97">
        <v>400</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5"/>
      <c r="H14" s="746"/>
      <c r="I14" s="576" t="s">
        <v>8</v>
      </c>
      <c r="J14" s="630"/>
      <c r="K14" s="630"/>
      <c r="L14" s="630"/>
      <c r="M14" s="630"/>
      <c r="N14" s="630"/>
      <c r="O14" s="631"/>
      <c r="P14" s="97">
        <v>715</v>
      </c>
      <c r="Q14" s="98"/>
      <c r="R14" s="98"/>
      <c r="S14" s="98"/>
      <c r="T14" s="98"/>
      <c r="U14" s="98"/>
      <c r="V14" s="99"/>
      <c r="W14" s="97" t="s">
        <v>556</v>
      </c>
      <c r="X14" s="98"/>
      <c r="Y14" s="98"/>
      <c r="Z14" s="98"/>
      <c r="AA14" s="98"/>
      <c r="AB14" s="98"/>
      <c r="AC14" s="99"/>
      <c r="AD14" s="97">
        <v>1800</v>
      </c>
      <c r="AE14" s="98"/>
      <c r="AF14" s="98"/>
      <c r="AG14" s="98"/>
      <c r="AH14" s="98"/>
      <c r="AI14" s="98"/>
      <c r="AJ14" s="99"/>
      <c r="AK14" s="97" t="s">
        <v>564</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t="s">
        <v>556</v>
      </c>
      <c r="Q15" s="98"/>
      <c r="R15" s="98"/>
      <c r="S15" s="98"/>
      <c r="T15" s="98"/>
      <c r="U15" s="98"/>
      <c r="V15" s="99"/>
      <c r="W15" s="97" t="s">
        <v>556</v>
      </c>
      <c r="X15" s="98"/>
      <c r="Y15" s="98"/>
      <c r="Z15" s="98"/>
      <c r="AA15" s="98"/>
      <c r="AB15" s="98"/>
      <c r="AC15" s="99"/>
      <c r="AD15" s="97" t="s">
        <v>562</v>
      </c>
      <c r="AE15" s="98"/>
      <c r="AF15" s="98"/>
      <c r="AG15" s="98"/>
      <c r="AH15" s="98"/>
      <c r="AI15" s="98"/>
      <c r="AJ15" s="99"/>
      <c r="AK15" s="97" t="s">
        <v>564</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t="s">
        <v>556</v>
      </c>
      <c r="Q16" s="98"/>
      <c r="R16" s="98"/>
      <c r="S16" s="98"/>
      <c r="T16" s="98"/>
      <c r="U16" s="98"/>
      <c r="V16" s="99"/>
      <c r="W16" s="97" t="s">
        <v>556</v>
      </c>
      <c r="X16" s="98"/>
      <c r="Y16" s="98"/>
      <c r="Z16" s="98"/>
      <c r="AA16" s="98"/>
      <c r="AB16" s="98"/>
      <c r="AC16" s="99"/>
      <c r="AD16" s="97" t="s">
        <v>563</v>
      </c>
      <c r="AE16" s="98"/>
      <c r="AF16" s="98"/>
      <c r="AG16" s="98"/>
      <c r="AH16" s="98"/>
      <c r="AI16" s="98"/>
      <c r="AJ16" s="99"/>
      <c r="AK16" s="97" t="s">
        <v>564</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6" t="s">
        <v>50</v>
      </c>
      <c r="J17" s="630"/>
      <c r="K17" s="630"/>
      <c r="L17" s="630"/>
      <c r="M17" s="630"/>
      <c r="N17" s="630"/>
      <c r="O17" s="631"/>
      <c r="P17" s="97" t="s">
        <v>556</v>
      </c>
      <c r="Q17" s="98"/>
      <c r="R17" s="98"/>
      <c r="S17" s="98"/>
      <c r="T17" s="98"/>
      <c r="U17" s="98"/>
      <c r="V17" s="99"/>
      <c r="W17" s="97" t="s">
        <v>556</v>
      </c>
      <c r="X17" s="98"/>
      <c r="Y17" s="98"/>
      <c r="Z17" s="98"/>
      <c r="AA17" s="98"/>
      <c r="AB17" s="98"/>
      <c r="AC17" s="99"/>
      <c r="AD17" s="97" t="s">
        <v>562</v>
      </c>
      <c r="AE17" s="98"/>
      <c r="AF17" s="98"/>
      <c r="AG17" s="98"/>
      <c r="AH17" s="98"/>
      <c r="AI17" s="98"/>
      <c r="AJ17" s="99"/>
      <c r="AK17" s="97" t="s">
        <v>562</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7"/>
      <c r="H18" s="748"/>
      <c r="I18" s="735" t="s">
        <v>20</v>
      </c>
      <c r="J18" s="736"/>
      <c r="K18" s="736"/>
      <c r="L18" s="736"/>
      <c r="M18" s="736"/>
      <c r="N18" s="736"/>
      <c r="O18" s="737"/>
      <c r="P18" s="103">
        <f>SUM(P13:V17)</f>
        <v>715</v>
      </c>
      <c r="Q18" s="104"/>
      <c r="R18" s="104"/>
      <c r="S18" s="104"/>
      <c r="T18" s="104"/>
      <c r="U18" s="104"/>
      <c r="V18" s="105"/>
      <c r="W18" s="103">
        <f>SUM(W13:AC17)</f>
        <v>0</v>
      </c>
      <c r="X18" s="104"/>
      <c r="Y18" s="104"/>
      <c r="Z18" s="104"/>
      <c r="AA18" s="104"/>
      <c r="AB18" s="104"/>
      <c r="AC18" s="105"/>
      <c r="AD18" s="103">
        <f>SUM(AD13:AJ17)</f>
        <v>1800</v>
      </c>
      <c r="AE18" s="104"/>
      <c r="AF18" s="104"/>
      <c r="AG18" s="104"/>
      <c r="AH18" s="104"/>
      <c r="AI18" s="104"/>
      <c r="AJ18" s="105"/>
      <c r="AK18" s="103">
        <f>SUM(AK13:AQ17)</f>
        <v>400</v>
      </c>
      <c r="AL18" s="104"/>
      <c r="AM18" s="104"/>
      <c r="AN18" s="104"/>
      <c r="AO18" s="104"/>
      <c r="AP18" s="104"/>
      <c r="AQ18" s="105"/>
      <c r="AR18" s="103">
        <f>SUM(AR13:AX17)</f>
        <v>0</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715</v>
      </c>
      <c r="Q19" s="98"/>
      <c r="R19" s="98"/>
      <c r="S19" s="98"/>
      <c r="T19" s="98"/>
      <c r="U19" s="98"/>
      <c r="V19" s="99"/>
      <c r="W19" s="97" t="s">
        <v>562</v>
      </c>
      <c r="X19" s="98"/>
      <c r="Y19" s="98"/>
      <c r="Z19" s="98"/>
      <c r="AA19" s="98"/>
      <c r="AB19" s="98"/>
      <c r="AC19" s="99"/>
      <c r="AD19" s="97">
        <v>1800</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1</v>
      </c>
      <c r="Q20" s="540"/>
      <c r="R20" s="540"/>
      <c r="S20" s="540"/>
      <c r="T20" s="540"/>
      <c r="U20" s="540"/>
      <c r="V20" s="540"/>
      <c r="W20" s="540" t="str">
        <f t="shared" ref="W20" si="0">IF(W18=0, "-", SUM(W19)/W18)</f>
        <v>-</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0" t="s">
        <v>497</v>
      </c>
      <c r="H21" s="931"/>
      <c r="I21" s="931"/>
      <c r="J21" s="931"/>
      <c r="K21" s="931"/>
      <c r="L21" s="931"/>
      <c r="M21" s="931"/>
      <c r="N21" s="931"/>
      <c r="O21" s="931"/>
      <c r="P21" s="540">
        <f>IF(P19=0, "-", SUM(P19)/SUM(P13,P14))</f>
        <v>1</v>
      </c>
      <c r="Q21" s="540"/>
      <c r="R21" s="540"/>
      <c r="S21" s="540"/>
      <c r="T21" s="540"/>
      <c r="U21" s="540"/>
      <c r="V21" s="540"/>
      <c r="W21" s="540" t="e">
        <f t="shared" ref="W21" si="2">IF(W19=0, "-", SUM(W19)/SUM(W13,W14))</f>
        <v>#DIV/0!</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565</v>
      </c>
      <c r="H23" s="184"/>
      <c r="I23" s="184"/>
      <c r="J23" s="184"/>
      <c r="K23" s="184"/>
      <c r="L23" s="184"/>
      <c r="M23" s="184"/>
      <c r="N23" s="184"/>
      <c r="O23" s="185"/>
      <c r="P23" s="94">
        <v>400</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17.2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17.2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17.2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17.2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400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8" t="s">
        <v>265</v>
      </c>
      <c r="H30" s="388"/>
      <c r="I30" s="388"/>
      <c r="J30" s="388"/>
      <c r="K30" s="388"/>
      <c r="L30" s="388"/>
      <c r="M30" s="388"/>
      <c r="N30" s="388"/>
      <c r="O30" s="580"/>
      <c r="P30" s="579" t="s">
        <v>59</v>
      </c>
      <c r="Q30" s="388"/>
      <c r="R30" s="388"/>
      <c r="S30" s="388"/>
      <c r="T30" s="388"/>
      <c r="U30" s="388"/>
      <c r="V30" s="388"/>
      <c r="W30" s="388"/>
      <c r="X30" s="580"/>
      <c r="Y30" s="466"/>
      <c r="Z30" s="467"/>
      <c r="AA30" s="468"/>
      <c r="AB30" s="384" t="s">
        <v>11</v>
      </c>
      <c r="AC30" s="385"/>
      <c r="AD30" s="386"/>
      <c r="AE30" s="384" t="s">
        <v>357</v>
      </c>
      <c r="AF30" s="385"/>
      <c r="AG30" s="385"/>
      <c r="AH30" s="386"/>
      <c r="AI30" s="384" t="s">
        <v>363</v>
      </c>
      <c r="AJ30" s="385"/>
      <c r="AK30" s="385"/>
      <c r="AL30" s="386"/>
      <c r="AM30" s="387" t="s">
        <v>472</v>
      </c>
      <c r="AN30" s="387"/>
      <c r="AO30" s="387"/>
      <c r="AP30" s="384"/>
      <c r="AQ30" s="639" t="s">
        <v>355</v>
      </c>
      <c r="AR30" s="640"/>
      <c r="AS30" s="640"/>
      <c r="AT30" s="641"/>
      <c r="AU30" s="388" t="s">
        <v>253</v>
      </c>
      <c r="AV30" s="388"/>
      <c r="AW30" s="388"/>
      <c r="AX30" s="389"/>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469"/>
      <c r="Z31" s="470"/>
      <c r="AA31" s="471"/>
      <c r="AB31" s="330"/>
      <c r="AC31" s="331"/>
      <c r="AD31" s="332"/>
      <c r="AE31" s="330"/>
      <c r="AF31" s="331"/>
      <c r="AG31" s="331"/>
      <c r="AH31" s="332"/>
      <c r="AI31" s="330"/>
      <c r="AJ31" s="331"/>
      <c r="AK31" s="331"/>
      <c r="AL31" s="332"/>
      <c r="AM31" s="374"/>
      <c r="AN31" s="374"/>
      <c r="AO31" s="374"/>
      <c r="AP31" s="330"/>
      <c r="AQ31" s="215">
        <v>30</v>
      </c>
      <c r="AR31" s="133"/>
      <c r="AS31" s="134" t="s">
        <v>356</v>
      </c>
      <c r="AT31" s="169"/>
      <c r="AU31" s="269">
        <v>34</v>
      </c>
      <c r="AV31" s="269"/>
      <c r="AW31" s="377" t="s">
        <v>300</v>
      </c>
      <c r="AX31" s="378"/>
    </row>
    <row r="32" spans="1:50" ht="23.25" customHeight="1" x14ac:dyDescent="0.15">
      <c r="A32" s="516"/>
      <c r="B32" s="514"/>
      <c r="C32" s="514"/>
      <c r="D32" s="514"/>
      <c r="E32" s="514"/>
      <c r="F32" s="515"/>
      <c r="G32" s="541" t="s">
        <v>566</v>
      </c>
      <c r="H32" s="542"/>
      <c r="I32" s="542"/>
      <c r="J32" s="542"/>
      <c r="K32" s="542"/>
      <c r="L32" s="542"/>
      <c r="M32" s="542"/>
      <c r="N32" s="542"/>
      <c r="O32" s="543"/>
      <c r="P32" s="158" t="s">
        <v>567</v>
      </c>
      <c r="Q32" s="158"/>
      <c r="R32" s="158"/>
      <c r="S32" s="158"/>
      <c r="T32" s="158"/>
      <c r="U32" s="158"/>
      <c r="V32" s="158"/>
      <c r="W32" s="158"/>
      <c r="X32" s="229"/>
      <c r="Y32" s="336" t="s">
        <v>12</v>
      </c>
      <c r="Z32" s="550"/>
      <c r="AA32" s="551"/>
      <c r="AB32" s="552" t="s">
        <v>568</v>
      </c>
      <c r="AC32" s="552"/>
      <c r="AD32" s="552"/>
      <c r="AE32" s="362">
        <v>30</v>
      </c>
      <c r="AF32" s="363"/>
      <c r="AG32" s="363"/>
      <c r="AH32" s="363"/>
      <c r="AI32" s="362">
        <v>39</v>
      </c>
      <c r="AJ32" s="363"/>
      <c r="AK32" s="363"/>
      <c r="AL32" s="363"/>
      <c r="AM32" s="362">
        <v>47</v>
      </c>
      <c r="AN32" s="363"/>
      <c r="AO32" s="363"/>
      <c r="AP32" s="363"/>
      <c r="AQ32" s="100"/>
      <c r="AR32" s="101"/>
      <c r="AS32" s="101"/>
      <c r="AT32" s="102"/>
      <c r="AU32" s="363"/>
      <c r="AV32" s="363"/>
      <c r="AW32" s="363"/>
      <c r="AX32" s="365"/>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568</v>
      </c>
      <c r="AC33" s="523"/>
      <c r="AD33" s="523"/>
      <c r="AE33" s="362">
        <v>12</v>
      </c>
      <c r="AF33" s="363"/>
      <c r="AG33" s="363"/>
      <c r="AH33" s="363"/>
      <c r="AI33" s="362">
        <v>16</v>
      </c>
      <c r="AJ33" s="363"/>
      <c r="AK33" s="363"/>
      <c r="AL33" s="363"/>
      <c r="AM33" s="362">
        <v>20</v>
      </c>
      <c r="AN33" s="363"/>
      <c r="AO33" s="363"/>
      <c r="AP33" s="363"/>
      <c r="AQ33" s="100">
        <v>39</v>
      </c>
      <c r="AR33" s="101"/>
      <c r="AS33" s="101"/>
      <c r="AT33" s="102"/>
      <c r="AU33" s="363">
        <v>57</v>
      </c>
      <c r="AV33" s="363"/>
      <c r="AW33" s="363"/>
      <c r="AX33" s="365"/>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2">
        <v>250</v>
      </c>
      <c r="AF34" s="363"/>
      <c r="AG34" s="363"/>
      <c r="AH34" s="363"/>
      <c r="AI34" s="362">
        <v>244</v>
      </c>
      <c r="AJ34" s="363"/>
      <c r="AK34" s="363"/>
      <c r="AL34" s="363"/>
      <c r="AM34" s="362">
        <v>235</v>
      </c>
      <c r="AN34" s="363"/>
      <c r="AO34" s="363"/>
      <c r="AP34" s="363"/>
      <c r="AQ34" s="100"/>
      <c r="AR34" s="101"/>
      <c r="AS34" s="101"/>
      <c r="AT34" s="102"/>
      <c r="AU34" s="363"/>
      <c r="AV34" s="363"/>
      <c r="AW34" s="363"/>
      <c r="AX34" s="365"/>
    </row>
    <row r="35" spans="1:50" ht="23.25" customHeight="1" x14ac:dyDescent="0.15">
      <c r="A35" s="901" t="s">
        <v>528</v>
      </c>
      <c r="B35" s="902"/>
      <c r="C35" s="902"/>
      <c r="D35" s="902"/>
      <c r="E35" s="902"/>
      <c r="F35" s="903"/>
      <c r="G35" s="907" t="s">
        <v>569</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2" t="s">
        <v>491</v>
      </c>
      <c r="B37" s="643"/>
      <c r="C37" s="643"/>
      <c r="D37" s="643"/>
      <c r="E37" s="643"/>
      <c r="F37" s="644"/>
      <c r="G37" s="566" t="s">
        <v>265</v>
      </c>
      <c r="H37" s="379"/>
      <c r="I37" s="379"/>
      <c r="J37" s="379"/>
      <c r="K37" s="379"/>
      <c r="L37" s="379"/>
      <c r="M37" s="379"/>
      <c r="N37" s="379"/>
      <c r="O37" s="567"/>
      <c r="P37" s="632" t="s">
        <v>59</v>
      </c>
      <c r="Q37" s="379"/>
      <c r="R37" s="379"/>
      <c r="S37" s="379"/>
      <c r="T37" s="379"/>
      <c r="U37" s="379"/>
      <c r="V37" s="379"/>
      <c r="W37" s="379"/>
      <c r="X37" s="567"/>
      <c r="Y37" s="633"/>
      <c r="Z37" s="634"/>
      <c r="AA37" s="635"/>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469"/>
      <c r="Z38" s="470"/>
      <c r="AA38" s="471"/>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6" t="s">
        <v>12</v>
      </c>
      <c r="Z39" s="550"/>
      <c r="AA39" s="551"/>
      <c r="AB39" s="552"/>
      <c r="AC39" s="552"/>
      <c r="AD39" s="55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491</v>
      </c>
      <c r="B44" s="643"/>
      <c r="C44" s="643"/>
      <c r="D44" s="643"/>
      <c r="E44" s="643"/>
      <c r="F44" s="644"/>
      <c r="G44" s="566" t="s">
        <v>265</v>
      </c>
      <c r="H44" s="379"/>
      <c r="I44" s="379"/>
      <c r="J44" s="379"/>
      <c r="K44" s="379"/>
      <c r="L44" s="379"/>
      <c r="M44" s="379"/>
      <c r="N44" s="379"/>
      <c r="O44" s="567"/>
      <c r="P44" s="632" t="s">
        <v>59</v>
      </c>
      <c r="Q44" s="379"/>
      <c r="R44" s="379"/>
      <c r="S44" s="379"/>
      <c r="T44" s="379"/>
      <c r="U44" s="379"/>
      <c r="V44" s="379"/>
      <c r="W44" s="379"/>
      <c r="X44" s="567"/>
      <c r="Y44" s="633"/>
      <c r="Z44" s="634"/>
      <c r="AA44" s="635"/>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469"/>
      <c r="Z45" s="470"/>
      <c r="AA45" s="471"/>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552"/>
      <c r="AC46" s="552"/>
      <c r="AD46" s="55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491</v>
      </c>
      <c r="B51" s="514"/>
      <c r="C51" s="514"/>
      <c r="D51" s="514"/>
      <c r="E51" s="514"/>
      <c r="F51" s="515"/>
      <c r="G51" s="566" t="s">
        <v>265</v>
      </c>
      <c r="H51" s="379"/>
      <c r="I51" s="379"/>
      <c r="J51" s="379"/>
      <c r="K51" s="379"/>
      <c r="L51" s="379"/>
      <c r="M51" s="379"/>
      <c r="N51" s="379"/>
      <c r="O51" s="567"/>
      <c r="P51" s="632" t="s">
        <v>59</v>
      </c>
      <c r="Q51" s="379"/>
      <c r="R51" s="379"/>
      <c r="S51" s="379"/>
      <c r="T51" s="379"/>
      <c r="U51" s="379"/>
      <c r="V51" s="379"/>
      <c r="W51" s="379"/>
      <c r="X51" s="567"/>
      <c r="Y51" s="633"/>
      <c r="Z51" s="634"/>
      <c r="AA51" s="635"/>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469"/>
      <c r="Z52" s="470"/>
      <c r="AA52" s="47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552"/>
      <c r="AC53" s="552"/>
      <c r="AD53" s="55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491</v>
      </c>
      <c r="B58" s="514"/>
      <c r="C58" s="514"/>
      <c r="D58" s="514"/>
      <c r="E58" s="514"/>
      <c r="F58" s="515"/>
      <c r="G58" s="566" t="s">
        <v>265</v>
      </c>
      <c r="H58" s="379"/>
      <c r="I58" s="379"/>
      <c r="J58" s="379"/>
      <c r="K58" s="379"/>
      <c r="L58" s="379"/>
      <c r="M58" s="379"/>
      <c r="N58" s="379"/>
      <c r="O58" s="567"/>
      <c r="P58" s="632" t="s">
        <v>59</v>
      </c>
      <c r="Q58" s="379"/>
      <c r="R58" s="379"/>
      <c r="S58" s="379"/>
      <c r="T58" s="379"/>
      <c r="U58" s="379"/>
      <c r="V58" s="379"/>
      <c r="W58" s="379"/>
      <c r="X58" s="567"/>
      <c r="Y58" s="633"/>
      <c r="Z58" s="634"/>
      <c r="AA58" s="635"/>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469"/>
      <c r="Z59" s="470"/>
      <c r="AA59" s="47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552"/>
      <c r="AC60" s="552"/>
      <c r="AD60" s="55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518</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518</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519</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517</v>
      </c>
      <c r="X70" s="948"/>
      <c r="Y70" s="953" t="s">
        <v>12</v>
      </c>
      <c r="Z70" s="953"/>
      <c r="AA70" s="954"/>
      <c r="AB70" s="955" t="s">
        <v>518</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518</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519</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531</v>
      </c>
      <c r="B78" s="916"/>
      <c r="C78" s="916"/>
      <c r="D78" s="916"/>
      <c r="E78" s="913" t="s">
        <v>465</v>
      </c>
      <c r="F78" s="914"/>
      <c r="G78" s="57" t="s">
        <v>365</v>
      </c>
      <c r="H78" s="793"/>
      <c r="I78" s="242"/>
      <c r="J78" s="242"/>
      <c r="K78" s="242"/>
      <c r="L78" s="242"/>
      <c r="M78" s="242"/>
      <c r="N78" s="242"/>
      <c r="O78" s="794"/>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20"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9" t="s">
        <v>11</v>
      </c>
      <c r="AC85" s="460"/>
      <c r="AD85" s="461"/>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1"/>
      <c r="B86" s="553"/>
      <c r="C86" s="553"/>
      <c r="D86" s="553"/>
      <c r="E86" s="553"/>
      <c r="F86" s="554"/>
      <c r="G86" s="568"/>
      <c r="H86" s="377"/>
      <c r="I86" s="377"/>
      <c r="J86" s="377"/>
      <c r="K86" s="377"/>
      <c r="L86" s="377"/>
      <c r="M86" s="377"/>
      <c r="N86" s="377"/>
      <c r="O86" s="569"/>
      <c r="P86" s="581"/>
      <c r="Q86" s="377"/>
      <c r="R86" s="377"/>
      <c r="S86" s="377"/>
      <c r="T86" s="377"/>
      <c r="U86" s="377"/>
      <c r="V86" s="377"/>
      <c r="W86" s="377"/>
      <c r="X86" s="569"/>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3"/>
      <c r="R87" s="803"/>
      <c r="S87" s="803"/>
      <c r="T87" s="803"/>
      <c r="U87" s="803"/>
      <c r="V87" s="803"/>
      <c r="W87" s="803"/>
      <c r="X87" s="804"/>
      <c r="Y87" s="756" t="s">
        <v>62</v>
      </c>
      <c r="Z87" s="757"/>
      <c r="AA87" s="758"/>
      <c r="AB87" s="552"/>
      <c r="AC87" s="552"/>
      <c r="AD87" s="55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1"/>
      <c r="B88" s="553"/>
      <c r="C88" s="553"/>
      <c r="D88" s="553"/>
      <c r="E88" s="553"/>
      <c r="F88" s="554"/>
      <c r="G88" s="230"/>
      <c r="H88" s="231"/>
      <c r="I88" s="231"/>
      <c r="J88" s="231"/>
      <c r="K88" s="231"/>
      <c r="L88" s="231"/>
      <c r="M88" s="231"/>
      <c r="N88" s="231"/>
      <c r="O88" s="232"/>
      <c r="P88" s="805"/>
      <c r="Q88" s="805"/>
      <c r="R88" s="805"/>
      <c r="S88" s="805"/>
      <c r="T88" s="805"/>
      <c r="U88" s="805"/>
      <c r="V88" s="805"/>
      <c r="W88" s="805"/>
      <c r="X88" s="806"/>
      <c r="Y88" s="730" t="s">
        <v>54</v>
      </c>
      <c r="Z88" s="731"/>
      <c r="AA88" s="732"/>
      <c r="AB88" s="523"/>
      <c r="AC88" s="523"/>
      <c r="AD88" s="52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7"/>
      <c r="Y89" s="730" t="s">
        <v>13</v>
      </c>
      <c r="Z89" s="731"/>
      <c r="AA89" s="732"/>
      <c r="AB89" s="462" t="s">
        <v>14</v>
      </c>
      <c r="AC89" s="462"/>
      <c r="AD89" s="462"/>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9" t="s">
        <v>11</v>
      </c>
      <c r="AC90" s="460"/>
      <c r="AD90" s="461"/>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1"/>
      <c r="B91" s="553"/>
      <c r="C91" s="553"/>
      <c r="D91" s="553"/>
      <c r="E91" s="553"/>
      <c r="F91" s="554"/>
      <c r="G91" s="568"/>
      <c r="H91" s="377"/>
      <c r="I91" s="377"/>
      <c r="J91" s="377"/>
      <c r="K91" s="377"/>
      <c r="L91" s="377"/>
      <c r="M91" s="377"/>
      <c r="N91" s="377"/>
      <c r="O91" s="569"/>
      <c r="P91" s="581"/>
      <c r="Q91" s="377"/>
      <c r="R91" s="377"/>
      <c r="S91" s="377"/>
      <c r="T91" s="377"/>
      <c r="U91" s="377"/>
      <c r="V91" s="377"/>
      <c r="W91" s="377"/>
      <c r="X91" s="569"/>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3"/>
      <c r="R92" s="803"/>
      <c r="S92" s="803"/>
      <c r="T92" s="803"/>
      <c r="U92" s="803"/>
      <c r="V92" s="803"/>
      <c r="W92" s="803"/>
      <c r="X92" s="804"/>
      <c r="Y92" s="756" t="s">
        <v>62</v>
      </c>
      <c r="Z92" s="757"/>
      <c r="AA92" s="758"/>
      <c r="AB92" s="552"/>
      <c r="AC92" s="552"/>
      <c r="AD92" s="55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5"/>
      <c r="Q93" s="805"/>
      <c r="R93" s="805"/>
      <c r="S93" s="805"/>
      <c r="T93" s="805"/>
      <c r="U93" s="805"/>
      <c r="V93" s="805"/>
      <c r="W93" s="805"/>
      <c r="X93" s="806"/>
      <c r="Y93" s="730" t="s">
        <v>54</v>
      </c>
      <c r="Z93" s="731"/>
      <c r="AA93" s="732"/>
      <c r="AB93" s="523"/>
      <c r="AC93" s="523"/>
      <c r="AD93" s="52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7"/>
      <c r="Y94" s="730" t="s">
        <v>13</v>
      </c>
      <c r="Z94" s="731"/>
      <c r="AA94" s="732"/>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9" t="s">
        <v>11</v>
      </c>
      <c r="AC95" s="460"/>
      <c r="AD95" s="461"/>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7"/>
      <c r="I96" s="377"/>
      <c r="J96" s="377"/>
      <c r="K96" s="377"/>
      <c r="L96" s="377"/>
      <c r="M96" s="377"/>
      <c r="N96" s="377"/>
      <c r="O96" s="569"/>
      <c r="P96" s="581"/>
      <c r="Q96" s="377"/>
      <c r="R96" s="377"/>
      <c r="S96" s="377"/>
      <c r="T96" s="377"/>
      <c r="U96" s="377"/>
      <c r="V96" s="377"/>
      <c r="W96" s="377"/>
      <c r="X96" s="569"/>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1"/>
      <c r="B97" s="553"/>
      <c r="C97" s="553"/>
      <c r="D97" s="553"/>
      <c r="E97" s="553"/>
      <c r="F97" s="554"/>
      <c r="G97" s="228"/>
      <c r="H97" s="158"/>
      <c r="I97" s="158"/>
      <c r="J97" s="158"/>
      <c r="K97" s="158"/>
      <c r="L97" s="158"/>
      <c r="M97" s="158"/>
      <c r="N97" s="158"/>
      <c r="O97" s="229"/>
      <c r="P97" s="158"/>
      <c r="Q97" s="803"/>
      <c r="R97" s="803"/>
      <c r="S97" s="803"/>
      <c r="T97" s="803"/>
      <c r="U97" s="803"/>
      <c r="V97" s="803"/>
      <c r="W97" s="803"/>
      <c r="X97" s="804"/>
      <c r="Y97" s="756" t="s">
        <v>62</v>
      </c>
      <c r="Z97" s="757"/>
      <c r="AA97" s="758"/>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541</v>
      </c>
      <c r="AV100" s="933"/>
      <c r="AW100" s="933"/>
      <c r="AX100" s="935"/>
    </row>
    <row r="101" spans="1:60" ht="23.25" customHeight="1" x14ac:dyDescent="0.15">
      <c r="A101" s="492"/>
      <c r="B101" s="493"/>
      <c r="C101" s="493"/>
      <c r="D101" s="493"/>
      <c r="E101" s="493"/>
      <c r="F101" s="494"/>
      <c r="G101" s="158" t="s">
        <v>570</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2" t="s">
        <v>571</v>
      </c>
      <c r="AC101" s="552"/>
      <c r="AD101" s="552"/>
      <c r="AE101" s="362">
        <v>7</v>
      </c>
      <c r="AF101" s="363"/>
      <c r="AG101" s="363"/>
      <c r="AH101" s="364"/>
      <c r="AI101" s="362">
        <v>7</v>
      </c>
      <c r="AJ101" s="363"/>
      <c r="AK101" s="363"/>
      <c r="AL101" s="364"/>
      <c r="AM101" s="362">
        <v>7</v>
      </c>
      <c r="AN101" s="363"/>
      <c r="AO101" s="363"/>
      <c r="AP101" s="364"/>
      <c r="AQ101" s="362"/>
      <c r="AR101" s="363"/>
      <c r="AS101" s="363"/>
      <c r="AT101" s="364"/>
      <c r="AU101" s="362"/>
      <c r="AV101" s="363"/>
      <c r="AW101" s="363"/>
      <c r="AX101" s="364"/>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2" t="s">
        <v>571</v>
      </c>
      <c r="AC102" s="552"/>
      <c r="AD102" s="552"/>
      <c r="AE102" s="356">
        <v>7</v>
      </c>
      <c r="AF102" s="356"/>
      <c r="AG102" s="356"/>
      <c r="AH102" s="356"/>
      <c r="AI102" s="356">
        <v>7</v>
      </c>
      <c r="AJ102" s="356"/>
      <c r="AK102" s="356"/>
      <c r="AL102" s="356"/>
      <c r="AM102" s="356">
        <v>7</v>
      </c>
      <c r="AN102" s="356"/>
      <c r="AO102" s="356"/>
      <c r="AP102" s="356"/>
      <c r="AQ102" s="818">
        <v>7</v>
      </c>
      <c r="AR102" s="819"/>
      <c r="AS102" s="819"/>
      <c r="AT102" s="820"/>
      <c r="AU102" s="818">
        <v>7</v>
      </c>
      <c r="AV102" s="819"/>
      <c r="AW102" s="819"/>
      <c r="AX102" s="820"/>
    </row>
    <row r="103" spans="1:60" ht="31.5" hidden="1"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4"/>
      <c r="AC105" s="405"/>
      <c r="AD105" s="406"/>
      <c r="AE105" s="356"/>
      <c r="AF105" s="356"/>
      <c r="AG105" s="356"/>
      <c r="AH105" s="356"/>
      <c r="AI105" s="356"/>
      <c r="AJ105" s="356"/>
      <c r="AK105" s="356"/>
      <c r="AL105" s="356"/>
      <c r="AM105" s="356"/>
      <c r="AN105" s="356"/>
      <c r="AO105" s="356"/>
      <c r="AP105" s="356"/>
      <c r="AQ105" s="362"/>
      <c r="AR105" s="363"/>
      <c r="AS105" s="363"/>
      <c r="AT105" s="364"/>
      <c r="AU105" s="818"/>
      <c r="AV105" s="819"/>
      <c r="AW105" s="819"/>
      <c r="AX105" s="820"/>
    </row>
    <row r="106" spans="1:60" ht="31.5" hidden="1"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30" customHeight="1" x14ac:dyDescent="0.15">
      <c r="A116" s="290"/>
      <c r="B116" s="291"/>
      <c r="C116" s="291"/>
      <c r="D116" s="291"/>
      <c r="E116" s="291"/>
      <c r="F116" s="292"/>
      <c r="G116" s="349" t="s">
        <v>600</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572</v>
      </c>
      <c r="AC116" s="299"/>
      <c r="AD116" s="300"/>
      <c r="AE116" s="356">
        <v>18</v>
      </c>
      <c r="AF116" s="356"/>
      <c r="AG116" s="356"/>
      <c r="AH116" s="356"/>
      <c r="AI116" s="356">
        <v>18</v>
      </c>
      <c r="AJ116" s="356"/>
      <c r="AK116" s="356"/>
      <c r="AL116" s="356"/>
      <c r="AM116" s="356">
        <v>18</v>
      </c>
      <c r="AN116" s="356"/>
      <c r="AO116" s="356"/>
      <c r="AP116" s="356"/>
      <c r="AQ116" s="362">
        <v>71.5</v>
      </c>
      <c r="AR116" s="363"/>
      <c r="AS116" s="363"/>
      <c r="AT116" s="363"/>
      <c r="AU116" s="363"/>
      <c r="AV116" s="363"/>
      <c r="AW116" s="363"/>
      <c r="AX116" s="365"/>
    </row>
    <row r="117" spans="1:50" ht="69"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502</v>
      </c>
      <c r="AC117" s="340"/>
      <c r="AD117" s="341"/>
      <c r="AE117" s="458" t="s">
        <v>601</v>
      </c>
      <c r="AF117" s="304"/>
      <c r="AG117" s="304"/>
      <c r="AH117" s="304"/>
      <c r="AI117" s="458" t="s">
        <v>601</v>
      </c>
      <c r="AJ117" s="304"/>
      <c r="AK117" s="304"/>
      <c r="AL117" s="304"/>
      <c r="AM117" s="458" t="s">
        <v>601</v>
      </c>
      <c r="AN117" s="304"/>
      <c r="AO117" s="304"/>
      <c r="AP117" s="304"/>
      <c r="AQ117" s="458" t="s">
        <v>602</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30.75" customHeight="1" x14ac:dyDescent="0.15">
      <c r="A130" s="997" t="s">
        <v>369</v>
      </c>
      <c r="B130" s="995"/>
      <c r="C130" s="994" t="s">
        <v>366</v>
      </c>
      <c r="D130" s="995"/>
      <c r="E130" s="306" t="s">
        <v>399</v>
      </c>
      <c r="F130" s="307"/>
      <c r="G130" s="308" t="s">
        <v>573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30" customHeight="1" x14ac:dyDescent="0.15">
      <c r="A131" s="998"/>
      <c r="B131" s="250"/>
      <c r="C131" s="249"/>
      <c r="D131" s="250"/>
      <c r="E131" s="236" t="s">
        <v>398</v>
      </c>
      <c r="F131" s="237"/>
      <c r="G131" s="233" t="s">
        <v>574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v>30</v>
      </c>
      <c r="AR133" s="269"/>
      <c r="AS133" s="134" t="s">
        <v>356</v>
      </c>
      <c r="AT133" s="169"/>
      <c r="AU133" s="133">
        <v>34</v>
      </c>
      <c r="AV133" s="133"/>
      <c r="AW133" s="134" t="s">
        <v>300</v>
      </c>
      <c r="AX133" s="135"/>
    </row>
    <row r="134" spans="1:50" ht="28.5" customHeight="1" x14ac:dyDescent="0.15">
      <c r="A134" s="998"/>
      <c r="B134" s="250"/>
      <c r="C134" s="249"/>
      <c r="D134" s="250"/>
      <c r="E134" s="249"/>
      <c r="F134" s="312"/>
      <c r="G134" s="228" t="s">
        <v>567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568</v>
      </c>
      <c r="AC134" s="219"/>
      <c r="AD134" s="219"/>
      <c r="AE134" s="264">
        <v>30</v>
      </c>
      <c r="AF134" s="101"/>
      <c r="AG134" s="101"/>
      <c r="AH134" s="101"/>
      <c r="AI134" s="264">
        <v>39</v>
      </c>
      <c r="AJ134" s="101"/>
      <c r="AK134" s="101"/>
      <c r="AL134" s="101"/>
      <c r="AM134" s="264">
        <v>47</v>
      </c>
      <c r="AN134" s="101"/>
      <c r="AO134" s="101"/>
      <c r="AP134" s="101"/>
      <c r="AQ134" s="264"/>
      <c r="AR134" s="101"/>
      <c r="AS134" s="101"/>
      <c r="AT134" s="101"/>
      <c r="AU134" s="264"/>
      <c r="AV134" s="101"/>
      <c r="AW134" s="101"/>
      <c r="AX134" s="220"/>
    </row>
    <row r="135" spans="1:50" ht="28.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568</v>
      </c>
      <c r="AC135" s="130"/>
      <c r="AD135" s="130"/>
      <c r="AE135" s="264">
        <v>12</v>
      </c>
      <c r="AF135" s="101"/>
      <c r="AG135" s="101"/>
      <c r="AH135" s="101"/>
      <c r="AI135" s="264">
        <v>16</v>
      </c>
      <c r="AJ135" s="101"/>
      <c r="AK135" s="101"/>
      <c r="AL135" s="101"/>
      <c r="AM135" s="264">
        <v>20</v>
      </c>
      <c r="AN135" s="101"/>
      <c r="AO135" s="101"/>
      <c r="AP135" s="101"/>
      <c r="AQ135" s="264">
        <v>39</v>
      </c>
      <c r="AR135" s="101"/>
      <c r="AS135" s="101"/>
      <c r="AT135" s="101"/>
      <c r="AU135" s="264">
        <v>57</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575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556</v>
      </c>
      <c r="K430" s="240"/>
      <c r="L430" s="240"/>
      <c r="M430" s="240"/>
      <c r="N430" s="240"/>
      <c r="O430" s="240"/>
      <c r="P430" s="240"/>
      <c r="Q430" s="240"/>
      <c r="R430" s="240"/>
      <c r="S430" s="240"/>
      <c r="T430" s="241"/>
      <c r="U430" s="242" t="s">
        <v>576</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577</v>
      </c>
      <c r="AF432" s="133"/>
      <c r="AG432" s="134" t="s">
        <v>356</v>
      </c>
      <c r="AH432" s="169"/>
      <c r="AI432" s="179"/>
      <c r="AJ432" s="179"/>
      <c r="AK432" s="179"/>
      <c r="AL432" s="174"/>
      <c r="AM432" s="179"/>
      <c r="AN432" s="179"/>
      <c r="AO432" s="179"/>
      <c r="AP432" s="174"/>
      <c r="AQ432" s="215" t="s">
        <v>580</v>
      </c>
      <c r="AR432" s="133"/>
      <c r="AS432" s="134" t="s">
        <v>356</v>
      </c>
      <c r="AT432" s="169"/>
      <c r="AU432" s="133" t="s">
        <v>581</v>
      </c>
      <c r="AV432" s="133"/>
      <c r="AW432" s="134" t="s">
        <v>300</v>
      </c>
      <c r="AX432" s="135"/>
    </row>
    <row r="433" spans="1:50" ht="23.25" customHeight="1" x14ac:dyDescent="0.15">
      <c r="A433" s="998"/>
      <c r="B433" s="250"/>
      <c r="C433" s="249"/>
      <c r="D433" s="250"/>
      <c r="E433" s="163"/>
      <c r="F433" s="164"/>
      <c r="G433" s="228" t="s">
        <v>576</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577</v>
      </c>
      <c r="AC433" s="130"/>
      <c r="AD433" s="130"/>
      <c r="AE433" s="100" t="s">
        <v>577</v>
      </c>
      <c r="AF433" s="101"/>
      <c r="AG433" s="101"/>
      <c r="AH433" s="101"/>
      <c r="AI433" s="100" t="s">
        <v>576</v>
      </c>
      <c r="AJ433" s="101"/>
      <c r="AK433" s="101"/>
      <c r="AL433" s="101"/>
      <c r="AM433" s="100" t="s">
        <v>578</v>
      </c>
      <c r="AN433" s="101"/>
      <c r="AO433" s="101"/>
      <c r="AP433" s="102"/>
      <c r="AQ433" s="100" t="s">
        <v>576</v>
      </c>
      <c r="AR433" s="101"/>
      <c r="AS433" s="101"/>
      <c r="AT433" s="102"/>
      <c r="AU433" s="101" t="s">
        <v>581</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577</v>
      </c>
      <c r="AC434" s="219"/>
      <c r="AD434" s="219"/>
      <c r="AE434" s="100" t="s">
        <v>576</v>
      </c>
      <c r="AF434" s="101"/>
      <c r="AG434" s="101"/>
      <c r="AH434" s="102"/>
      <c r="AI434" s="100" t="s">
        <v>578</v>
      </c>
      <c r="AJ434" s="101"/>
      <c r="AK434" s="101"/>
      <c r="AL434" s="101"/>
      <c r="AM434" s="100" t="s">
        <v>579</v>
      </c>
      <c r="AN434" s="101"/>
      <c r="AO434" s="101"/>
      <c r="AP434" s="102"/>
      <c r="AQ434" s="100" t="s">
        <v>580</v>
      </c>
      <c r="AR434" s="101"/>
      <c r="AS434" s="101"/>
      <c r="AT434" s="102"/>
      <c r="AU434" s="101" t="s">
        <v>581</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576</v>
      </c>
      <c r="AF435" s="101"/>
      <c r="AG435" s="101"/>
      <c r="AH435" s="102"/>
      <c r="AI435" s="100" t="s">
        <v>578</v>
      </c>
      <c r="AJ435" s="101"/>
      <c r="AK435" s="101"/>
      <c r="AL435" s="101"/>
      <c r="AM435" s="100" t="s">
        <v>580</v>
      </c>
      <c r="AN435" s="101"/>
      <c r="AO435" s="101"/>
      <c r="AP435" s="102"/>
      <c r="AQ435" s="100" t="s">
        <v>581</v>
      </c>
      <c r="AR435" s="101"/>
      <c r="AS435" s="101"/>
      <c r="AT435" s="102"/>
      <c r="AU435" s="101" t="s">
        <v>582</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8"/>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8.75" customHeight="1" x14ac:dyDescent="0.15">
      <c r="A482" s="998"/>
      <c r="B482" s="250"/>
      <c r="C482" s="249"/>
      <c r="D482" s="250"/>
      <c r="E482" s="157" t="s">
        <v>577</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8.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51.7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555</v>
      </c>
      <c r="AE702" s="900"/>
      <c r="AF702" s="900"/>
      <c r="AG702" s="889" t="s">
        <v>583</v>
      </c>
      <c r="AH702" s="890"/>
      <c r="AI702" s="890"/>
      <c r="AJ702" s="890"/>
      <c r="AK702" s="890"/>
      <c r="AL702" s="890"/>
      <c r="AM702" s="890"/>
      <c r="AN702" s="890"/>
      <c r="AO702" s="890"/>
      <c r="AP702" s="890"/>
      <c r="AQ702" s="890"/>
      <c r="AR702" s="890"/>
      <c r="AS702" s="890"/>
      <c r="AT702" s="890"/>
      <c r="AU702" s="890"/>
      <c r="AV702" s="890"/>
      <c r="AW702" s="890"/>
      <c r="AX702" s="891"/>
    </row>
    <row r="703" spans="1:50" ht="54"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555</v>
      </c>
      <c r="AE703" s="152"/>
      <c r="AF703" s="152"/>
      <c r="AG703" s="665" t="s">
        <v>583</v>
      </c>
      <c r="AH703" s="666"/>
      <c r="AI703" s="666"/>
      <c r="AJ703" s="666"/>
      <c r="AK703" s="666"/>
      <c r="AL703" s="666"/>
      <c r="AM703" s="666"/>
      <c r="AN703" s="666"/>
      <c r="AO703" s="666"/>
      <c r="AP703" s="666"/>
      <c r="AQ703" s="666"/>
      <c r="AR703" s="666"/>
      <c r="AS703" s="666"/>
      <c r="AT703" s="666"/>
      <c r="AU703" s="666"/>
      <c r="AV703" s="666"/>
      <c r="AW703" s="666"/>
      <c r="AX703" s="667"/>
    </row>
    <row r="704" spans="1:50" ht="27"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555</v>
      </c>
      <c r="AE704" s="587"/>
      <c r="AF704" s="587"/>
      <c r="AG704" s="429" t="s">
        <v>584</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585</v>
      </c>
      <c r="AE705" s="734"/>
      <c r="AF705" s="734"/>
      <c r="AG705" s="157" t="s">
        <v>587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1"/>
      <c r="C706" s="615"/>
      <c r="D706" s="616"/>
      <c r="E706" s="684" t="s">
        <v>529</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586</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586</v>
      </c>
      <c r="AE707" s="585"/>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585</v>
      </c>
      <c r="AE708" s="669"/>
      <c r="AF708" s="669"/>
      <c r="AG708" s="527" t="s">
        <v>587</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555</v>
      </c>
      <c r="AE709" s="152"/>
      <c r="AF709" s="152"/>
      <c r="AG709" s="665" t="s">
        <v>588</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585</v>
      </c>
      <c r="AE710" s="152"/>
      <c r="AF710" s="152"/>
      <c r="AG710" s="665" t="s">
        <v>587</v>
      </c>
      <c r="AH710" s="666"/>
      <c r="AI710" s="666"/>
      <c r="AJ710" s="666"/>
      <c r="AK710" s="666"/>
      <c r="AL710" s="666"/>
      <c r="AM710" s="666"/>
      <c r="AN710" s="666"/>
      <c r="AO710" s="666"/>
      <c r="AP710" s="666"/>
      <c r="AQ710" s="666"/>
      <c r="AR710" s="666"/>
      <c r="AS710" s="666"/>
      <c r="AT710" s="666"/>
      <c r="AU710" s="666"/>
      <c r="AV710" s="666"/>
      <c r="AW710" s="666"/>
      <c r="AX710" s="667"/>
    </row>
    <row r="711" spans="1:50" ht="33"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555</v>
      </c>
      <c r="AE711" s="152"/>
      <c r="AF711" s="152"/>
      <c r="AG711" s="665" t="s">
        <v>589</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585</v>
      </c>
      <c r="AE712" s="587"/>
      <c r="AF712" s="587"/>
      <c r="AG712" s="595" t="s">
        <v>587</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585</v>
      </c>
      <c r="AE713" s="152"/>
      <c r="AF713" s="153"/>
      <c r="AG713" s="665" t="s">
        <v>562</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555</v>
      </c>
      <c r="AE714" s="593"/>
      <c r="AF714" s="594"/>
      <c r="AG714" s="690" t="s">
        <v>590</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555</v>
      </c>
      <c r="AE715" s="669"/>
      <c r="AF715" s="778"/>
      <c r="AG715" s="527" t="s">
        <v>603</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585</v>
      </c>
      <c r="AE716" s="760"/>
      <c r="AF716" s="760"/>
      <c r="AG716" s="665" t="s">
        <v>577</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555</v>
      </c>
      <c r="AE717" s="152"/>
      <c r="AF717" s="152"/>
      <c r="AG717" s="665" t="s">
        <v>591</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585</v>
      </c>
      <c r="AE718" s="152"/>
      <c r="AF718" s="152"/>
      <c r="AG718" s="160" t="s">
        <v>592</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555</v>
      </c>
      <c r="AE719" s="669"/>
      <c r="AF719" s="669"/>
      <c r="AG719" s="157" t="s">
        <v>595</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9.25" customHeight="1" x14ac:dyDescent="0.15">
      <c r="A721" s="651"/>
      <c r="B721" s="652"/>
      <c r="C721" s="921" t="s">
        <v>593</v>
      </c>
      <c r="D721" s="922"/>
      <c r="E721" s="922"/>
      <c r="F721" s="923"/>
      <c r="G721" s="941"/>
      <c r="H721" s="942"/>
      <c r="I721" s="83" t="str">
        <f>IF(OR(G721="　", G721=""), "", "-")</f>
        <v/>
      </c>
      <c r="J721" s="920">
        <v>328</v>
      </c>
      <c r="K721" s="920"/>
      <c r="L721" s="83" t="str">
        <f>IF(M721="","","-")</f>
        <v/>
      </c>
      <c r="M721" s="84"/>
      <c r="N721" s="917" t="s">
        <v>594</v>
      </c>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54" customHeight="1" x14ac:dyDescent="0.15">
      <c r="A726" s="622" t="s">
        <v>48</v>
      </c>
      <c r="B726" s="623"/>
      <c r="C726" s="444" t="s">
        <v>53</v>
      </c>
      <c r="D726" s="582"/>
      <c r="E726" s="582"/>
      <c r="F726" s="583"/>
      <c r="G726" s="798" t="s">
        <v>613</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49.5" customHeight="1" thickBot="1" x14ac:dyDescent="0.2">
      <c r="A727" s="624"/>
      <c r="B727" s="625"/>
      <c r="C727" s="696" t="s">
        <v>57</v>
      </c>
      <c r="D727" s="697"/>
      <c r="E727" s="697"/>
      <c r="F727" s="698"/>
      <c r="G727" s="796" t="s">
        <v>612</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27.7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40.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40.5"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27"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581</v>
      </c>
      <c r="F737" s="111"/>
      <c r="G737" s="111"/>
      <c r="H737" s="111"/>
      <c r="I737" s="111"/>
      <c r="J737" s="111"/>
      <c r="K737" s="111"/>
      <c r="L737" s="111"/>
      <c r="M737" s="111"/>
      <c r="N737" s="112" t="s">
        <v>358</v>
      </c>
      <c r="O737" s="112"/>
      <c r="P737" s="112"/>
      <c r="Q737" s="112"/>
      <c r="R737" s="111" t="s">
        <v>587</v>
      </c>
      <c r="S737" s="111"/>
      <c r="T737" s="111"/>
      <c r="U737" s="111"/>
      <c r="V737" s="111"/>
      <c r="W737" s="111"/>
      <c r="X737" s="111"/>
      <c r="Y737" s="111"/>
      <c r="Z737" s="111"/>
      <c r="AA737" s="112" t="s">
        <v>359</v>
      </c>
      <c r="AB737" s="112"/>
      <c r="AC737" s="112"/>
      <c r="AD737" s="112"/>
      <c r="AE737" s="111" t="s">
        <v>596</v>
      </c>
      <c r="AF737" s="111"/>
      <c r="AG737" s="111"/>
      <c r="AH737" s="111"/>
      <c r="AI737" s="111"/>
      <c r="AJ737" s="111"/>
      <c r="AK737" s="111"/>
      <c r="AL737" s="111"/>
      <c r="AM737" s="111"/>
      <c r="AN737" s="112" t="s">
        <v>360</v>
      </c>
      <c r="AO737" s="112"/>
      <c r="AP737" s="112"/>
      <c r="AQ737" s="112"/>
      <c r="AR737" s="113" t="s">
        <v>597</v>
      </c>
      <c r="AS737" s="114"/>
      <c r="AT737" s="114"/>
      <c r="AU737" s="114"/>
      <c r="AV737" s="114"/>
      <c r="AW737" s="114"/>
      <c r="AX737" s="115"/>
      <c r="AY737" s="89"/>
      <c r="AZ737" s="89"/>
    </row>
    <row r="738" spans="1:52" ht="24.75" customHeight="1" x14ac:dyDescent="0.15">
      <c r="A738" s="116" t="s">
        <v>361</v>
      </c>
      <c r="B738" s="117"/>
      <c r="C738" s="117"/>
      <c r="D738" s="118"/>
      <c r="E738" s="111" t="s">
        <v>597</v>
      </c>
      <c r="F738" s="111"/>
      <c r="G738" s="111"/>
      <c r="H738" s="111"/>
      <c r="I738" s="111"/>
      <c r="J738" s="111"/>
      <c r="K738" s="111"/>
      <c r="L738" s="111"/>
      <c r="M738" s="111"/>
      <c r="N738" s="112" t="s">
        <v>362</v>
      </c>
      <c r="O738" s="112"/>
      <c r="P738" s="112"/>
      <c r="Q738" s="112"/>
      <c r="R738" s="111" t="s">
        <v>598</v>
      </c>
      <c r="S738" s="111"/>
      <c r="T738" s="111"/>
      <c r="U738" s="111"/>
      <c r="V738" s="111"/>
      <c r="W738" s="111"/>
      <c r="X738" s="111"/>
      <c r="Y738" s="111"/>
      <c r="Z738" s="111"/>
      <c r="AA738" s="112" t="s">
        <v>482</v>
      </c>
      <c r="AB738" s="112"/>
      <c r="AC738" s="112"/>
      <c r="AD738" s="112"/>
      <c r="AE738" s="111" t="s">
        <v>599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827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19.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2.75" customHeight="1" thickBot="1" x14ac:dyDescent="0.2">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534</v>
      </c>
      <c r="B779" s="762"/>
      <c r="C779" s="762"/>
      <c r="D779" s="762"/>
      <c r="E779" s="762"/>
      <c r="F779" s="763"/>
      <c r="G779" s="440" t="s">
        <v>605</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4"/>
      <c r="C781" s="764"/>
      <c r="D781" s="764"/>
      <c r="E781" s="764"/>
      <c r="F781" s="765"/>
      <c r="G781" s="449" t="s">
        <v>604</v>
      </c>
      <c r="H781" s="450"/>
      <c r="I781" s="450"/>
      <c r="J781" s="450"/>
      <c r="K781" s="451"/>
      <c r="L781" s="452" t="s">
        <v>606</v>
      </c>
      <c r="M781" s="453"/>
      <c r="N781" s="453"/>
      <c r="O781" s="453"/>
      <c r="P781" s="453"/>
      <c r="Q781" s="453"/>
      <c r="R781" s="453"/>
      <c r="S781" s="453"/>
      <c r="T781" s="453"/>
      <c r="U781" s="453"/>
      <c r="V781" s="453"/>
      <c r="W781" s="453"/>
      <c r="X781" s="454"/>
      <c r="Y781" s="455">
        <v>1800</v>
      </c>
      <c r="Z781" s="456"/>
      <c r="AA781" s="456"/>
      <c r="AB781" s="558"/>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7"/>
      <c r="B782" s="764"/>
      <c r="C782" s="764"/>
      <c r="D782" s="764"/>
      <c r="E782" s="764"/>
      <c r="F782" s="765"/>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7"/>
      <c r="B783" s="764"/>
      <c r="C783" s="764"/>
      <c r="D783" s="764"/>
      <c r="E783" s="764"/>
      <c r="F783" s="765"/>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7"/>
      <c r="B784" s="764"/>
      <c r="C784" s="764"/>
      <c r="D784" s="764"/>
      <c r="E784" s="764"/>
      <c r="F784" s="765"/>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7"/>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7"/>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7"/>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7"/>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7"/>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7"/>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7"/>
      <c r="B791" s="764"/>
      <c r="C791" s="764"/>
      <c r="D791" s="764"/>
      <c r="E791" s="764"/>
      <c r="F791" s="765"/>
      <c r="G791" s="407" t="s">
        <v>20</v>
      </c>
      <c r="H791" s="408"/>
      <c r="I791" s="408"/>
      <c r="J791" s="408"/>
      <c r="K791" s="408"/>
      <c r="L791" s="409"/>
      <c r="M791" s="410"/>
      <c r="N791" s="410"/>
      <c r="O791" s="410"/>
      <c r="P791" s="410"/>
      <c r="Q791" s="410"/>
      <c r="R791" s="410"/>
      <c r="S791" s="410"/>
      <c r="T791" s="410"/>
      <c r="U791" s="410"/>
      <c r="V791" s="410"/>
      <c r="W791" s="410"/>
      <c r="X791" s="411"/>
      <c r="Y791" s="412">
        <f>SUM(Y781:AB790)</f>
        <v>1800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7"/>
      <c r="B792" s="764"/>
      <c r="C792" s="764"/>
      <c r="D792" s="764"/>
      <c r="E792" s="764"/>
      <c r="F792" s="765"/>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4"/>
      <c r="C795" s="764"/>
      <c r="D795" s="764"/>
      <c r="E795" s="764"/>
      <c r="F795" s="76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7"/>
      <c r="B796" s="764"/>
      <c r="C796" s="764"/>
      <c r="D796" s="764"/>
      <c r="E796" s="764"/>
      <c r="F796" s="76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7"/>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7"/>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7"/>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7"/>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7"/>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7"/>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7"/>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7"/>
      <c r="B804" s="764"/>
      <c r="C804" s="764"/>
      <c r="D804" s="764"/>
      <c r="E804" s="764"/>
      <c r="F804" s="765"/>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7"/>
      <c r="B805" s="764"/>
      <c r="C805" s="764"/>
      <c r="D805" s="764"/>
      <c r="E805" s="764"/>
      <c r="F805" s="765"/>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7"/>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7"/>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7"/>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7"/>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7"/>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7"/>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7"/>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7"/>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7"/>
      <c r="B817" s="764"/>
      <c r="C817" s="764"/>
      <c r="D817" s="764"/>
      <c r="E817" s="764"/>
      <c r="F817" s="765"/>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7"/>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7"/>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7"/>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7"/>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7"/>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7"/>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7"/>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7"/>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7"/>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7"/>
      <c r="B830" s="764"/>
      <c r="C830" s="764"/>
      <c r="D830" s="764"/>
      <c r="E830" s="764"/>
      <c r="F830" s="765"/>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62.25" customHeight="1" x14ac:dyDescent="0.15">
      <c r="A837" s="402">
        <v>1</v>
      </c>
      <c r="B837" s="402">
        <v>1</v>
      </c>
      <c r="C837" s="425" t="s">
        <v>608</v>
      </c>
      <c r="D837" s="416"/>
      <c r="E837" s="416"/>
      <c r="F837" s="416"/>
      <c r="G837" s="416"/>
      <c r="H837" s="416"/>
      <c r="I837" s="416"/>
      <c r="J837" s="417" t="s">
        <v>609</v>
      </c>
      <c r="K837" s="418"/>
      <c r="L837" s="418"/>
      <c r="M837" s="418"/>
      <c r="N837" s="418"/>
      <c r="O837" s="418"/>
      <c r="P837" s="426" t="s">
        <v>607</v>
      </c>
      <c r="Q837" s="315"/>
      <c r="R837" s="315"/>
      <c r="S837" s="315"/>
      <c r="T837" s="315"/>
      <c r="U837" s="315"/>
      <c r="V837" s="315"/>
      <c r="W837" s="315"/>
      <c r="X837" s="315"/>
      <c r="Y837" s="316">
        <v>1800</v>
      </c>
      <c r="Z837" s="317"/>
      <c r="AA837" s="317"/>
      <c r="AB837" s="318"/>
      <c r="AC837" s="326" t="s">
        <v>196</v>
      </c>
      <c r="AD837" s="424"/>
      <c r="AE837" s="424"/>
      <c r="AF837" s="424"/>
      <c r="AG837" s="424"/>
      <c r="AH837" s="419" t="s">
        <v>610</v>
      </c>
      <c r="AI837" s="420"/>
      <c r="AJ837" s="420"/>
      <c r="AK837" s="420"/>
      <c r="AL837" s="323" t="s">
        <v>609</v>
      </c>
      <c r="AM837" s="324"/>
      <c r="AN837" s="324"/>
      <c r="AO837" s="325"/>
      <c r="AP837" s="319" t="s">
        <v>609</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468</v>
      </c>
      <c r="AQ1101" s="428"/>
      <c r="AR1101" s="428"/>
      <c r="AS1101" s="428"/>
      <c r="AT1101" s="428"/>
      <c r="AU1101" s="428"/>
      <c r="AV1101" s="428"/>
      <c r="AW1101" s="428"/>
      <c r="AX1101" s="428"/>
    </row>
    <row r="1102" spans="1:50" ht="30" customHeight="1" x14ac:dyDescent="0.15">
      <c r="A1102" s="402">
        <v>1</v>
      </c>
      <c r="B1102" s="402">
        <v>1</v>
      </c>
      <c r="C1102" s="897"/>
      <c r="D1102" s="897"/>
      <c r="E1102" s="259" t="s">
        <v>609</v>
      </c>
      <c r="F1102" s="896"/>
      <c r="G1102" s="896"/>
      <c r="H1102" s="896"/>
      <c r="I1102" s="896"/>
      <c r="J1102" s="417" t="s">
        <v>609</v>
      </c>
      <c r="K1102" s="418"/>
      <c r="L1102" s="418"/>
      <c r="M1102" s="418"/>
      <c r="N1102" s="418"/>
      <c r="O1102" s="418"/>
      <c r="P1102" s="426" t="s">
        <v>611</v>
      </c>
      <c r="Q1102" s="315"/>
      <c r="R1102" s="315"/>
      <c r="S1102" s="315"/>
      <c r="T1102" s="315"/>
      <c r="U1102" s="315"/>
      <c r="V1102" s="315"/>
      <c r="W1102" s="315"/>
      <c r="X1102" s="315"/>
      <c r="Y1102" s="316" t="s">
        <v>611</v>
      </c>
      <c r="Z1102" s="317"/>
      <c r="AA1102" s="317"/>
      <c r="AB1102" s="318"/>
      <c r="AC1102" s="320"/>
      <c r="AD1102" s="320"/>
      <c r="AE1102" s="320"/>
      <c r="AF1102" s="320"/>
      <c r="AG1102" s="320"/>
      <c r="AH1102" s="321" t="s">
        <v>609</v>
      </c>
      <c r="AI1102" s="322"/>
      <c r="AJ1102" s="322"/>
      <c r="AK1102" s="322"/>
      <c r="AL1102" s="323" t="s">
        <v>611</v>
      </c>
      <c r="AM1102" s="324"/>
      <c r="AN1102" s="324"/>
      <c r="AO1102" s="325"/>
      <c r="AP1102" s="319" t="s">
        <v>611</v>
      </c>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82">
    <cfRule type="expression" dxfId="2791" priority="13877">
      <formula>IF(RIGHT(TEXT(Y782,"0.#"),1)=".",FALSE,TRUE)</formula>
    </cfRule>
    <cfRule type="expression" dxfId="2790" priority="13878">
      <formula>IF(RIGHT(TEXT(Y782,"0.#"),1)=".",TRUE,FALSE)</formula>
    </cfRule>
  </conditionalFormatting>
  <conditionalFormatting sqref="Y791">
    <cfRule type="expression" dxfId="2789" priority="13873">
      <formula>IF(RIGHT(TEXT(Y791,"0.#"),1)=".",FALSE,TRUE)</formula>
    </cfRule>
    <cfRule type="expression" dxfId="2788" priority="13874">
      <formula>IF(RIGHT(TEXT(Y791,"0.#"),1)=".",TRUE,FALSE)</formula>
    </cfRule>
  </conditionalFormatting>
  <conditionalFormatting sqref="Y822:Y829 Y820 Y809:Y816 Y807 Y796:Y803 Y794">
    <cfRule type="expression" dxfId="2787" priority="13655">
      <formula>IF(RIGHT(TEXT(Y794,"0.#"),1)=".",FALSE,TRUE)</formula>
    </cfRule>
    <cfRule type="expression" dxfId="2786" priority="13656">
      <formula>IF(RIGHT(TEXT(Y794,"0.#"),1)=".",TRUE,FALSE)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83:Y790 Y781">
    <cfRule type="expression" dxfId="2779" priority="13679">
      <formula>IF(RIGHT(TEXT(Y781,"0.#"),1)=".",FALSE,TRUE)</formula>
    </cfRule>
    <cfRule type="expression" dxfId="2778" priority="13680">
      <formula>IF(RIGHT(TEXT(Y781,"0.#"),1)=".",TRUE,FALSE)</formula>
    </cfRule>
  </conditionalFormatting>
  <conditionalFormatting sqref="AU782">
    <cfRule type="expression" dxfId="2777" priority="13677">
      <formula>IF(RIGHT(TEXT(AU782,"0.#"),1)=".",FALSE,TRUE)</formula>
    </cfRule>
    <cfRule type="expression" dxfId="2776" priority="13678">
      <formula>IF(RIGHT(TEXT(AU782,"0.#"),1)=".",TRUE,FALSE)</formula>
    </cfRule>
  </conditionalFormatting>
  <conditionalFormatting sqref="AU791">
    <cfRule type="expression" dxfId="2775" priority="13675">
      <formula>IF(RIGHT(TEXT(AU791,"0.#"),1)=".",FALSE,TRUE)</formula>
    </cfRule>
    <cfRule type="expression" dxfId="2774" priority="13676">
      <formula>IF(RIGHT(TEXT(AU791,"0.#"),1)=".",TRUE,FALSE)</formula>
    </cfRule>
  </conditionalFormatting>
  <conditionalFormatting sqref="AU783:AU790 AU781">
    <cfRule type="expression" dxfId="2773" priority="13673">
      <formula>IF(RIGHT(TEXT(AU781,"0.#"),1)=".",FALSE,TRUE)</formula>
    </cfRule>
    <cfRule type="expression" dxfId="2772" priority="13674">
      <formula>IF(RIGHT(TEXT(AU781,"0.#"),1)=".",TRUE,FALSE)</formula>
    </cfRule>
  </conditionalFormatting>
  <conditionalFormatting sqref="Y821 Y808 Y795">
    <cfRule type="expression" dxfId="2771" priority="13659">
      <formula>IF(RIGHT(TEXT(Y795,"0.#"),1)=".",FALSE,TRUE)</formula>
    </cfRule>
    <cfRule type="expression" dxfId="2770" priority="13660">
      <formula>IF(RIGHT(TEXT(Y795,"0.#"),1)=".",TRUE,FALSE)</formula>
    </cfRule>
  </conditionalFormatting>
  <conditionalFormatting sqref="Y830 Y817 Y804">
    <cfRule type="expression" dxfId="2769" priority="13657">
      <formula>IF(RIGHT(TEXT(Y804,"0.#"),1)=".",FALSE,TRUE)</formula>
    </cfRule>
    <cfRule type="expression" dxfId="2768" priority="13658">
      <formula>IF(RIGHT(TEXT(Y804,"0.#"),1)=".",TRUE,FALSE)</formula>
    </cfRule>
  </conditionalFormatting>
  <conditionalFormatting sqref="AU821 AU808 AU795">
    <cfRule type="expression" dxfId="2767" priority="13653">
      <formula>IF(RIGHT(TEXT(AU795,"0.#"),1)=".",FALSE,TRUE)</formula>
    </cfRule>
    <cfRule type="expression" dxfId="2766" priority="13654">
      <formula>IF(RIGHT(TEXT(AU795,"0.#"),1)=".",TRUE,FALSE)</formula>
    </cfRule>
  </conditionalFormatting>
  <conditionalFormatting sqref="AU830 AU817 AU804">
    <cfRule type="expression" dxfId="2765" priority="13651">
      <formula>IF(RIGHT(TEXT(AU804,"0.#"),1)=".",FALSE,TRUE)</formula>
    </cfRule>
    <cfRule type="expression" dxfId="2764" priority="13652">
      <formula>IF(RIGHT(TEXT(AU804,"0.#"),1)=".",TRUE,FALSE)</formula>
    </cfRule>
  </conditionalFormatting>
  <conditionalFormatting sqref="AU822:AU829 AU820 AU809:AU816 AU807 AU796:AU803 AU794">
    <cfRule type="expression" dxfId="2763" priority="13649">
      <formula>IF(RIGHT(TEXT(AU794,"0.#"),1)=".",FALSE,TRUE)</formula>
    </cfRule>
    <cfRule type="expression" dxfId="2762" priority="13650">
      <formula>IF(RIGHT(TEXT(AU794,"0.#"),1)=".",TRUE,FALSE)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U32:AU34">
    <cfRule type="expression" dxfId="2737" priority="13441">
      <formula>IF(RIGHT(TEXT(AU32,"0.#"),1)=".",FALSE,TRUE)</formula>
    </cfRule>
    <cfRule type="expression" dxfId="2736" priority="13442">
      <formula>IF(RIGHT(TEXT(AU32,"0.#"),1)=".",TRUE,FALSE)</formula>
    </cfRule>
  </conditionalFormatting>
  <conditionalFormatting sqref="AE53">
    <cfRule type="expression" dxfId="2735" priority="13375">
      <formula>IF(RIGHT(TEXT(AE53,"0.#"),1)=".",FALSE,TRUE)</formula>
    </cfRule>
    <cfRule type="expression" dxfId="2734" priority="13376">
      <formula>IF(RIGHT(TEXT(AE53,"0.#"),1)=".",TRUE,FALSE)</formula>
    </cfRule>
  </conditionalFormatting>
  <conditionalFormatting sqref="AE54">
    <cfRule type="expression" dxfId="2733" priority="13373">
      <formula>IF(RIGHT(TEXT(AE54,"0.#"),1)=".",FALSE,TRUE)</formula>
    </cfRule>
    <cfRule type="expression" dxfId="2732" priority="13374">
      <formula>IF(RIGHT(TEXT(AE54,"0.#"),1)=".",TRUE,FALSE)</formula>
    </cfRule>
  </conditionalFormatting>
  <conditionalFormatting sqref="AI54">
    <cfRule type="expression" dxfId="2731" priority="13367">
      <formula>IF(RIGHT(TEXT(AI54,"0.#"),1)=".",FALSE,TRUE)</formula>
    </cfRule>
    <cfRule type="expression" dxfId="2730" priority="13368">
      <formula>IF(RIGHT(TEXT(AI54,"0.#"),1)=".",TRUE,FALSE)</formula>
    </cfRule>
  </conditionalFormatting>
  <conditionalFormatting sqref="AI53">
    <cfRule type="expression" dxfId="2729" priority="13365">
      <formula>IF(RIGHT(TEXT(AI53,"0.#"),1)=".",FALSE,TRUE)</formula>
    </cfRule>
    <cfRule type="expression" dxfId="2728" priority="13366">
      <formula>IF(RIGHT(TEXT(AI53,"0.#"),1)=".",TRUE,FALSE)</formula>
    </cfRule>
  </conditionalFormatting>
  <conditionalFormatting sqref="AM53">
    <cfRule type="expression" dxfId="2727" priority="13363">
      <formula>IF(RIGHT(TEXT(AM53,"0.#"),1)=".",FALSE,TRUE)</formula>
    </cfRule>
    <cfRule type="expression" dxfId="2726" priority="13364">
      <formula>IF(RIGHT(TEXT(AM53,"0.#"),1)=".",TRUE,FALSE)</formula>
    </cfRule>
  </conditionalFormatting>
  <conditionalFormatting sqref="AM54">
    <cfRule type="expression" dxfId="2725" priority="13361">
      <formula>IF(RIGHT(TEXT(AM54,"0.#"),1)=".",FALSE,TRUE)</formula>
    </cfRule>
    <cfRule type="expression" dxfId="2724" priority="13362">
      <formula>IF(RIGHT(TEXT(AM54,"0.#"),1)=".",TRUE,FALSE)</formula>
    </cfRule>
  </conditionalFormatting>
  <conditionalFormatting sqref="AM55">
    <cfRule type="expression" dxfId="2723" priority="13359">
      <formula>IF(RIGHT(TEXT(AM55,"0.#"),1)=".",FALSE,TRUE)</formula>
    </cfRule>
    <cfRule type="expression" dxfId="2722" priority="13360">
      <formula>IF(RIGHT(TEXT(AM55,"0.#"),1)=".",TRUE,FALSE)</formula>
    </cfRule>
  </conditionalFormatting>
  <conditionalFormatting sqref="AE60">
    <cfRule type="expression" dxfId="2721" priority="13345">
      <formula>IF(RIGHT(TEXT(AE60,"0.#"),1)=".",FALSE,TRUE)</formula>
    </cfRule>
    <cfRule type="expression" dxfId="2720" priority="13346">
      <formula>IF(RIGHT(TEXT(AE60,"0.#"),1)=".",TRUE,FALSE)</formula>
    </cfRule>
  </conditionalFormatting>
  <conditionalFormatting sqref="AE61">
    <cfRule type="expression" dxfId="2719" priority="13343">
      <formula>IF(RIGHT(TEXT(AE61,"0.#"),1)=".",FALSE,TRUE)</formula>
    </cfRule>
    <cfRule type="expression" dxfId="2718" priority="13344">
      <formula>IF(RIGHT(TEXT(AE61,"0.#"),1)=".",TRUE,FALSE)</formula>
    </cfRule>
  </conditionalFormatting>
  <conditionalFormatting sqref="AE62">
    <cfRule type="expression" dxfId="2717" priority="13341">
      <formula>IF(RIGHT(TEXT(AE62,"0.#"),1)=".",FALSE,TRUE)</formula>
    </cfRule>
    <cfRule type="expression" dxfId="2716" priority="13342">
      <formula>IF(RIGHT(TEXT(AE62,"0.#"),1)=".",TRUE,FALSE)</formula>
    </cfRule>
  </conditionalFormatting>
  <conditionalFormatting sqref="AI62">
    <cfRule type="expression" dxfId="2715" priority="13339">
      <formula>IF(RIGHT(TEXT(AI62,"0.#"),1)=".",FALSE,TRUE)</formula>
    </cfRule>
    <cfRule type="expression" dxfId="2714" priority="13340">
      <formula>IF(RIGHT(TEXT(AI62,"0.#"),1)=".",TRUE,FALSE)</formula>
    </cfRule>
  </conditionalFormatting>
  <conditionalFormatting sqref="AI61">
    <cfRule type="expression" dxfId="2713" priority="13337">
      <formula>IF(RIGHT(TEXT(AI61,"0.#"),1)=".",FALSE,TRUE)</formula>
    </cfRule>
    <cfRule type="expression" dxfId="2712" priority="13338">
      <formula>IF(RIGHT(TEXT(AI61,"0.#"),1)=".",TRUE,FALSE)</formula>
    </cfRule>
  </conditionalFormatting>
  <conditionalFormatting sqref="AI60">
    <cfRule type="expression" dxfId="2711" priority="13335">
      <formula>IF(RIGHT(TEXT(AI60,"0.#"),1)=".",FALSE,TRUE)</formula>
    </cfRule>
    <cfRule type="expression" dxfId="2710" priority="13336">
      <formula>IF(RIGHT(TEXT(AI60,"0.#"),1)=".",TRUE,FALSE)</formula>
    </cfRule>
  </conditionalFormatting>
  <conditionalFormatting sqref="AM60">
    <cfRule type="expression" dxfId="2709" priority="13333">
      <formula>IF(RIGHT(TEXT(AM60,"0.#"),1)=".",FALSE,TRUE)</formula>
    </cfRule>
    <cfRule type="expression" dxfId="2708" priority="13334">
      <formula>IF(RIGHT(TEXT(AM60,"0.#"),1)=".",TRUE,FALSE)</formula>
    </cfRule>
  </conditionalFormatting>
  <conditionalFormatting sqref="AM61">
    <cfRule type="expression" dxfId="2707" priority="13331">
      <formula>IF(RIGHT(TEXT(AM61,"0.#"),1)=".",FALSE,TRUE)</formula>
    </cfRule>
    <cfRule type="expression" dxfId="2706" priority="13332">
      <formula>IF(RIGHT(TEXT(AM61,"0.#"),1)=".",TRUE,FALSE)</formula>
    </cfRule>
  </conditionalFormatting>
  <conditionalFormatting sqref="AM62">
    <cfRule type="expression" dxfId="2705" priority="13329">
      <formula>IF(RIGHT(TEXT(AM62,"0.#"),1)=".",FALSE,TRUE)</formula>
    </cfRule>
    <cfRule type="expression" dxfId="2704" priority="13330">
      <formula>IF(RIGHT(TEXT(AM62,"0.#"),1)=".",TRUE,FALSE)</formula>
    </cfRule>
  </conditionalFormatting>
  <conditionalFormatting sqref="AE87">
    <cfRule type="expression" dxfId="2703" priority="13315">
      <formula>IF(RIGHT(TEXT(AE87,"0.#"),1)=".",FALSE,TRUE)</formula>
    </cfRule>
    <cfRule type="expression" dxfId="2702" priority="13316">
      <formula>IF(RIGHT(TEXT(AE87,"0.#"),1)=".",TRUE,FALSE)</formula>
    </cfRule>
  </conditionalFormatting>
  <conditionalFormatting sqref="AE88">
    <cfRule type="expression" dxfId="2701" priority="13313">
      <formula>IF(RIGHT(TEXT(AE88,"0.#"),1)=".",FALSE,TRUE)</formula>
    </cfRule>
    <cfRule type="expression" dxfId="2700" priority="13314">
      <formula>IF(RIGHT(TEXT(AE88,"0.#"),1)=".",TRUE,FALSE)</formula>
    </cfRule>
  </conditionalFormatting>
  <conditionalFormatting sqref="AE89">
    <cfRule type="expression" dxfId="2699" priority="13311">
      <formula>IF(RIGHT(TEXT(AE89,"0.#"),1)=".",FALSE,TRUE)</formula>
    </cfRule>
    <cfRule type="expression" dxfId="2698" priority="13312">
      <formula>IF(RIGHT(TEXT(AE89,"0.#"),1)=".",TRUE,FALSE)</formula>
    </cfRule>
  </conditionalFormatting>
  <conditionalFormatting sqref="AI89">
    <cfRule type="expression" dxfId="2697" priority="13309">
      <formula>IF(RIGHT(TEXT(AI89,"0.#"),1)=".",FALSE,TRUE)</formula>
    </cfRule>
    <cfRule type="expression" dxfId="2696" priority="13310">
      <formula>IF(RIGHT(TEXT(AI89,"0.#"),1)=".",TRUE,FALSE)</formula>
    </cfRule>
  </conditionalFormatting>
  <conditionalFormatting sqref="AI88">
    <cfRule type="expression" dxfId="2695" priority="13307">
      <formula>IF(RIGHT(TEXT(AI88,"0.#"),1)=".",FALSE,TRUE)</formula>
    </cfRule>
    <cfRule type="expression" dxfId="2694" priority="13308">
      <formula>IF(RIGHT(TEXT(AI88,"0.#"),1)=".",TRUE,FALSE)</formula>
    </cfRule>
  </conditionalFormatting>
  <conditionalFormatting sqref="AI87">
    <cfRule type="expression" dxfId="2693" priority="13305">
      <formula>IF(RIGHT(TEXT(AI87,"0.#"),1)=".",FALSE,TRUE)</formula>
    </cfRule>
    <cfRule type="expression" dxfId="2692" priority="13306">
      <formula>IF(RIGHT(TEXT(AI87,"0.#"),1)=".",TRUE,FALSE)</formula>
    </cfRule>
  </conditionalFormatting>
  <conditionalFormatting sqref="AM88">
    <cfRule type="expression" dxfId="2691" priority="13301">
      <formula>IF(RIGHT(TEXT(AM88,"0.#"),1)=".",FALSE,TRUE)</formula>
    </cfRule>
    <cfRule type="expression" dxfId="2690" priority="13302">
      <formula>IF(RIGHT(TEXT(AM88,"0.#"),1)=".",TRUE,FALSE)</formula>
    </cfRule>
  </conditionalFormatting>
  <conditionalFormatting sqref="AM89">
    <cfRule type="expression" dxfId="2689" priority="13299">
      <formula>IF(RIGHT(TEXT(AM89,"0.#"),1)=".",FALSE,TRUE)</formula>
    </cfRule>
    <cfRule type="expression" dxfId="2688" priority="13300">
      <formula>IF(RIGHT(TEXT(AM89,"0.#"),1)=".",TRUE,FALSE)</formula>
    </cfRule>
  </conditionalFormatting>
  <conditionalFormatting sqref="AE92">
    <cfRule type="expression" dxfId="2687" priority="13285">
      <formula>IF(RIGHT(TEXT(AE92,"0.#"),1)=".",FALSE,TRUE)</formula>
    </cfRule>
    <cfRule type="expression" dxfId="2686" priority="13286">
      <formula>IF(RIGHT(TEXT(AE92,"0.#"),1)=".",TRUE,FALSE)</formula>
    </cfRule>
  </conditionalFormatting>
  <conditionalFormatting sqref="AE93">
    <cfRule type="expression" dxfId="2685" priority="13283">
      <formula>IF(RIGHT(TEXT(AE93,"0.#"),1)=".",FALSE,TRUE)</formula>
    </cfRule>
    <cfRule type="expression" dxfId="2684" priority="13284">
      <formula>IF(RIGHT(TEXT(AE93,"0.#"),1)=".",TRUE,FALSE)</formula>
    </cfRule>
  </conditionalFormatting>
  <conditionalFormatting sqref="AE94">
    <cfRule type="expression" dxfId="2683" priority="13281">
      <formula>IF(RIGHT(TEXT(AE94,"0.#"),1)=".",FALSE,TRUE)</formula>
    </cfRule>
    <cfRule type="expression" dxfId="2682" priority="13282">
      <formula>IF(RIGHT(TEXT(AE94,"0.#"),1)=".",TRUE,FALSE)</formula>
    </cfRule>
  </conditionalFormatting>
  <conditionalFormatting sqref="AI94">
    <cfRule type="expression" dxfId="2681" priority="13279">
      <formula>IF(RIGHT(TEXT(AI94,"0.#"),1)=".",FALSE,TRUE)</formula>
    </cfRule>
    <cfRule type="expression" dxfId="2680" priority="13280">
      <formula>IF(RIGHT(TEXT(AI94,"0.#"),1)=".",TRUE,FALSE)</formula>
    </cfRule>
  </conditionalFormatting>
  <conditionalFormatting sqref="AI93">
    <cfRule type="expression" dxfId="2679" priority="13277">
      <formula>IF(RIGHT(TEXT(AI93,"0.#"),1)=".",FALSE,TRUE)</formula>
    </cfRule>
    <cfRule type="expression" dxfId="2678" priority="13278">
      <formula>IF(RIGHT(TEXT(AI93,"0.#"),1)=".",TRUE,FALSE)</formula>
    </cfRule>
  </conditionalFormatting>
  <conditionalFormatting sqref="AI92">
    <cfRule type="expression" dxfId="2677" priority="13275">
      <formula>IF(RIGHT(TEXT(AI92,"0.#"),1)=".",FALSE,TRUE)</formula>
    </cfRule>
    <cfRule type="expression" dxfId="2676" priority="13276">
      <formula>IF(RIGHT(TEXT(AI92,"0.#"),1)=".",TRUE,FALSE)</formula>
    </cfRule>
  </conditionalFormatting>
  <conditionalFormatting sqref="AM92">
    <cfRule type="expression" dxfId="2675" priority="13273">
      <formula>IF(RIGHT(TEXT(AM92,"0.#"),1)=".",FALSE,TRUE)</formula>
    </cfRule>
    <cfRule type="expression" dxfId="2674" priority="13274">
      <formula>IF(RIGHT(TEXT(AM92,"0.#"),1)=".",TRUE,FALSE)</formula>
    </cfRule>
  </conditionalFormatting>
  <conditionalFormatting sqref="AM93">
    <cfRule type="expression" dxfId="2673" priority="13271">
      <formula>IF(RIGHT(TEXT(AM93,"0.#"),1)=".",FALSE,TRUE)</formula>
    </cfRule>
    <cfRule type="expression" dxfId="2672" priority="13272">
      <formula>IF(RIGHT(TEXT(AM93,"0.#"),1)=".",TRUE,FALSE)</formula>
    </cfRule>
  </conditionalFormatting>
  <conditionalFormatting sqref="AM94">
    <cfRule type="expression" dxfId="2671" priority="13269">
      <formula>IF(RIGHT(TEXT(AM94,"0.#"),1)=".",FALSE,TRUE)</formula>
    </cfRule>
    <cfRule type="expression" dxfId="2670" priority="13270">
      <formula>IF(RIGHT(TEXT(AM94,"0.#"),1)=".",TRUE,FALSE)</formula>
    </cfRule>
  </conditionalFormatting>
  <conditionalFormatting sqref="AE97">
    <cfRule type="expression" dxfId="2669" priority="13255">
      <formula>IF(RIGHT(TEXT(AE97,"0.#"),1)=".",FALSE,TRUE)</formula>
    </cfRule>
    <cfRule type="expression" dxfId="2668" priority="13256">
      <formula>IF(RIGHT(TEXT(AE97,"0.#"),1)=".",TRUE,FALSE)</formula>
    </cfRule>
  </conditionalFormatting>
  <conditionalFormatting sqref="AE98">
    <cfRule type="expression" dxfId="2667" priority="13253">
      <formula>IF(RIGHT(TEXT(AE98,"0.#"),1)=".",FALSE,TRUE)</formula>
    </cfRule>
    <cfRule type="expression" dxfId="2666" priority="13254">
      <formula>IF(RIGHT(TEXT(AE98,"0.#"),1)=".",TRUE,FALSE)</formula>
    </cfRule>
  </conditionalFormatting>
  <conditionalFormatting sqref="AE99">
    <cfRule type="expression" dxfId="2665" priority="13251">
      <formula>IF(RIGHT(TEXT(AE99,"0.#"),1)=".",FALSE,TRUE)</formula>
    </cfRule>
    <cfRule type="expression" dxfId="2664" priority="13252">
      <formula>IF(RIGHT(TEXT(AE99,"0.#"),1)=".",TRUE,FALSE)</formula>
    </cfRule>
  </conditionalFormatting>
  <conditionalFormatting sqref="AI99">
    <cfRule type="expression" dxfId="2663" priority="13249">
      <formula>IF(RIGHT(TEXT(AI99,"0.#"),1)=".",FALSE,TRUE)</formula>
    </cfRule>
    <cfRule type="expression" dxfId="2662" priority="13250">
      <formula>IF(RIGHT(TEXT(AI99,"0.#"),1)=".",TRUE,FALSE)</formula>
    </cfRule>
  </conditionalFormatting>
  <conditionalFormatting sqref="AI98">
    <cfRule type="expression" dxfId="2661" priority="13247">
      <formula>IF(RIGHT(TEXT(AI98,"0.#"),1)=".",FALSE,TRUE)</formula>
    </cfRule>
    <cfRule type="expression" dxfId="2660" priority="13248">
      <formula>IF(RIGHT(TEXT(AI98,"0.#"),1)=".",TRUE,FALSE)</formula>
    </cfRule>
  </conditionalFormatting>
  <conditionalFormatting sqref="AI97">
    <cfRule type="expression" dxfId="2659" priority="13245">
      <formula>IF(RIGHT(TEXT(AI97,"0.#"),1)=".",FALSE,TRUE)</formula>
    </cfRule>
    <cfRule type="expression" dxfId="2658" priority="13246">
      <formula>IF(RIGHT(TEXT(AI97,"0.#"),1)=".",TRUE,FALSE)</formula>
    </cfRule>
  </conditionalFormatting>
  <conditionalFormatting sqref="AM97">
    <cfRule type="expression" dxfId="2657" priority="13243">
      <formula>IF(RIGHT(TEXT(AM97,"0.#"),1)=".",FALSE,TRUE)</formula>
    </cfRule>
    <cfRule type="expression" dxfId="2656" priority="13244">
      <formula>IF(RIGHT(TEXT(AM97,"0.#"),1)=".",TRUE,FALSE)</formula>
    </cfRule>
  </conditionalFormatting>
  <conditionalFormatting sqref="AM98">
    <cfRule type="expression" dxfId="2655" priority="13241">
      <formula>IF(RIGHT(TEXT(AM98,"0.#"),1)=".",FALSE,TRUE)</formula>
    </cfRule>
    <cfRule type="expression" dxfId="2654" priority="13242">
      <formula>IF(RIGHT(TEXT(AM98,"0.#"),1)=".",TRUE,FALSE)</formula>
    </cfRule>
  </conditionalFormatting>
  <conditionalFormatting sqref="AM99">
    <cfRule type="expression" dxfId="2653" priority="13239">
      <formula>IF(RIGHT(TEXT(AM99,"0.#"),1)=".",FALSE,TRUE)</formula>
    </cfRule>
    <cfRule type="expression" dxfId="2652" priority="13240">
      <formula>IF(RIGHT(TEXT(AM99,"0.#"),1)=".",TRUE,FALSE)</formula>
    </cfRule>
  </conditionalFormatting>
  <conditionalFormatting sqref="AI101">
    <cfRule type="expression" dxfId="2651" priority="13225">
      <formula>IF(RIGHT(TEXT(AI101,"0.#"),1)=".",FALSE,TRUE)</formula>
    </cfRule>
    <cfRule type="expression" dxfId="2650" priority="13226">
      <formula>IF(RIGHT(TEXT(AI101,"0.#"),1)=".",TRUE,FALSE)</formula>
    </cfRule>
  </conditionalFormatting>
  <conditionalFormatting sqref="AM101">
    <cfRule type="expression" dxfId="2649" priority="13223">
      <formula>IF(RIGHT(TEXT(AM101,"0.#"),1)=".",FALSE,TRUE)</formula>
    </cfRule>
    <cfRule type="expression" dxfId="2648" priority="13224">
      <formula>IF(RIGHT(TEXT(AM101,"0.#"),1)=".",TRUE,FALSE)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cfRule type="expression" dxfId="2645" priority="13219">
      <formula>IF(RIGHT(TEXT(AI102,"0.#"),1)=".",FALSE,TRUE)</formula>
    </cfRule>
    <cfRule type="expression" dxfId="2644" priority="13220">
      <formula>IF(RIGHT(TEXT(AI102,"0.#"),1)=".",TRUE,FALSE)</formula>
    </cfRule>
  </conditionalFormatting>
  <conditionalFormatting sqref="AM102">
    <cfRule type="expression" dxfId="2643" priority="13217">
      <formula>IF(RIGHT(TEXT(AM102,"0.#"),1)=".",FALSE,TRUE)</formula>
    </cfRule>
    <cfRule type="expression" dxfId="2642" priority="13218">
      <formula>IF(RIGHT(TEXT(AM102,"0.#"),1)=".",TRUE,FALSE)</formula>
    </cfRule>
  </conditionalFormatting>
  <conditionalFormatting sqref="AQ102">
    <cfRule type="expression" dxfId="2641" priority="13215">
      <formula>IF(RIGHT(TEXT(AQ102,"0.#"),1)=".",FALSE,TRUE)</formula>
    </cfRule>
    <cfRule type="expression" dxfId="2640" priority="13216">
      <formula>IF(RIGHT(TEXT(AQ102,"0.#"),1)=".",TRUE,FALSE)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M105">
    <cfRule type="expression" dxfId="2629" priority="13203">
      <formula>IF(RIGHT(TEXT(AM105,"0.#"),1)=".",FALSE,TRUE)</formula>
    </cfRule>
    <cfRule type="expression" dxfId="2628" priority="13204">
      <formula>IF(RIGHT(TEXT(AM105,"0.#"),1)=".",TRUE,FALSE)</formula>
    </cfRule>
  </conditionalFormatting>
  <conditionalFormatting sqref="AE107">
    <cfRule type="expression" dxfId="2627" priority="13199">
      <formula>IF(RIGHT(TEXT(AE107,"0.#"),1)=".",FALSE,TRUE)</formula>
    </cfRule>
    <cfRule type="expression" dxfId="2626" priority="13200">
      <formula>IF(RIGHT(TEXT(AE107,"0.#"),1)=".",TRUE,FALSE)</formula>
    </cfRule>
  </conditionalFormatting>
  <conditionalFormatting sqref="AI107">
    <cfRule type="expression" dxfId="2625" priority="13197">
      <formula>IF(RIGHT(TEXT(AI107,"0.#"),1)=".",FALSE,TRUE)</formula>
    </cfRule>
    <cfRule type="expression" dxfId="2624" priority="13198">
      <formula>IF(RIGHT(TEXT(AI107,"0.#"),1)=".",TRUE,FALSE)</formula>
    </cfRule>
  </conditionalFormatting>
  <conditionalFormatting sqref="AM107">
    <cfRule type="expression" dxfId="2623" priority="13195">
      <formula>IF(RIGHT(TEXT(AM107,"0.#"),1)=".",FALSE,TRUE)</formula>
    </cfRule>
    <cfRule type="expression" dxfId="2622" priority="13196">
      <formula>IF(RIGHT(TEXT(AM107,"0.#"),1)=".",TRUE,FALSE)</formula>
    </cfRule>
  </conditionalFormatting>
  <conditionalFormatting sqref="AE108">
    <cfRule type="expression" dxfId="2621" priority="13193">
      <formula>IF(RIGHT(TEXT(AE108,"0.#"),1)=".",FALSE,TRUE)</formula>
    </cfRule>
    <cfRule type="expression" dxfId="2620" priority="13194">
      <formula>IF(RIGHT(TEXT(AE108,"0.#"),1)=".",TRUE,FALSE)</formula>
    </cfRule>
  </conditionalFormatting>
  <conditionalFormatting sqref="AI108">
    <cfRule type="expression" dxfId="2619" priority="13191">
      <formula>IF(RIGHT(TEXT(AI108,"0.#"),1)=".",FALSE,TRUE)</formula>
    </cfRule>
    <cfRule type="expression" dxfId="2618" priority="13192">
      <formula>IF(RIGHT(TEXT(AI108,"0.#"),1)=".",TRUE,FALSE)</formula>
    </cfRule>
  </conditionalFormatting>
  <conditionalFormatting sqref="AM108">
    <cfRule type="expression" dxfId="2617" priority="13189">
      <formula>IF(RIGHT(TEXT(AM108,"0.#"),1)=".",FALSE,TRUE)</formula>
    </cfRule>
    <cfRule type="expression" dxfId="2616" priority="13190">
      <formula>IF(RIGHT(TEXT(AM108,"0.#"),1)=".",TRUE,FALSE)</formula>
    </cfRule>
  </conditionalFormatting>
  <conditionalFormatting sqref="AE110">
    <cfRule type="expression" dxfId="2615" priority="13185">
      <formula>IF(RIGHT(TEXT(AE110,"0.#"),1)=".",FALSE,TRUE)</formula>
    </cfRule>
    <cfRule type="expression" dxfId="2614" priority="13186">
      <formula>IF(RIGHT(TEXT(AE110,"0.#"),1)=".",TRUE,FALSE)</formula>
    </cfRule>
  </conditionalFormatting>
  <conditionalFormatting sqref="AI110">
    <cfRule type="expression" dxfId="2613" priority="13183">
      <formula>IF(RIGHT(TEXT(AI110,"0.#"),1)=".",FALSE,TRUE)</formula>
    </cfRule>
    <cfRule type="expression" dxfId="2612" priority="13184">
      <formula>IF(RIGHT(TEXT(AI110,"0.#"),1)=".",TRUE,FALSE)</formula>
    </cfRule>
  </conditionalFormatting>
  <conditionalFormatting sqref="AM110">
    <cfRule type="expression" dxfId="2611" priority="13181">
      <formula>IF(RIGHT(TEXT(AM110,"0.#"),1)=".",FALSE,TRUE)</formula>
    </cfRule>
    <cfRule type="expression" dxfId="2610" priority="13182">
      <formula>IF(RIGHT(TEXT(AM110,"0.#"),1)=".",TRUE,FALSE)</formula>
    </cfRule>
  </conditionalFormatting>
  <conditionalFormatting sqref="AE111">
    <cfRule type="expression" dxfId="2609" priority="13179">
      <formula>IF(RIGHT(TEXT(AE111,"0.#"),1)=".",FALSE,TRUE)</formula>
    </cfRule>
    <cfRule type="expression" dxfId="2608" priority="13180">
      <formula>IF(RIGHT(TEXT(AE111,"0.#"),1)=".",TRUE,FALSE)</formula>
    </cfRule>
  </conditionalFormatting>
  <conditionalFormatting sqref="AI111">
    <cfRule type="expression" dxfId="2607" priority="13177">
      <formula>IF(RIGHT(TEXT(AI111,"0.#"),1)=".",FALSE,TRUE)</formula>
    </cfRule>
    <cfRule type="expression" dxfId="2606" priority="13178">
      <formula>IF(RIGHT(TEXT(AI111,"0.#"),1)=".",TRUE,FALSE)</formula>
    </cfRule>
  </conditionalFormatting>
  <conditionalFormatting sqref="AM111">
    <cfRule type="expression" dxfId="2605" priority="13175">
      <formula>IF(RIGHT(TEXT(AM111,"0.#"),1)=".",FALSE,TRUE)</formula>
    </cfRule>
    <cfRule type="expression" dxfId="2604" priority="13176">
      <formula>IF(RIGHT(TEXT(AM111,"0.#"),1)=".",TRUE,FALSE)</formula>
    </cfRule>
  </conditionalFormatting>
  <conditionalFormatting sqref="AE113">
    <cfRule type="expression" dxfId="2603" priority="13171">
      <formula>IF(RIGHT(TEXT(AE113,"0.#"),1)=".",FALSE,TRUE)</formula>
    </cfRule>
    <cfRule type="expression" dxfId="2602" priority="13172">
      <formula>IF(RIGHT(TEXT(AE113,"0.#"),1)=".",TRUE,FALSE)</formula>
    </cfRule>
  </conditionalFormatting>
  <conditionalFormatting sqref="AI113">
    <cfRule type="expression" dxfId="2601" priority="13169">
      <formula>IF(RIGHT(TEXT(AI113,"0.#"),1)=".",FALSE,TRUE)</formula>
    </cfRule>
    <cfRule type="expression" dxfId="2600" priority="13170">
      <formula>IF(RIGHT(TEXT(AI113,"0.#"),1)=".",TRUE,FALSE)</formula>
    </cfRule>
  </conditionalFormatting>
  <conditionalFormatting sqref="AM113">
    <cfRule type="expression" dxfId="2599" priority="13167">
      <formula>IF(RIGHT(TEXT(AM113,"0.#"),1)=".",FALSE,TRUE)</formula>
    </cfRule>
    <cfRule type="expression" dxfId="2598" priority="13168">
      <formula>IF(RIGHT(TEXT(AM113,"0.#"),1)=".",TRUE,FALSE)</formula>
    </cfRule>
  </conditionalFormatting>
  <conditionalFormatting sqref="AE114">
    <cfRule type="expression" dxfId="2597" priority="13165">
      <formula>IF(RIGHT(TEXT(AE114,"0.#"),1)=".",FALSE,TRUE)</formula>
    </cfRule>
    <cfRule type="expression" dxfId="2596" priority="13166">
      <formula>IF(RIGHT(TEXT(AE114,"0.#"),1)=".",TRUE,FALSE)</formula>
    </cfRule>
  </conditionalFormatting>
  <conditionalFormatting sqref="AI114">
    <cfRule type="expression" dxfId="2595" priority="13163">
      <formula>IF(RIGHT(TEXT(AI114,"0.#"),1)=".",FALSE,TRUE)</formula>
    </cfRule>
    <cfRule type="expression" dxfId="2594" priority="13164">
      <formula>IF(RIGHT(TEXT(AI114,"0.#"),1)=".",TRUE,FALSE)</formula>
    </cfRule>
  </conditionalFormatting>
  <conditionalFormatting sqref="AM114">
    <cfRule type="expression" dxfId="2593" priority="13161">
      <formula>IF(RIGHT(TEXT(AM114,"0.#"),1)=".",FALSE,TRUE)</formula>
    </cfRule>
    <cfRule type="expression" dxfId="2592" priority="13162">
      <formula>IF(RIGHT(TEXT(AM114,"0.#"),1)=".",TRUE,FALSE)</formula>
    </cfRule>
  </conditionalFormatting>
  <conditionalFormatting sqref="AE116 AQ116">
    <cfRule type="expression" dxfId="2591" priority="13157">
      <formula>IF(RIGHT(TEXT(AE116,"0.#"),1)=".",FALSE,TRUE)</formula>
    </cfRule>
    <cfRule type="expression" dxfId="2590" priority="13158">
      <formula>IF(RIGHT(TEXT(AE116,"0.#"),1)=".",TRUE,FALSE)</formula>
    </cfRule>
  </conditionalFormatting>
  <conditionalFormatting sqref="AI116">
    <cfRule type="expression" dxfId="2589" priority="13155">
      <formula>IF(RIGHT(TEXT(AI116,"0.#"),1)=".",FALSE,TRUE)</formula>
    </cfRule>
    <cfRule type="expression" dxfId="2588" priority="13156">
      <formula>IF(RIGHT(TEXT(AI116,"0.#"),1)=".",TRUE,FALSE)</formula>
    </cfRule>
  </conditionalFormatting>
  <conditionalFormatting sqref="AM116">
    <cfRule type="expression" dxfId="2587" priority="13153">
      <formula>IF(RIGHT(TEXT(AM116,"0.#"),1)=".",FALSE,TRUE)</formula>
    </cfRule>
    <cfRule type="expression" dxfId="2586" priority="13154">
      <formula>IF(RIGHT(TEXT(AM116,"0.#"),1)=".",TRUE,FALSE)</formula>
    </cfRule>
  </conditionalFormatting>
  <conditionalFormatting sqref="AE117">
    <cfRule type="expression" dxfId="2585" priority="13151">
      <formula>IF(RIGHT(TEXT(AE117,"0.#"),1)=".",FALSE,TRUE)</formula>
    </cfRule>
    <cfRule type="expression" dxfId="2584" priority="13152">
      <formula>IF(RIGHT(TEXT(AE117,"0.#"),1)=".",TRUE,FALSE)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16383" man="1"/>
    <brk id="727"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4" sqref="Q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t="s">
        <v>555</v>
      </c>
      <c r="R8" s="13" t="str">
        <f t="shared" si="3"/>
        <v>その他</v>
      </c>
      <c r="S8" s="13" t="str">
        <f t="shared" si="4"/>
        <v>その他</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その他</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0"/>
      <c r="AA2" s="411"/>
      <c r="AB2" s="1012" t="s">
        <v>11</v>
      </c>
      <c r="AC2" s="1013"/>
      <c r="AD2" s="1014"/>
      <c r="AE2" s="1000" t="s">
        <v>357</v>
      </c>
      <c r="AF2" s="1000"/>
      <c r="AG2" s="1000"/>
      <c r="AH2" s="1000"/>
      <c r="AI2" s="1000" t="s">
        <v>363</v>
      </c>
      <c r="AJ2" s="1000"/>
      <c r="AK2" s="1000"/>
      <c r="AL2" s="1000"/>
      <c r="AM2" s="1000" t="s">
        <v>472</v>
      </c>
      <c r="AN2" s="1000"/>
      <c r="AO2" s="1000"/>
      <c r="AP2" s="459"/>
      <c r="AQ2" s="173" t="s">
        <v>355</v>
      </c>
      <c r="AR2" s="166"/>
      <c r="AS2" s="166"/>
      <c r="AT2" s="167"/>
      <c r="AU2" s="371" t="s">
        <v>253</v>
      </c>
      <c r="AV2" s="371"/>
      <c r="AW2" s="371"/>
      <c r="AX2" s="372"/>
    </row>
    <row r="3" spans="1:50" ht="18.75" customHeight="1" x14ac:dyDescent="0.15">
      <c r="A3" s="513"/>
      <c r="B3" s="514"/>
      <c r="C3" s="514"/>
      <c r="D3" s="514"/>
      <c r="E3" s="514"/>
      <c r="F3" s="515"/>
      <c r="G3" s="568"/>
      <c r="H3" s="377"/>
      <c r="I3" s="377"/>
      <c r="J3" s="377"/>
      <c r="K3" s="377"/>
      <c r="L3" s="377"/>
      <c r="M3" s="377"/>
      <c r="N3" s="377"/>
      <c r="O3" s="569"/>
      <c r="P3" s="581"/>
      <c r="Q3" s="377"/>
      <c r="R3" s="377"/>
      <c r="S3" s="377"/>
      <c r="T3" s="377"/>
      <c r="U3" s="377"/>
      <c r="V3" s="377"/>
      <c r="W3" s="377"/>
      <c r="X3" s="569"/>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6"/>
      <c r="B4" s="514"/>
      <c r="C4" s="514"/>
      <c r="D4" s="514"/>
      <c r="E4" s="514"/>
      <c r="F4" s="515"/>
      <c r="G4" s="541"/>
      <c r="H4" s="1018"/>
      <c r="I4" s="1018"/>
      <c r="J4" s="1018"/>
      <c r="K4" s="1018"/>
      <c r="L4" s="1018"/>
      <c r="M4" s="1018"/>
      <c r="N4" s="1018"/>
      <c r="O4" s="1019"/>
      <c r="P4" s="158"/>
      <c r="Q4" s="1026"/>
      <c r="R4" s="1026"/>
      <c r="S4" s="1026"/>
      <c r="T4" s="1026"/>
      <c r="U4" s="1026"/>
      <c r="V4" s="1026"/>
      <c r="W4" s="1026"/>
      <c r="X4" s="1027"/>
      <c r="Y4" s="1004" t="s">
        <v>12</v>
      </c>
      <c r="Z4" s="1005"/>
      <c r="AA4" s="1006"/>
      <c r="AB4" s="552"/>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1" t="s">
        <v>54</v>
      </c>
      <c r="Z5" s="1001"/>
      <c r="AA5" s="1002"/>
      <c r="AB5" s="523"/>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491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0"/>
      <c r="AA9" s="411"/>
      <c r="AB9" s="1012" t="s">
        <v>11</v>
      </c>
      <c r="AC9" s="1013"/>
      <c r="AD9" s="1014"/>
      <c r="AE9" s="1000" t="s">
        <v>357</v>
      </c>
      <c r="AF9" s="1000"/>
      <c r="AG9" s="1000"/>
      <c r="AH9" s="1000"/>
      <c r="AI9" s="1000" t="s">
        <v>363</v>
      </c>
      <c r="AJ9" s="1000"/>
      <c r="AK9" s="1000"/>
      <c r="AL9" s="1000"/>
      <c r="AM9" s="1000" t="s">
        <v>472</v>
      </c>
      <c r="AN9" s="1000"/>
      <c r="AO9" s="1000"/>
      <c r="AP9" s="459"/>
      <c r="AQ9" s="173" t="s">
        <v>355</v>
      </c>
      <c r="AR9" s="166"/>
      <c r="AS9" s="166"/>
      <c r="AT9" s="167"/>
      <c r="AU9" s="371" t="s">
        <v>253</v>
      </c>
      <c r="AV9" s="371"/>
      <c r="AW9" s="371"/>
      <c r="AX9" s="372"/>
    </row>
    <row r="10" spans="1:50" ht="18.75" customHeight="1" x14ac:dyDescent="0.15">
      <c r="A10" s="513"/>
      <c r="B10" s="514"/>
      <c r="C10" s="514"/>
      <c r="D10" s="514"/>
      <c r="E10" s="514"/>
      <c r="F10" s="515"/>
      <c r="G10" s="568"/>
      <c r="H10" s="377"/>
      <c r="I10" s="377"/>
      <c r="J10" s="377"/>
      <c r="K10" s="377"/>
      <c r="L10" s="377"/>
      <c r="M10" s="377"/>
      <c r="N10" s="377"/>
      <c r="O10" s="569"/>
      <c r="P10" s="581"/>
      <c r="Q10" s="377"/>
      <c r="R10" s="377"/>
      <c r="S10" s="377"/>
      <c r="T10" s="377"/>
      <c r="U10" s="377"/>
      <c r="V10" s="377"/>
      <c r="W10" s="377"/>
      <c r="X10" s="569"/>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6"/>
      <c r="B11" s="514"/>
      <c r="C11" s="514"/>
      <c r="D11" s="514"/>
      <c r="E11" s="514"/>
      <c r="F11" s="515"/>
      <c r="G11" s="541"/>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2"/>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3"/>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491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0"/>
      <c r="AA16" s="411"/>
      <c r="AB16" s="1012" t="s">
        <v>11</v>
      </c>
      <c r="AC16" s="1013"/>
      <c r="AD16" s="1014"/>
      <c r="AE16" s="1000" t="s">
        <v>357</v>
      </c>
      <c r="AF16" s="1000"/>
      <c r="AG16" s="1000"/>
      <c r="AH16" s="1000"/>
      <c r="AI16" s="1000" t="s">
        <v>363</v>
      </c>
      <c r="AJ16" s="1000"/>
      <c r="AK16" s="1000"/>
      <c r="AL16" s="1000"/>
      <c r="AM16" s="1000" t="s">
        <v>472</v>
      </c>
      <c r="AN16" s="1000"/>
      <c r="AO16" s="1000"/>
      <c r="AP16" s="459"/>
      <c r="AQ16" s="173" t="s">
        <v>355</v>
      </c>
      <c r="AR16" s="166"/>
      <c r="AS16" s="166"/>
      <c r="AT16" s="167"/>
      <c r="AU16" s="371" t="s">
        <v>253</v>
      </c>
      <c r="AV16" s="371"/>
      <c r="AW16" s="371"/>
      <c r="AX16" s="372"/>
    </row>
    <row r="17" spans="1:50" ht="18.75" customHeight="1" x14ac:dyDescent="0.15">
      <c r="A17" s="513"/>
      <c r="B17" s="514"/>
      <c r="C17" s="514"/>
      <c r="D17" s="514"/>
      <c r="E17" s="514"/>
      <c r="F17" s="515"/>
      <c r="G17" s="568"/>
      <c r="H17" s="377"/>
      <c r="I17" s="377"/>
      <c r="J17" s="377"/>
      <c r="K17" s="377"/>
      <c r="L17" s="377"/>
      <c r="M17" s="377"/>
      <c r="N17" s="377"/>
      <c r="O17" s="569"/>
      <c r="P17" s="581"/>
      <c r="Q17" s="377"/>
      <c r="R17" s="377"/>
      <c r="S17" s="377"/>
      <c r="T17" s="377"/>
      <c r="U17" s="377"/>
      <c r="V17" s="377"/>
      <c r="W17" s="377"/>
      <c r="X17" s="569"/>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6"/>
      <c r="B18" s="514"/>
      <c r="C18" s="514"/>
      <c r="D18" s="514"/>
      <c r="E18" s="514"/>
      <c r="F18" s="515"/>
      <c r="G18" s="541"/>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2"/>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3"/>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491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0"/>
      <c r="AA23" s="411"/>
      <c r="AB23" s="1012" t="s">
        <v>11</v>
      </c>
      <c r="AC23" s="1013"/>
      <c r="AD23" s="1014"/>
      <c r="AE23" s="1000" t="s">
        <v>357</v>
      </c>
      <c r="AF23" s="1000"/>
      <c r="AG23" s="1000"/>
      <c r="AH23" s="1000"/>
      <c r="AI23" s="1000" t="s">
        <v>363</v>
      </c>
      <c r="AJ23" s="1000"/>
      <c r="AK23" s="1000"/>
      <c r="AL23" s="1000"/>
      <c r="AM23" s="1000" t="s">
        <v>472</v>
      </c>
      <c r="AN23" s="1000"/>
      <c r="AO23" s="1000"/>
      <c r="AP23" s="459"/>
      <c r="AQ23" s="173" t="s">
        <v>355</v>
      </c>
      <c r="AR23" s="166"/>
      <c r="AS23" s="166"/>
      <c r="AT23" s="167"/>
      <c r="AU23" s="371" t="s">
        <v>253</v>
      </c>
      <c r="AV23" s="371"/>
      <c r="AW23" s="371"/>
      <c r="AX23" s="372"/>
    </row>
    <row r="24" spans="1:50" ht="18.75" customHeight="1" x14ac:dyDescent="0.15">
      <c r="A24" s="513"/>
      <c r="B24" s="514"/>
      <c r="C24" s="514"/>
      <c r="D24" s="514"/>
      <c r="E24" s="514"/>
      <c r="F24" s="515"/>
      <c r="G24" s="568"/>
      <c r="H24" s="377"/>
      <c r="I24" s="377"/>
      <c r="J24" s="377"/>
      <c r="K24" s="377"/>
      <c r="L24" s="377"/>
      <c r="M24" s="377"/>
      <c r="N24" s="377"/>
      <c r="O24" s="569"/>
      <c r="P24" s="581"/>
      <c r="Q24" s="377"/>
      <c r="R24" s="377"/>
      <c r="S24" s="377"/>
      <c r="T24" s="377"/>
      <c r="U24" s="377"/>
      <c r="V24" s="377"/>
      <c r="W24" s="377"/>
      <c r="X24" s="569"/>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6"/>
      <c r="B25" s="514"/>
      <c r="C25" s="514"/>
      <c r="D25" s="514"/>
      <c r="E25" s="514"/>
      <c r="F25" s="515"/>
      <c r="G25" s="541"/>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2"/>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3"/>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491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0"/>
      <c r="AA30" s="411"/>
      <c r="AB30" s="1012" t="s">
        <v>11</v>
      </c>
      <c r="AC30" s="1013"/>
      <c r="AD30" s="1014"/>
      <c r="AE30" s="1000" t="s">
        <v>357</v>
      </c>
      <c r="AF30" s="1000"/>
      <c r="AG30" s="1000"/>
      <c r="AH30" s="1000"/>
      <c r="AI30" s="1000" t="s">
        <v>363</v>
      </c>
      <c r="AJ30" s="1000"/>
      <c r="AK30" s="1000"/>
      <c r="AL30" s="1000"/>
      <c r="AM30" s="1000" t="s">
        <v>472</v>
      </c>
      <c r="AN30" s="1000"/>
      <c r="AO30" s="1000"/>
      <c r="AP30" s="459"/>
      <c r="AQ30" s="173" t="s">
        <v>355</v>
      </c>
      <c r="AR30" s="166"/>
      <c r="AS30" s="166"/>
      <c r="AT30" s="167"/>
      <c r="AU30" s="371" t="s">
        <v>253</v>
      </c>
      <c r="AV30" s="371"/>
      <c r="AW30" s="371"/>
      <c r="AX30" s="372"/>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6"/>
      <c r="B32" s="514"/>
      <c r="C32" s="514"/>
      <c r="D32" s="514"/>
      <c r="E32" s="514"/>
      <c r="F32" s="515"/>
      <c r="G32" s="541"/>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2"/>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3"/>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491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0"/>
      <c r="AA37" s="411"/>
      <c r="AB37" s="1012" t="s">
        <v>11</v>
      </c>
      <c r="AC37" s="1013"/>
      <c r="AD37" s="1014"/>
      <c r="AE37" s="1000" t="s">
        <v>357</v>
      </c>
      <c r="AF37" s="1000"/>
      <c r="AG37" s="1000"/>
      <c r="AH37" s="1000"/>
      <c r="AI37" s="1000" t="s">
        <v>363</v>
      </c>
      <c r="AJ37" s="1000"/>
      <c r="AK37" s="1000"/>
      <c r="AL37" s="1000"/>
      <c r="AM37" s="1000" t="s">
        <v>472</v>
      </c>
      <c r="AN37" s="1000"/>
      <c r="AO37" s="1000"/>
      <c r="AP37" s="459"/>
      <c r="AQ37" s="173" t="s">
        <v>355</v>
      </c>
      <c r="AR37" s="166"/>
      <c r="AS37" s="166"/>
      <c r="AT37" s="167"/>
      <c r="AU37" s="371" t="s">
        <v>253</v>
      </c>
      <c r="AV37" s="371"/>
      <c r="AW37" s="371"/>
      <c r="AX37" s="372"/>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6"/>
      <c r="B39" s="514"/>
      <c r="C39" s="514"/>
      <c r="D39" s="514"/>
      <c r="E39" s="514"/>
      <c r="F39" s="515"/>
      <c r="G39" s="541"/>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2"/>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3"/>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491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0"/>
      <c r="AA44" s="411"/>
      <c r="AB44" s="1012" t="s">
        <v>11</v>
      </c>
      <c r="AC44" s="1013"/>
      <c r="AD44" s="1014"/>
      <c r="AE44" s="1000" t="s">
        <v>357</v>
      </c>
      <c r="AF44" s="1000"/>
      <c r="AG44" s="1000"/>
      <c r="AH44" s="1000"/>
      <c r="AI44" s="1000" t="s">
        <v>363</v>
      </c>
      <c r="AJ44" s="1000"/>
      <c r="AK44" s="1000"/>
      <c r="AL44" s="1000"/>
      <c r="AM44" s="1000" t="s">
        <v>472</v>
      </c>
      <c r="AN44" s="1000"/>
      <c r="AO44" s="1000"/>
      <c r="AP44" s="459"/>
      <c r="AQ44" s="173" t="s">
        <v>355</v>
      </c>
      <c r="AR44" s="166"/>
      <c r="AS44" s="166"/>
      <c r="AT44" s="167"/>
      <c r="AU44" s="371" t="s">
        <v>253</v>
      </c>
      <c r="AV44" s="371"/>
      <c r="AW44" s="371"/>
      <c r="AX44" s="372"/>
    </row>
    <row r="45" spans="1:50" ht="18.75"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6"/>
      <c r="B46" s="514"/>
      <c r="C46" s="514"/>
      <c r="D46" s="514"/>
      <c r="E46" s="514"/>
      <c r="F46" s="515"/>
      <c r="G46" s="541"/>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2"/>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3"/>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491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0"/>
      <c r="AA51" s="411"/>
      <c r="AB51" s="459" t="s">
        <v>11</v>
      </c>
      <c r="AC51" s="1013"/>
      <c r="AD51" s="1014"/>
      <c r="AE51" s="1000" t="s">
        <v>357</v>
      </c>
      <c r="AF51" s="1000"/>
      <c r="AG51" s="1000"/>
      <c r="AH51" s="1000"/>
      <c r="AI51" s="1000" t="s">
        <v>363</v>
      </c>
      <c r="AJ51" s="1000"/>
      <c r="AK51" s="1000"/>
      <c r="AL51" s="1000"/>
      <c r="AM51" s="1000" t="s">
        <v>472</v>
      </c>
      <c r="AN51" s="1000"/>
      <c r="AO51" s="1000"/>
      <c r="AP51" s="459"/>
      <c r="AQ51" s="173" t="s">
        <v>355</v>
      </c>
      <c r="AR51" s="166"/>
      <c r="AS51" s="166"/>
      <c r="AT51" s="167"/>
      <c r="AU51" s="371" t="s">
        <v>253</v>
      </c>
      <c r="AV51" s="371"/>
      <c r="AW51" s="371"/>
      <c r="AX51" s="372"/>
    </row>
    <row r="52" spans="1:50" ht="18.75"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6"/>
      <c r="B53" s="514"/>
      <c r="C53" s="514"/>
      <c r="D53" s="514"/>
      <c r="E53" s="514"/>
      <c r="F53" s="515"/>
      <c r="G53" s="541"/>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2"/>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3"/>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491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0"/>
      <c r="AA58" s="411"/>
      <c r="AB58" s="1012" t="s">
        <v>11</v>
      </c>
      <c r="AC58" s="1013"/>
      <c r="AD58" s="1014"/>
      <c r="AE58" s="1000" t="s">
        <v>357</v>
      </c>
      <c r="AF58" s="1000"/>
      <c r="AG58" s="1000"/>
      <c r="AH58" s="1000"/>
      <c r="AI58" s="1000" t="s">
        <v>363</v>
      </c>
      <c r="AJ58" s="1000"/>
      <c r="AK58" s="1000"/>
      <c r="AL58" s="1000"/>
      <c r="AM58" s="1000" t="s">
        <v>472</v>
      </c>
      <c r="AN58" s="1000"/>
      <c r="AO58" s="1000"/>
      <c r="AP58" s="459"/>
      <c r="AQ58" s="173" t="s">
        <v>355</v>
      </c>
      <c r="AR58" s="166"/>
      <c r="AS58" s="166"/>
      <c r="AT58" s="167"/>
      <c r="AU58" s="371" t="s">
        <v>253</v>
      </c>
      <c r="AV58" s="371"/>
      <c r="AW58" s="371"/>
      <c r="AX58" s="372"/>
    </row>
    <row r="59" spans="1:50" ht="18.75"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6"/>
      <c r="B60" s="514"/>
      <c r="C60" s="514"/>
      <c r="D60" s="514"/>
      <c r="E60" s="514"/>
      <c r="F60" s="515"/>
      <c r="G60" s="541"/>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2"/>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3"/>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491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0"/>
      <c r="AA65" s="411"/>
      <c r="AB65" s="1012" t="s">
        <v>11</v>
      </c>
      <c r="AC65" s="1013"/>
      <c r="AD65" s="1014"/>
      <c r="AE65" s="1000" t="s">
        <v>357</v>
      </c>
      <c r="AF65" s="1000"/>
      <c r="AG65" s="1000"/>
      <c r="AH65" s="1000"/>
      <c r="AI65" s="1000" t="s">
        <v>363</v>
      </c>
      <c r="AJ65" s="1000"/>
      <c r="AK65" s="1000"/>
      <c r="AL65" s="1000"/>
      <c r="AM65" s="1000" t="s">
        <v>472</v>
      </c>
      <c r="AN65" s="1000"/>
      <c r="AO65" s="1000"/>
      <c r="AP65" s="459"/>
      <c r="AQ65" s="173" t="s">
        <v>355</v>
      </c>
      <c r="AR65" s="166"/>
      <c r="AS65" s="166"/>
      <c r="AT65" s="167"/>
      <c r="AU65" s="371" t="s">
        <v>253</v>
      </c>
      <c r="AV65" s="371"/>
      <c r="AW65" s="371"/>
      <c r="AX65" s="372"/>
    </row>
    <row r="66" spans="1:50" ht="18.75" customHeight="1" x14ac:dyDescent="0.15">
      <c r="A66" s="513"/>
      <c r="B66" s="514"/>
      <c r="C66" s="514"/>
      <c r="D66" s="514"/>
      <c r="E66" s="514"/>
      <c r="F66" s="515"/>
      <c r="G66" s="568"/>
      <c r="H66" s="377"/>
      <c r="I66" s="377"/>
      <c r="J66" s="377"/>
      <c r="K66" s="377"/>
      <c r="L66" s="377"/>
      <c r="M66" s="377"/>
      <c r="N66" s="377"/>
      <c r="O66" s="569"/>
      <c r="P66" s="581"/>
      <c r="Q66" s="377"/>
      <c r="R66" s="377"/>
      <c r="S66" s="377"/>
      <c r="T66" s="377"/>
      <c r="U66" s="377"/>
      <c r="V66" s="377"/>
      <c r="W66" s="377"/>
      <c r="X66" s="569"/>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6"/>
      <c r="B67" s="514"/>
      <c r="C67" s="514"/>
      <c r="D67" s="514"/>
      <c r="E67" s="514"/>
      <c r="F67" s="515"/>
      <c r="G67" s="541"/>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2"/>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3"/>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8"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2018-05-11T13:31:29Z</cp:lastPrinted>
  <dcterms:created xsi:type="dcterms:W3CDTF">2012-03-13T00:50:25Z</dcterms:created>
  <dcterms:modified xsi:type="dcterms:W3CDTF">2018-07-09T10:19:50Z</dcterms:modified>
</cp:coreProperties>
</file>