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212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<sst xmlns="http://schemas.openxmlformats.org/spreadsheetml/2006/main" count="2925" uniqueCount="660">
  <si>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</si>
  <si>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</si>
  <si>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</si>
  <si>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</si>
  <si>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</si>
  <si>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</si>
  <si>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</si>
  <si>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</si>
  <si>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</si>
  <si>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</si>
  <si>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</si>
  <si>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</si>
  <si>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</si>
  <si>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</si>
  <si>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</si>
  <si>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</si>
  <si>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</si>
  <si>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</si>
  <si>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</si>
  <si>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</si>
  <si>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</si>
  <si>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</si>
  <si>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</si>
  <si>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</si>
  <si>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</si>
  <si>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</si>
  <si>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</si>
  <si>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</si>
  <si>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</si>
  <si>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</si>
  <si>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</si>
  <si>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</si>
  <si>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</si>
  <si>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</si>
  <si>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</si>
  <si>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</si>
  <si>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</si>
  <si>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</si>
  <si>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</si>
  <si>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</si>
  <si>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</si>
  <si>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</si>
  <si>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</si>
  <si>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</si>
  <si>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</si>
  <si>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</si>
  <si>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</si>
  <si>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</si>
  <si>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</si>
  <si>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</si>
  <si>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</si>
  <si>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</si>
  <si>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</si>
  <si>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</si>
  <si>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</si>
  <si>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</si>
  <si>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</si>
  <si>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</si>
  <si>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</si>
  <si>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</si>
  <si>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</si>
  <si>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</si>
  <si>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</si>
  <si>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</si>
  <si>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</si>
  <si>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</si>
  <si>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</si>
  <si>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</si>
  <si>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</si>
  <si>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</si>
  <si>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</si>
  <si>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</si>
  <si>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</si>
  <si>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</si>
  <si>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</si>
  <si>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</si>
  <si>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</si>
  <si>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</si>
  <si>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</si>
  <si>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</si>
  <si>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</si>
  <si>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</si>
  <si>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</si>
  <si>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</si>
  <si>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</si>
  <si>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</si>
  <si>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</si>
  <si>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</si>
  <si>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</si>
  <si>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</si>
  <si>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</si>
  <si>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</si>
  <si>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</si>
  <si>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</si>
  <si>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</si>
  <si>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</si>
  <si>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</si>
  <si>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</si>
  <si>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</si>
  <si>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</si>
  <si>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</si>
  <si>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</si>
  <si>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</si>
  <si>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</si>
  <si>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</si>
  <si>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</si>
  <si>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</si>
  <si>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</si>
  <si>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</si>
  <si>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</si>
  <si>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</si>
  <si>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</si>
  <si>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</si>
  <si>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</si>
  <si>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</si>
  <si>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</si>
  <si>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</si>
  <si>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</si>
  <si>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</si>
  <si>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</si>
  <si>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</si>
  <si>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</si>
  <si>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</si>
  <si>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</si>
  <si>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</si>
  <si>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</si>
  <si>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</si>
  <si>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</si>
  <si>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</si>
  <si>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</si>
  <si>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</si>
  <si>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</si>
  <si>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</si>
  <si>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</si>
  <si>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</si>
  <si>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</si>
  <si>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</si>
  <si>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</si>
  <si>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</si>
  <si>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</si>
  <si>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</si>
  <si>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</si>
  <si>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</si>
  <si>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</si>
  <si>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</si>
  <si>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</si>
  <si>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</si>
  <si>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</si>
  <si>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</si>
  <si>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</si>
  <si>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</si>
  <si>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</si>
  <si>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</si>
  <si>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</si>
  <si>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</si>
  <si>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</si>
  <si>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</si>
  <si>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</si>
  <si>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</si>
  <si>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</si>
  <si>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</si>
  <si>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</si>
  <si>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</si>
  <si>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</si>
  <si>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</si>
  <si>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</si>
  <si>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</si>
  <si>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</si>
  <si>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</si>
  <si>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</si>
  <si>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</si>
  <si>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</si>
  <si>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</si>
  <si>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</si>
  <si>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</si>
  <si>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</si>
  <si>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</si>
  <si>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</si>
  <si>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</si>
  <si>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</si>
  <si>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</si>
  <si>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</si>
  <si>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</si>
  <si>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</si>
  <si>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</si>
  <si>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</si>
  <si>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</si>
  <si>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</si>
  <si>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</si>
  <si>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</si>
  <si>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</si>
  <si>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</si>
  <si>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</si>
  <si>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</si>
  <si>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</si>
  <si>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</si>
  <si>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</si>
  <si>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</si>
  <si>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</si>
  <si>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</si>
  <si>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</si>
  <si>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</si>
  <si>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</si>
  <si>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</si>
  <si>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</si>
  <si>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</si>
  <si>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</si>
  <si>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</si>
  <si>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</si>
  <si>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</si>
  <si>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</si>
  <si>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</si>
  <si>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</si>
  <si>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</si>
  <si>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</si>
  <si>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</si>
  <si>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</si>
  <si>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</si>
  <si>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</si>
  <si>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</si>
  <si>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</si>
  <si>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</si>
  <si>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</si>
  <si>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</si>
  <si>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</si>
  <si>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</si>
  <si>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</si>
  <si>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</si>
  <si>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</si>
  <si>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</si>
  <si>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</si>
  <si>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</si>
  <si>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</si>
  <si>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</si>
  <si>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</si>
  <si>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</si>
  <si>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</si>
  <si>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</si>
  <si>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</si>
  <si>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</si>
  <si>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</si>
  <si>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</si>
  <si>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</si>
  <si>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</si>
  <si>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</si>
  <si>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</si>
  <si>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</si>
  <si>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</si>
  <si>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</si>
  <si>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</si>
  <si>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</si>
  <si>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</si>
  <si>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</si>
  <si>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</si>
  <si>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</si>
  <si>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</si>
  <si>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</si>
  <si>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</si>
  <si>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</si>
  <si>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</si>
  <si>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</si>
  <si>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</si>
  <si>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</si>
  <si>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</si>
  <si>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</si>
  <si>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</si>
  <si>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</si>
  <si>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</si>
  <si>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</si>
  <si>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</si>
  <si>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</si>
  <si>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</si>
  <si>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</si>
  <si>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</si>
  <si>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</si>
  <si>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</si>
  <si>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</si>
  <si>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</si>
  <si>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</si>
  <si>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</si>
  <si>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</si>
  <si>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</si>
  <si>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</si>
  <si>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</si>
  <si>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</si>
  <si>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</si>
  <si>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</si>
  <si>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</si>
  <si>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</si>
  <si>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</si>
  <si>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</si>
  <si>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</si>
  <si>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</si>
  <si>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</si>
  <si>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</si>
  <si>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</si>
  <si>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</si>
  <si>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</si>
  <si>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</si>
  <si>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</si>
  <si>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</si>
  <si>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</si>
  <si>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</si>
  <si>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</si>
  <si>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</si>
  <si>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</si>
  <si>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</si>
  <si>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</si>
  <si>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</si>
  <si>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</si>
  <si>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</si>
  <si>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</si>
  <si>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</si>
  <si>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</si>
  <si>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</si>
  <si>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</si>
  <si>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</si>
  <si>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</si>
  <si>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</si>
  <si>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</si>
  <si>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</si>
  <si>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</si>
  <si>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</si>
  <si>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</si>
  <si>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</si>
  <si>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</si>
  <si>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</si>
  <si>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</si>
  <si>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</si>
  <si>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</si>
  <si>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</si>
  <si>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</si>
  <si>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</si>
  <si>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</si>
  <si>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</si>
  <si>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</si>
  <si>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</si>
  <si>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</si>
  <si>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</si>
  <si>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</si>
  <si>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</si>
  <si>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</si>
  <si>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</si>
  <si>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</si>
  <si>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</si>
  <si>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</si>
  <si>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</si>
  <si>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</si>
  <si>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</si>
  <si>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</si>
  <si>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</si>
  <si>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</si>
  <si>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</si>
  <si>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</si>
  <si>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</si>
  <si>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</si>
  <si>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</si>
  <si>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</si>
  <si>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</si>
  <si>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</si>
  <si>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</si>
  <si>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</si>
  <si>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</si>
  <si>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</si>
  <si>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</si>
  <si>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</si>
  <si>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</si>
  <si>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</si>
  <si>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</si>
  <si>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</si>
  <si>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</si>
  <si>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</si>
  <si>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</si>
  <si>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</si>
  <si>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</si>
  <si>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</si>
  <si>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</si>
  <si>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</si>
  <si>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</si>
  <si>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</si>
  <si>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</si>
  <si>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</si>
  <si>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</si>
  <si>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</si>
  <si>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</si>
  <si>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</si>
  <si>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</si>
  <si>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</si>
  <si>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</si>
  <si>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</si>
  <si>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</si>
  <si>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</si>
  <si>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</si>
  <si>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</si>
  <si>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</si>
  <si>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</si>
  <si>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</si>
  <si>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</si>
  <si>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</si>
  <si>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</si>
  <si>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</si>
  <si>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</si>
  <si>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</si>
  <si>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</si>
  <si>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</si>
  <si>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</si>
  <si>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</si>
  <si>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</si>
  <si>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</si>
  <si>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</si>
  <si>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</si>
  <si>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</si>
  <si>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</si>
  <si>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</si>
  <si>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</si>
  <si>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</si>
  <si>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</si>
  <si>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</si>
  <si>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</si>
  <si>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</si>
  <si>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</si>
  <si>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</si>
  <si>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</si>
  <si>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</si>
  <si>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</si>
  <si>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</si>
  <si>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</si>
  <si>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</si>
  <si>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</si>
  <si>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</si>
  <si>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</si>
  <si>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</si>
  <si>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</si>
  <si>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</si>
  <si>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</si>
  <si>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</si>
  <si>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</si>
  <si>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</si>
  <si>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</si>
  <si>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</si>
  <si>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</si>
  <si>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</si>
  <si>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</si>
  <si>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</si>
  <si>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</si>
  <si>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</si>
  <si>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</si>
  <si>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</si>
  <si>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</si>
  <si>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</si>
  <si>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</si>
  <si>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</si>
  <si>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</si>
  <si>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</si>
  <si>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</si>
  <si>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</si>
  <si>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</si>
  <si>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</si>
  <si>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</si>
  <si>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</si>
  <si>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</si>
  <si>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</si>
  <si>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</si>
  <si>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</si>
  <si>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</si>
  <si>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</si>
  <si>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</si>
  <si>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</si>
  <si>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</si>
  <si>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</si>
  <si>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</si>
  <si>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</si>
  <si>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</si>
  <si>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</si>
  <si>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</si>
  <si>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</si>
  <si>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</si>
  <si>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</si>
  <si>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</si>
  <si>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</si>
  <si>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</si>
  <si>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</si>
  <si>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</si>
  <si>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</si>
  <si>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</si>
  <si>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</si>
  <si>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</si>
  <si>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</si>
  <si>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</si>
  <si>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</si>
  <si>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</si>
  <si>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</si>
  <si>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</si>
  <si>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</si>
  <si>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</si>
  <si>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</si>
  <si>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</si>
  <si>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</si>
  <si>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</si>
  <si>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</si>
  <si>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</si>
  <si>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</si>
  <si>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</si>
  <si>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</si>
  <si>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</si>
  <si>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</si>
  <si>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</si>
  <si>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</si>
  <si>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</si>
  <si>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</si>
  <si>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</si>
  <si>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</si>
  <si>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</si>
  <si>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</si>
  <si>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</si>
  <si>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</si>
  <si>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</si>
  <si>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</si>
  <si>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</si>
  <si>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</si>
  <si>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</si>
  <si>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</si>
  <si>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</si>
  <si>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</si>
  <si>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</si>
  <si>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</si>
  <si>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</si>
  <si>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</si>
  <si>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</si>
  <si>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</si>
  <si>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</si>
  <si>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</si>
  <si>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</si>
  <si>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</si>
  <si>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</si>
  <si>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</si>
  <si>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</si>
  <si>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</si>
  <si>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</si>
  <si>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</si>
  <si>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</si>
  <si>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</si>
  <si>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</si>
  <si>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</si>
  <si>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</si>
  <si>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</si>
  <si>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</si>
  <si>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</si>
  <si>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</si>
  <si>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障害支援区分管理事業</t>
    <rPh sb="0" eb="2">
      <t>ショウガイ</t>
    </rPh>
    <rPh sb="2" eb="4">
      <t>シエン</t>
    </rPh>
    <rPh sb="4" eb="6">
      <t>クブン</t>
    </rPh>
    <rPh sb="6" eb="8">
      <t>カンリ</t>
    </rPh>
    <rPh sb="8" eb="10">
      <t>ジギョウ</t>
    </rPh>
    <phoneticPr fontId="5"/>
  </si>
  <si>
    <t>障害保健福祉部</t>
    <rPh sb="0" eb="2">
      <t>ショウガイ</t>
    </rPh>
    <rPh sb="2" eb="4">
      <t>ホケン</t>
    </rPh>
    <rPh sb="4" eb="7">
      <t>フクシブ</t>
    </rPh>
    <phoneticPr fontId="5"/>
  </si>
  <si>
    <t>精神・障害保健課</t>
    <rPh sb="0" eb="2">
      <t>セイシン</t>
    </rPh>
    <rPh sb="3" eb="5">
      <t>ショウガイ</t>
    </rPh>
    <rPh sb="5" eb="8">
      <t>ホケンカ</t>
    </rPh>
    <phoneticPr fontId="5"/>
  </si>
  <si>
    <t>厚生労働省</t>
  </si>
  <si>
    <t>○</t>
  </si>
  <si>
    <t>障害者の日常生活及び社会生活を総合的に支援するための法律（以下「障害者総合支援法」という。）における障害支援区分の認定状況及び課題の把握と市区町村が行う認定事業の支援を通じて、障害支援区分の適切な認定を推進する。</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1">
      <t>イカ</t>
    </rPh>
    <rPh sb="32" eb="34">
      <t>ショウガイ</t>
    </rPh>
    <rPh sb="34" eb="35">
      <t>シャ</t>
    </rPh>
    <rPh sb="35" eb="37">
      <t>ソウゴウ</t>
    </rPh>
    <rPh sb="37" eb="40">
      <t>シエンホウ</t>
    </rPh>
    <rPh sb="50" eb="52">
      <t>ショウガイ</t>
    </rPh>
    <rPh sb="52" eb="54">
      <t>シエン</t>
    </rPh>
    <rPh sb="54" eb="56">
      <t>クブン</t>
    </rPh>
    <rPh sb="57" eb="59">
      <t>ニンテイ</t>
    </rPh>
    <rPh sb="59" eb="61">
      <t>ジョウキョウ</t>
    </rPh>
    <rPh sb="61" eb="62">
      <t>オヨ</t>
    </rPh>
    <rPh sb="63" eb="65">
      <t>カダイ</t>
    </rPh>
    <rPh sb="66" eb="68">
      <t>ハアク</t>
    </rPh>
    <rPh sb="69" eb="71">
      <t>シク</t>
    </rPh>
    <rPh sb="71" eb="73">
      <t>チョウソン</t>
    </rPh>
    <rPh sb="74" eb="75">
      <t>オコナ</t>
    </rPh>
    <rPh sb="76" eb="78">
      <t>ニンテイ</t>
    </rPh>
    <rPh sb="78" eb="80">
      <t>ジギョウ</t>
    </rPh>
    <rPh sb="81" eb="83">
      <t>シエン</t>
    </rPh>
    <rPh sb="84" eb="85">
      <t>ツウ</t>
    </rPh>
    <rPh sb="88" eb="90">
      <t>ショウガイ</t>
    </rPh>
    <rPh sb="90" eb="92">
      <t>シエン</t>
    </rPh>
    <rPh sb="92" eb="94">
      <t>クブン</t>
    </rPh>
    <rPh sb="95" eb="97">
      <t>テキセツ</t>
    </rPh>
    <rPh sb="98" eb="100">
      <t>ニンテイ</t>
    </rPh>
    <rPh sb="101" eb="103">
      <t>スイシン</t>
    </rPh>
    <phoneticPr fontId="5"/>
  </si>
  <si>
    <t>障害者総合支援法においては、市町村等が障害支援区分の認定業務を行うこととされているが、全国の市区町村が行った障害支援区分の認定に関するデータを集計・分析し、障害支援区分の検証の基礎資料とするとともに、都道府県及び市区町村にフィードバックすることにより、市区町村における障害支援区分の一層の円滑かつ適切な実施を図る。</t>
    <rPh sb="17" eb="18">
      <t>トウ</t>
    </rPh>
    <rPh sb="47" eb="48">
      <t>ク</t>
    </rPh>
    <rPh sb="127" eb="128">
      <t>ク</t>
    </rPh>
    <phoneticPr fontId="5"/>
  </si>
  <si>
    <t>-</t>
    <phoneticPr fontId="5"/>
  </si>
  <si>
    <t>-</t>
    <phoneticPr fontId="5"/>
  </si>
  <si>
    <t>保健福祉調査委託費</t>
    <rPh sb="0" eb="2">
      <t>ホケン</t>
    </rPh>
    <rPh sb="2" eb="4">
      <t>フクシ</t>
    </rPh>
    <rPh sb="4" eb="6">
      <t>チョウサ</t>
    </rPh>
    <rPh sb="6" eb="9">
      <t>イタクヒ</t>
    </rPh>
    <phoneticPr fontId="5"/>
  </si>
  <si>
    <t>-</t>
  </si>
  <si>
    <t>-</t>
    <phoneticPr fontId="5"/>
  </si>
  <si>
    <t>-</t>
    <phoneticPr fontId="5"/>
  </si>
  <si>
    <t>-</t>
    <phoneticPr fontId="5"/>
  </si>
  <si>
    <t>-</t>
    <phoneticPr fontId="5"/>
  </si>
  <si>
    <t>本事業はデータの集計・分析及びヘルプデスク業務を行うものであり定量的な成果目標を示すことは困難。</t>
    <phoneticPr fontId="5"/>
  </si>
  <si>
    <t>市区町村からの問い合わせに対し、極め細かな対応をすることで、障害支援区分認定事務の円滑かつ適正な実施を支援する。</t>
    <phoneticPr fontId="5"/>
  </si>
  <si>
    <t>市区町村からの問い合わせに対して着実に対応するための予算の執行率。</t>
    <phoneticPr fontId="5"/>
  </si>
  <si>
    <t>百万円</t>
    <rPh sb="0" eb="2">
      <t>ヒャクマン</t>
    </rPh>
    <rPh sb="2" eb="3">
      <t>エン</t>
    </rPh>
    <phoneticPr fontId="5"/>
  </si>
  <si>
    <t>-</t>
    <phoneticPr fontId="5"/>
  </si>
  <si>
    <t>-</t>
    <phoneticPr fontId="5"/>
  </si>
  <si>
    <t>-</t>
    <phoneticPr fontId="5"/>
  </si>
  <si>
    <t>障害支援（程度）区分の認定に関するデータの収集件数（データ報告自治体数）</t>
    <phoneticPr fontId="5"/>
  </si>
  <si>
    <t>市区町村</t>
    <rPh sb="0" eb="4">
      <t>シクチョウソン</t>
    </rPh>
    <phoneticPr fontId="5"/>
  </si>
  <si>
    <t>-</t>
    <phoneticPr fontId="5"/>
  </si>
  <si>
    <t>単位当たりコスト ＝ Ｘ ／ Ｙ
Ｘ：「障害支援区分管理事業委託費」 
Ｙ：「データ収集先の市区町村数」　　　　　　　　　　　　　　　　　　　　　　</t>
    <phoneticPr fontId="5"/>
  </si>
  <si>
    <t>円</t>
    <rPh sb="0" eb="1">
      <t>エン</t>
    </rPh>
    <phoneticPr fontId="5"/>
  </si>
  <si>
    <t>X/Y</t>
  </si>
  <si>
    <t>36,396,000円
/1,74１市区町村</t>
    <phoneticPr fontId="5"/>
  </si>
  <si>
    <t>40,500,000円
/1,74１市区町村</t>
    <phoneticPr fontId="5"/>
  </si>
  <si>
    <t>-</t>
    <phoneticPr fontId="5"/>
  </si>
  <si>
    <t>本事業は、障害支援区分認定業務の全国の状況を把握し、制度の検証等の基礎資料とするものであり、国費を投入すべき事業である。</t>
    <phoneticPr fontId="5"/>
  </si>
  <si>
    <t>本事業は、全国データを集計・分析し、地方自治体にフィードバックする必要があるため、地方自治体に委ねることは出来ない。なお、委託契約先を一般競争入札で選定しており、民間団体の知見等の活用を図っている。</t>
    <phoneticPr fontId="5"/>
  </si>
  <si>
    <t>本事業は、障害者総合支援法に基づき、各市区町村において実施する障害支援区分の認定が円滑かつ適切に実施されるために必要な事業であり、優先度の高い事業である。</t>
    <phoneticPr fontId="5"/>
  </si>
  <si>
    <t>有</t>
  </si>
  <si>
    <t>‐</t>
  </si>
  <si>
    <t>-</t>
    <phoneticPr fontId="5"/>
  </si>
  <si>
    <t>平成23年度より一般競争入札を実施。それ以後も前年度落札額を反映して予算の縮減に努めている。</t>
    <phoneticPr fontId="5"/>
  </si>
  <si>
    <t>本事業を実施するために要した賃金、雑役務費等、真に必要な経費に限定している。</t>
    <phoneticPr fontId="5"/>
  </si>
  <si>
    <t>市町村等からの問い合わせに適切に対応しており、成果目標に見合ったものとなっている。</t>
    <phoneticPr fontId="5"/>
  </si>
  <si>
    <t>-</t>
    <phoneticPr fontId="5"/>
  </si>
  <si>
    <t>全ての市町村等から必要なデータが収集されており、見込みどおりの活動実績となっている。</t>
    <phoneticPr fontId="5"/>
  </si>
  <si>
    <t>集計・分析した障害支援区分認定に係る全国データは、厚生労働省における制度の検証等の基礎資料とするとともに、地方自治体にフィードバックすることにより、認定業務の円滑かつ適正な実施のために活用されている。</t>
    <phoneticPr fontId="5"/>
  </si>
  <si>
    <t>479</t>
    <phoneticPr fontId="5"/>
  </si>
  <si>
    <t>436</t>
    <phoneticPr fontId="5"/>
  </si>
  <si>
    <t>381</t>
    <phoneticPr fontId="5"/>
  </si>
  <si>
    <t>745</t>
    <phoneticPr fontId="5"/>
  </si>
  <si>
    <t>743</t>
    <phoneticPr fontId="5"/>
  </si>
  <si>
    <t>759</t>
    <phoneticPr fontId="5"/>
  </si>
  <si>
    <t>726</t>
    <phoneticPr fontId="5"/>
  </si>
  <si>
    <t>A.（株）みずほ情報総研</t>
    <phoneticPr fontId="5"/>
  </si>
  <si>
    <t>B.（株）東芝ソリューション</t>
    <phoneticPr fontId="5"/>
  </si>
  <si>
    <t>賃金</t>
    <rPh sb="0" eb="2">
      <t>チンギン</t>
    </rPh>
    <phoneticPr fontId="5"/>
  </si>
  <si>
    <t>報告データの集計・分析、ヘルプデスク対応業務等</t>
    <rPh sb="0" eb="2">
      <t>ホウコク</t>
    </rPh>
    <rPh sb="6" eb="8">
      <t>シュウケイ</t>
    </rPh>
    <rPh sb="9" eb="11">
      <t>ブンセキ</t>
    </rPh>
    <rPh sb="18" eb="20">
      <t>タイオウ</t>
    </rPh>
    <rPh sb="20" eb="22">
      <t>ギョウム</t>
    </rPh>
    <rPh sb="22" eb="23">
      <t>トウ</t>
    </rPh>
    <phoneticPr fontId="5"/>
  </si>
  <si>
    <t>委託料</t>
    <rPh sb="0" eb="3">
      <t>イタクリョウ</t>
    </rPh>
    <phoneticPr fontId="5"/>
  </si>
  <si>
    <t>判定ソフトの保守管理、掲示板及び報告データ収集用Webサイトの構築・運用、報告データの収集・管理</t>
    <rPh sb="0" eb="2">
      <t>ハンテイ</t>
    </rPh>
    <rPh sb="11" eb="14">
      <t>ケイジバン</t>
    </rPh>
    <rPh sb="14" eb="15">
      <t>オヨ</t>
    </rPh>
    <rPh sb="37" eb="39">
      <t>ホウコク</t>
    </rPh>
    <rPh sb="43" eb="45">
      <t>シュウシュウ</t>
    </rPh>
    <rPh sb="46" eb="48">
      <t>カンリ</t>
    </rPh>
    <phoneticPr fontId="5"/>
  </si>
  <si>
    <t>雑役務費</t>
    <rPh sb="0" eb="2">
      <t>ザツエキ</t>
    </rPh>
    <rPh sb="2" eb="3">
      <t>ム</t>
    </rPh>
    <rPh sb="3" eb="4">
      <t>ヒ</t>
    </rPh>
    <phoneticPr fontId="5"/>
  </si>
  <si>
    <t>ヘルプデスク問合せ対応業務等</t>
    <rPh sb="6" eb="7">
      <t>ト</t>
    </rPh>
    <rPh sb="7" eb="8">
      <t>ア</t>
    </rPh>
    <rPh sb="9" eb="11">
      <t>タイオウ</t>
    </rPh>
    <rPh sb="11" eb="13">
      <t>ギョウム</t>
    </rPh>
    <rPh sb="13" eb="14">
      <t>トウ</t>
    </rPh>
    <phoneticPr fontId="5"/>
  </si>
  <si>
    <t>一般管理費</t>
    <rPh sb="0" eb="2">
      <t>イッパン</t>
    </rPh>
    <rPh sb="2" eb="5">
      <t>カンリヒ</t>
    </rPh>
    <phoneticPr fontId="5"/>
  </si>
  <si>
    <t>電話料金等</t>
    <rPh sb="0" eb="2">
      <t>デンワ</t>
    </rPh>
    <rPh sb="2" eb="4">
      <t>リョウキン</t>
    </rPh>
    <rPh sb="4" eb="5">
      <t>トウ</t>
    </rPh>
    <phoneticPr fontId="5"/>
  </si>
  <si>
    <t>旅費</t>
    <rPh sb="0" eb="2">
      <t>リョヒ</t>
    </rPh>
    <phoneticPr fontId="5"/>
  </si>
  <si>
    <t>委員旅費・職員旅費</t>
    <rPh sb="0" eb="2">
      <t>イイン</t>
    </rPh>
    <rPh sb="2" eb="4">
      <t>リョヒ</t>
    </rPh>
    <rPh sb="5" eb="7">
      <t>ショクイン</t>
    </rPh>
    <rPh sb="7" eb="9">
      <t>リョヒ</t>
    </rPh>
    <phoneticPr fontId="5"/>
  </si>
  <si>
    <t>謝金</t>
    <rPh sb="0" eb="2">
      <t>シャキン</t>
    </rPh>
    <phoneticPr fontId="5"/>
  </si>
  <si>
    <t>委員謝金</t>
    <rPh sb="0" eb="2">
      <t>イイン</t>
    </rPh>
    <rPh sb="2" eb="4">
      <t>シャキン</t>
    </rPh>
    <phoneticPr fontId="5"/>
  </si>
  <si>
    <t>印刷製本費</t>
  </si>
  <si>
    <t>消耗品費</t>
    <rPh sb="0" eb="3">
      <t>ショウモウヒン</t>
    </rPh>
    <rPh sb="3" eb="4">
      <t>ヒ</t>
    </rPh>
    <phoneticPr fontId="5"/>
  </si>
  <si>
    <t>事務用品等一式</t>
    <rPh sb="0" eb="2">
      <t>ジム</t>
    </rPh>
    <rPh sb="2" eb="4">
      <t>ヨウヒン</t>
    </rPh>
    <rPh sb="4" eb="5">
      <t>トウ</t>
    </rPh>
    <rPh sb="5" eb="7">
      <t>イッシキ</t>
    </rPh>
    <phoneticPr fontId="5"/>
  </si>
  <si>
    <t>-</t>
    <phoneticPr fontId="5"/>
  </si>
  <si>
    <t>-</t>
    <phoneticPr fontId="5"/>
  </si>
  <si>
    <t>-</t>
    <phoneticPr fontId="5"/>
  </si>
  <si>
    <t>-</t>
    <phoneticPr fontId="5"/>
  </si>
  <si>
    <t>-</t>
    <phoneticPr fontId="5"/>
  </si>
  <si>
    <t>-</t>
    <phoneticPr fontId="5"/>
  </si>
  <si>
    <t>（株）みずほ情報総研</t>
    <phoneticPr fontId="5"/>
  </si>
  <si>
    <t>○障害支援区分判定ソフト等に関するヘルプデスク業務
○市区町村から過去１年分の障害支援区分判定結果データを収集・分析</t>
    <phoneticPr fontId="5"/>
  </si>
  <si>
    <t>（株）東芝ソリューション</t>
    <phoneticPr fontId="5"/>
  </si>
  <si>
    <t>○判定ソフトの保守管理
○掲示板及び報告データ収集用Webサイトの構築・運用
○報告データの収集・管理</t>
    <phoneticPr fontId="5"/>
  </si>
  <si>
    <t>-</t>
    <phoneticPr fontId="5"/>
  </si>
  <si>
    <t>-</t>
    <phoneticPr fontId="5"/>
  </si>
  <si>
    <t>賃金</t>
    <phoneticPr fontId="5"/>
  </si>
  <si>
    <t xml:space="preserve"> </t>
    <phoneticPr fontId="5"/>
  </si>
  <si>
    <t>判定ソフトの保守管理、掲示板及び報告データ収集用Webサイトの構築・運用、報告データの収集・管理</t>
    <phoneticPr fontId="5"/>
  </si>
  <si>
    <t>-</t>
    <phoneticPr fontId="5"/>
  </si>
  <si>
    <t>-</t>
    <phoneticPr fontId="5"/>
  </si>
  <si>
    <t>-</t>
    <phoneticPr fontId="5"/>
  </si>
  <si>
    <t>-</t>
    <phoneticPr fontId="5"/>
  </si>
  <si>
    <t>-</t>
    <phoneticPr fontId="5"/>
  </si>
  <si>
    <t>-</t>
    <phoneticPr fontId="5"/>
  </si>
  <si>
    <t>万人</t>
    <rPh sb="0" eb="2">
      <t>マンニン</t>
    </rPh>
    <phoneticPr fontId="5"/>
  </si>
  <si>
    <t>-</t>
    <phoneticPr fontId="5"/>
  </si>
  <si>
    <t>-</t>
    <phoneticPr fontId="5"/>
  </si>
  <si>
    <t>55,329,480円
　/1,741市区町村</t>
    <rPh sb="10" eb="11">
      <t>エン</t>
    </rPh>
    <rPh sb="19" eb="23">
      <t>シクチョウソン</t>
    </rPh>
    <phoneticPr fontId="5"/>
  </si>
  <si>
    <t>-</t>
    <phoneticPr fontId="5"/>
  </si>
  <si>
    <t>市区町村における障害支援区分の円滑かつ適切な実施。
（ヘルプデスクへの問い合わせ件数）
5,042件／平成27年度
4,148件／平成28年度
6,382件／平成29年度</t>
    <rPh sb="77" eb="78">
      <t>ケン</t>
    </rPh>
    <rPh sb="79" eb="81">
      <t>ヘイセイ</t>
    </rPh>
    <rPh sb="83" eb="85">
      <t>ネンド</t>
    </rPh>
    <phoneticPr fontId="5"/>
  </si>
  <si>
    <t>武田 康久</t>
    <rPh sb="0" eb="2">
      <t>タケダ</t>
    </rPh>
    <phoneticPr fontId="5"/>
  </si>
  <si>
    <t>40,500,000円
/1,74１市区町村</t>
    <phoneticPr fontId="5"/>
  </si>
  <si>
    <t>－</t>
    <phoneticPr fontId="5"/>
  </si>
  <si>
    <t>－</t>
    <phoneticPr fontId="5"/>
  </si>
  <si>
    <t>　引き続き、必要な予算を確保しつつ適切な事業の実施に努めることとする。</t>
    <phoneticPr fontId="5"/>
  </si>
  <si>
    <t>通信運搬費</t>
  </si>
  <si>
    <t>説明書等印刷</t>
  </si>
  <si>
    <t>消費税及び地方消費税等</t>
    <phoneticPr fontId="5"/>
  </si>
  <si>
    <t>障害支援区分判定に係る市区町村の支援（ヘルプデスクの設置）及び市町村が行った障害支援区分判定に係るデータの集約。
市町村が実施する障害支援区分認定調査の認定事務の円滑な運営を支援することにより、ひいてはサービスを利用する障害者の生活を支援するものである。また、全国の区分判定状況を客観化し、全国統一ルールによる判定業務の地域格差の是正及び適正化に繋げることで、サービス支給費全体の効率化に資するものである。</t>
    <phoneticPr fontId="5"/>
  </si>
  <si>
    <t>-</t>
    <phoneticPr fontId="5"/>
  </si>
  <si>
    <t>(第5期障害福祉計画による)福祉施設入所者の地域生活への移行者数
平成30年度からは新たに各地方自治体が策定する第5期障害福祉計画に、新たに各自治体の目標値が設定される予定。</t>
    <rPh sb="1" eb="2">
      <t>ダイ</t>
    </rPh>
    <rPh sb="3" eb="4">
      <t>キ</t>
    </rPh>
    <rPh sb="4" eb="6">
      <t>ショウガイ</t>
    </rPh>
    <rPh sb="6" eb="8">
      <t>フクシ</t>
    </rPh>
    <rPh sb="8" eb="10">
      <t>ケイカク</t>
    </rPh>
    <rPh sb="14" eb="16">
      <t>フクシ</t>
    </rPh>
    <rPh sb="16" eb="18">
      <t>シセツ</t>
    </rPh>
    <rPh sb="18" eb="21">
      <t>ニュウショシャ</t>
    </rPh>
    <rPh sb="22" eb="24">
      <t>チイキ</t>
    </rPh>
    <rPh sb="24" eb="26">
      <t>セイカツ</t>
    </rPh>
    <rPh sb="28" eb="30">
      <t>イコウ</t>
    </rPh>
    <rPh sb="30" eb="31">
      <t>シャ</t>
    </rPh>
    <rPh sb="31" eb="32">
      <t>スウ</t>
    </rPh>
    <rPh sb="33" eb="35">
      <t>ヘイセイ</t>
    </rPh>
    <rPh sb="37" eb="39">
      <t>ネンド</t>
    </rPh>
    <rPh sb="42" eb="43">
      <t>アラ</t>
    </rPh>
    <rPh sb="45" eb="48">
      <t>カクチホウ</t>
    </rPh>
    <rPh sb="48" eb="51">
      <t>ジチタイ</t>
    </rPh>
    <rPh sb="52" eb="54">
      <t>サクテイ</t>
    </rPh>
    <rPh sb="56" eb="57">
      <t>ダイ</t>
    </rPh>
    <rPh sb="58" eb="59">
      <t>キ</t>
    </rPh>
    <rPh sb="59" eb="61">
      <t>ショウガイ</t>
    </rPh>
    <rPh sb="61" eb="63">
      <t>フクシ</t>
    </rPh>
    <rPh sb="63" eb="65">
      <t>ケイカク</t>
    </rPh>
    <rPh sb="67" eb="68">
      <t>アラ</t>
    </rPh>
    <rPh sb="70" eb="71">
      <t>カク</t>
    </rPh>
    <rPh sb="71" eb="74">
      <t>ジチタイ</t>
    </rPh>
    <rPh sb="75" eb="78">
      <t>モクヒョウチ</t>
    </rPh>
    <rPh sb="79" eb="81">
      <t>セッテイ</t>
    </rPh>
    <rPh sb="84" eb="86">
      <t>ヨテイ</t>
    </rPh>
    <phoneticPr fontId="5"/>
  </si>
  <si>
    <t>○本事業は、障害支援区分認定業務の全国データを集計・分析するものであり、制度の検証等の基礎資料とするためには、直近のデータを継続して収集する必要があるため、活動実績に示す通り、全市町村及び特別区のデータを収集する必要があることから、一定の事業規模を確保する必要がある。
○そのうえで、事業の実施にあたっては、競争性を確保するため、２３年度から一般競争入札を実施して委託契約先を選定しており、３１年度要求額についても精査することとしている。</t>
    <phoneticPr fontId="5"/>
  </si>
  <si>
    <t>本事業は、契約書で、業務の全てを第三者に委託することの禁止と、再委託する場合の厚生労働省への承認申請を明記しており、支出の適正な管理を行っている。</t>
    <phoneticPr fontId="5"/>
  </si>
  <si>
    <t>前年度の事業実績を踏まえて仕様書の具体化を測る等、１者応札の改善に向け取り組んでるが、一者応札となった。会計法に規定する必要な公告日数の確保をした上で、競争性を確保し調達手続きを進めている。
委託先において、一部の業務を再委託する際に随意契約を行っているが、能力、経済性、効率性を鑑みソフトウェア開発業者と契約しており、合理性が認められることから、再委託先として承認を行った。</t>
    <rPh sb="23" eb="24">
      <t>ナド</t>
    </rPh>
    <rPh sb="26" eb="27">
      <t>シャ</t>
    </rPh>
    <rPh sb="27" eb="29">
      <t>オウサツ</t>
    </rPh>
    <rPh sb="30" eb="32">
      <t>カイゼン</t>
    </rPh>
    <rPh sb="33" eb="34">
      <t>ム</t>
    </rPh>
    <rPh sb="35" eb="36">
      <t>ト</t>
    </rPh>
    <rPh sb="37" eb="38">
      <t>ク</t>
    </rPh>
    <rPh sb="43" eb="44">
      <t>1</t>
    </rPh>
    <rPh sb="44" eb="45">
      <t>シャ</t>
    </rPh>
    <rPh sb="45" eb="47">
      <t>オウサツ</t>
    </rPh>
    <rPh sb="96" eb="99">
      <t>イタクサキ</t>
    </rPh>
    <rPh sb="104" eb="106">
      <t>イチブ</t>
    </rPh>
    <rPh sb="107" eb="109">
      <t>ギョウム</t>
    </rPh>
    <rPh sb="110" eb="113">
      <t>サイイタク</t>
    </rPh>
    <rPh sb="115" eb="116">
      <t>サイ</t>
    </rPh>
    <rPh sb="117" eb="119">
      <t>ズイイ</t>
    </rPh>
    <rPh sb="119" eb="121">
      <t>ケイヤク</t>
    </rPh>
    <rPh sb="122" eb="123">
      <t>オコナ</t>
    </rPh>
    <rPh sb="129" eb="131">
      <t>ノウリョク</t>
    </rPh>
    <rPh sb="132" eb="135">
      <t>ケイザイセイ</t>
    </rPh>
    <rPh sb="136" eb="139">
      <t>コウリツセイ</t>
    </rPh>
    <rPh sb="140" eb="141">
      <t>カンガ</t>
    </rPh>
    <rPh sb="148" eb="150">
      <t>カイハツ</t>
    </rPh>
    <rPh sb="150" eb="152">
      <t>ギョウシャ</t>
    </rPh>
    <rPh sb="153" eb="155">
      <t>ケイヤク</t>
    </rPh>
    <rPh sb="160" eb="163">
      <t>ゴウリセイ</t>
    </rPh>
    <rPh sb="164" eb="165">
      <t>ミト</t>
    </rPh>
    <rPh sb="174" eb="177">
      <t>サイイタク</t>
    </rPh>
    <rPh sb="177" eb="178">
      <t>サキ</t>
    </rPh>
    <rPh sb="181" eb="183">
      <t>ショウニン</t>
    </rPh>
    <rPh sb="184" eb="185">
      <t>オコナ</t>
    </rPh>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</si>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</sst>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0</xdr:rowOff>
    </xdr:from>
    <xdr:to>
      <xdr:col>50</xdr:col>
      <xdr:colOff>13608</xdr:colOff>
      <xdr:row>31</xdr:row>
      <xdr:rowOff>244928</xdr:rowOff>
    </xdr:to>
    <xdr:cxnSp macro="">
      <xdr:nvCxnSpPr>
        <xdr:cNvPr id="2" name="直線コネクタ 1"/>
        <xdr:cNvCxnSpPr/>
      </xdr:nvCxnSpPr>
      <xdr:spPr>
        <a:xfrm flipH="1">
          <a:off x="9388929" y="11593286"/>
          <a:ext cx="1129393" cy="24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50</xdr:col>
      <xdr:colOff>13608</xdr:colOff>
      <xdr:row>33</xdr:row>
      <xdr:rowOff>244928</xdr:rowOff>
    </xdr:to>
    <xdr:cxnSp macro="">
      <xdr:nvCxnSpPr>
        <xdr:cNvPr id="3" name="直線コネクタ 2"/>
        <xdr:cNvCxnSpPr/>
      </xdr:nvCxnSpPr>
      <xdr:spPr>
        <a:xfrm flipH="1">
          <a:off x="9388929" y="12192000"/>
          <a:ext cx="1129393" cy="24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741</xdr:row>
      <xdr:rowOff>0</xdr:rowOff>
    </xdr:from>
    <xdr:to>
      <xdr:col>32</xdr:col>
      <xdr:colOff>30069</xdr:colOff>
      <xdr:row>742</xdr:row>
      <xdr:rowOff>215582</xdr:rowOff>
    </xdr:to>
    <xdr:sp macro="" textlink="">
      <xdr:nvSpPr>
        <xdr:cNvPr id="4" name="テキスト ボックス 3"/>
        <xdr:cNvSpPr txBox="1"/>
      </xdr:nvSpPr>
      <xdr:spPr>
        <a:xfrm>
          <a:off x="4898571" y="55884536"/>
          <a:ext cx="1662927" cy="5693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40.5</a:t>
          </a:r>
          <a:r>
            <a:rPr kumimoji="1" lang="ja-JP" altLang="en-US" sz="1100"/>
            <a:t>百万円</a:t>
          </a:r>
        </a:p>
      </xdr:txBody>
    </xdr:sp>
    <xdr:clientData/>
  </xdr:twoCellAnchor>
  <xdr:twoCellAnchor>
    <xdr:from>
      <xdr:col>27</xdr:col>
      <xdr:colOff>108858</xdr:colOff>
      <xdr:row>742</xdr:row>
      <xdr:rowOff>299358</xdr:rowOff>
    </xdr:from>
    <xdr:to>
      <xdr:col>27</xdr:col>
      <xdr:colOff>122464</xdr:colOff>
      <xdr:row>743</xdr:row>
      <xdr:rowOff>272143</xdr:rowOff>
    </xdr:to>
    <xdr:cxnSp macro="">
      <xdr:nvCxnSpPr>
        <xdr:cNvPr id="5" name="直線矢印コネクタ 4"/>
        <xdr:cNvCxnSpPr/>
      </xdr:nvCxnSpPr>
      <xdr:spPr>
        <a:xfrm>
          <a:off x="5619751" y="56537679"/>
          <a:ext cx="13606" cy="326571"/>
        </a:xfrm>
        <a:prstGeom prst="straightConnector1">
          <a:avLst/>
        </a:prstGeom>
        <a:ln w="38100">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744</xdr:row>
      <xdr:rowOff>13607</xdr:rowOff>
    </xdr:from>
    <xdr:to>
      <xdr:col>34</xdr:col>
      <xdr:colOff>176893</xdr:colOff>
      <xdr:row>744</xdr:row>
      <xdr:rowOff>332015</xdr:rowOff>
    </xdr:to>
    <xdr:sp macro="" textlink="">
      <xdr:nvSpPr>
        <xdr:cNvPr id="21" name="テキスト ボックス 20"/>
        <xdr:cNvSpPr txBox="1"/>
      </xdr:nvSpPr>
      <xdr:spPr>
        <a:xfrm>
          <a:off x="4694464" y="40290750"/>
          <a:ext cx="2422072" cy="318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24</xdr:col>
      <xdr:colOff>0</xdr:colOff>
      <xdr:row>745</xdr:row>
      <xdr:rowOff>13607</xdr:rowOff>
    </xdr:from>
    <xdr:to>
      <xdr:col>34</xdr:col>
      <xdr:colOff>13637</xdr:colOff>
      <xdr:row>746</xdr:row>
      <xdr:rowOff>210886</xdr:rowOff>
    </xdr:to>
    <xdr:sp macro="" textlink="">
      <xdr:nvSpPr>
        <xdr:cNvPr id="24" name="テキスト ボックス 23"/>
        <xdr:cNvSpPr txBox="1"/>
      </xdr:nvSpPr>
      <xdr:spPr>
        <a:xfrm>
          <a:off x="4898571" y="57313286"/>
          <a:ext cx="2054709" cy="55106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Ａ．（株）みずほ情報総研</a:t>
          </a:r>
          <a:endParaRPr kumimoji="1" lang="en-US" altLang="ja-JP" sz="1100"/>
        </a:p>
        <a:p>
          <a:pPr algn="ctr"/>
          <a:r>
            <a:rPr kumimoji="1" lang="en-US" altLang="ja-JP" sz="1100"/>
            <a:t>40.5</a:t>
          </a:r>
          <a:r>
            <a:rPr kumimoji="1" lang="ja-JP" altLang="en-US" sz="1100"/>
            <a:t>百万円</a:t>
          </a:r>
        </a:p>
      </xdr:txBody>
    </xdr:sp>
    <xdr:clientData/>
  </xdr:twoCellAnchor>
  <xdr:twoCellAnchor>
    <xdr:from>
      <xdr:col>24</xdr:col>
      <xdr:colOff>0</xdr:colOff>
      <xdr:row>747</xdr:row>
      <xdr:rowOff>0</xdr:rowOff>
    </xdr:from>
    <xdr:to>
      <xdr:col>40</xdr:col>
      <xdr:colOff>115206</xdr:colOff>
      <xdr:row>752</xdr:row>
      <xdr:rowOff>117901</xdr:rowOff>
    </xdr:to>
    <xdr:sp macro="" textlink="">
      <xdr:nvSpPr>
        <xdr:cNvPr id="26" name="正方形/長方形 25"/>
        <xdr:cNvSpPr/>
      </xdr:nvSpPr>
      <xdr:spPr>
        <a:xfrm>
          <a:off x="4898571" y="41978036"/>
          <a:ext cx="3380921" cy="18868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○障害支援区分判定業務の支援</a:t>
          </a:r>
          <a:endParaRPr kumimoji="1" lang="en-US" altLang="ja-JP" sz="1100">
            <a:solidFill>
              <a:sysClr val="windowText" lastClr="000000"/>
            </a:solidFill>
          </a:endParaRPr>
        </a:p>
        <a:p>
          <a:pPr algn="l"/>
          <a:r>
            <a:rPr kumimoji="1" lang="ja-JP" altLang="en-US" sz="1100">
              <a:solidFill>
                <a:sysClr val="windowText" lastClr="000000"/>
              </a:solidFill>
            </a:rPr>
            <a:t>　　・障害支援区分判定ソフト等に関する</a:t>
          </a:r>
          <a:endParaRPr kumimoji="1" lang="en-US" altLang="ja-JP" sz="1100">
            <a:solidFill>
              <a:sysClr val="windowText" lastClr="000000"/>
            </a:solidFill>
          </a:endParaRPr>
        </a:p>
        <a:p>
          <a:pPr algn="l"/>
          <a:r>
            <a:rPr kumimoji="1" lang="ja-JP" altLang="en-US" sz="1100">
              <a:solidFill>
                <a:sysClr val="windowText" lastClr="000000"/>
              </a:solidFill>
            </a:rPr>
            <a:t>　　　ヘルプデスク業務</a:t>
          </a:r>
          <a:endParaRPr kumimoji="1" lang="en-US" altLang="ja-JP" sz="1100">
            <a:solidFill>
              <a:sysClr val="windowText" lastClr="000000"/>
            </a:solidFill>
          </a:endParaRPr>
        </a:p>
        <a:p>
          <a:pPr algn="l"/>
          <a:r>
            <a:rPr kumimoji="1" lang="ja-JP" altLang="en-US" sz="1100">
              <a:solidFill>
                <a:sysClr val="windowText" lastClr="000000"/>
              </a:solidFill>
            </a:rPr>
            <a:t>○報告データ収集業務</a:t>
          </a:r>
          <a:endParaRPr kumimoji="1" lang="en-US" altLang="ja-JP" sz="1100">
            <a:solidFill>
              <a:sysClr val="windowText" lastClr="000000"/>
            </a:solidFill>
          </a:endParaRPr>
        </a:p>
        <a:p>
          <a:pPr algn="l"/>
          <a:r>
            <a:rPr kumimoji="1" lang="ja-JP" altLang="en-US" sz="1100">
              <a:solidFill>
                <a:sysClr val="windowText" lastClr="000000"/>
              </a:solidFill>
            </a:rPr>
            <a:t>　　・市区町村から過去１年分の</a:t>
          </a:r>
          <a:endParaRPr kumimoji="1" lang="en-US" altLang="ja-JP" sz="1100">
            <a:solidFill>
              <a:sysClr val="windowText" lastClr="000000"/>
            </a:solidFill>
          </a:endParaRPr>
        </a:p>
        <a:p>
          <a:pPr algn="l"/>
          <a:r>
            <a:rPr kumimoji="1" lang="ja-JP" altLang="en-US" sz="1100">
              <a:solidFill>
                <a:sysClr val="windowText" lastClr="000000"/>
              </a:solidFill>
            </a:rPr>
            <a:t>　　　障害支援区分判定結果データを収集・分析</a:t>
          </a:r>
          <a:endParaRPr kumimoji="1" lang="en-US" altLang="ja-JP" sz="1100">
            <a:solidFill>
              <a:sysClr val="windowText" lastClr="000000"/>
            </a:solidFill>
          </a:endParaRPr>
        </a:p>
        <a:p>
          <a:pPr algn="l"/>
          <a:r>
            <a:rPr kumimoji="1" lang="ja-JP" altLang="en-US" sz="1100">
              <a:solidFill>
                <a:sysClr val="windowText" lastClr="000000"/>
              </a:solidFill>
            </a:rPr>
            <a:t>○課題把握・要因分析・検証等</a:t>
          </a:r>
          <a:endParaRPr kumimoji="1" lang="en-US" altLang="ja-JP" sz="1100">
            <a:solidFill>
              <a:sysClr val="windowText" lastClr="000000"/>
            </a:solidFill>
          </a:endParaRPr>
        </a:p>
        <a:p>
          <a:pPr algn="l"/>
          <a:r>
            <a:rPr kumimoji="1" lang="ja-JP" altLang="en-US" sz="1100">
              <a:solidFill>
                <a:sysClr val="windowText" lastClr="000000"/>
              </a:solidFill>
            </a:rPr>
            <a:t>　　・個別の認定事務の実態調査</a:t>
          </a:r>
          <a:endParaRPr kumimoji="1" lang="en-US" altLang="ja-JP" sz="1100">
            <a:solidFill>
              <a:sysClr val="windowText" lastClr="000000"/>
            </a:solidFill>
          </a:endParaRPr>
        </a:p>
        <a:p>
          <a:pPr algn="l"/>
          <a:r>
            <a:rPr kumimoji="1" lang="ja-JP" altLang="en-US" sz="1100">
              <a:solidFill>
                <a:sysClr val="windowText" lastClr="000000"/>
              </a:solidFill>
            </a:rPr>
            <a:t>　　・市町村審査会への訪問助言</a:t>
          </a:r>
          <a:endParaRPr kumimoji="1" lang="en-US" altLang="ja-JP" sz="1100">
            <a:solidFill>
              <a:sysClr val="windowText" lastClr="000000"/>
            </a:solidFill>
          </a:endParaRPr>
        </a:p>
      </xdr:txBody>
    </xdr:sp>
    <xdr:clientData/>
  </xdr:twoCellAnchor>
  <xdr:twoCellAnchor>
    <xdr:from>
      <xdr:col>21</xdr:col>
      <xdr:colOff>27214</xdr:colOff>
      <xdr:row>747</xdr:row>
      <xdr:rowOff>176893</xdr:rowOff>
    </xdr:from>
    <xdr:to>
      <xdr:col>40</xdr:col>
      <xdr:colOff>122464</xdr:colOff>
      <xdr:row>752</xdr:row>
      <xdr:rowOff>76999</xdr:rowOff>
    </xdr:to>
    <xdr:sp macro="" textlink="">
      <xdr:nvSpPr>
        <xdr:cNvPr id="27" name="大かっこ 26"/>
        <xdr:cNvSpPr/>
      </xdr:nvSpPr>
      <xdr:spPr>
        <a:xfrm>
          <a:off x="4313464" y="41515393"/>
          <a:ext cx="3973286" cy="16690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752</xdr:row>
      <xdr:rowOff>81642</xdr:rowOff>
    </xdr:from>
    <xdr:to>
      <xdr:col>28</xdr:col>
      <xdr:colOff>190500</xdr:colOff>
      <xdr:row>752</xdr:row>
      <xdr:rowOff>350177</xdr:rowOff>
    </xdr:to>
    <xdr:cxnSp macro="">
      <xdr:nvCxnSpPr>
        <xdr:cNvPr id="28" name="直線矢印コネクタ 27"/>
        <xdr:cNvCxnSpPr/>
      </xdr:nvCxnSpPr>
      <xdr:spPr>
        <a:xfrm>
          <a:off x="5905500" y="59857821"/>
          <a:ext cx="0" cy="268535"/>
        </a:xfrm>
        <a:prstGeom prst="straightConnector1">
          <a:avLst/>
        </a:prstGeom>
        <a:ln w="38100">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753</xdr:row>
      <xdr:rowOff>0</xdr:rowOff>
    </xdr:from>
    <xdr:to>
      <xdr:col>35</xdr:col>
      <xdr:colOff>111579</xdr:colOff>
      <xdr:row>753</xdr:row>
      <xdr:rowOff>283482</xdr:rowOff>
    </xdr:to>
    <xdr:sp macro="" textlink="">
      <xdr:nvSpPr>
        <xdr:cNvPr id="29" name="テキスト ボックス 28"/>
        <xdr:cNvSpPr txBox="1"/>
      </xdr:nvSpPr>
      <xdr:spPr>
        <a:xfrm>
          <a:off x="4694464" y="60129964"/>
          <a:ext cx="2560865" cy="28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t>【</a:t>
          </a:r>
          <a:r>
            <a:rPr kumimoji="1" lang="ja-JP" altLang="en-US" sz="1100"/>
            <a:t>再委託</a:t>
          </a:r>
          <a:r>
            <a:rPr kumimoji="1" lang="en-US" altLang="ja-JP" sz="1100"/>
            <a:t>】</a:t>
          </a:r>
          <a:r>
            <a:rPr kumimoji="1" lang="ja-JP" altLang="en-US" sz="1100"/>
            <a:t>（随意契約（その他））</a:t>
          </a:r>
        </a:p>
      </xdr:txBody>
    </xdr:sp>
    <xdr:clientData/>
  </xdr:twoCellAnchor>
  <xdr:twoCellAnchor>
    <xdr:from>
      <xdr:col>24</xdr:col>
      <xdr:colOff>54429</xdr:colOff>
      <xdr:row>753</xdr:row>
      <xdr:rowOff>340179</xdr:rowOff>
    </xdr:from>
    <xdr:to>
      <xdr:col>34</xdr:col>
      <xdr:colOff>68066</xdr:colOff>
      <xdr:row>755</xdr:row>
      <xdr:rowOff>182311</xdr:rowOff>
    </xdr:to>
    <xdr:sp macro="" textlink="">
      <xdr:nvSpPr>
        <xdr:cNvPr id="30" name="テキスト ボックス 29"/>
        <xdr:cNvSpPr txBox="1"/>
      </xdr:nvSpPr>
      <xdr:spPr>
        <a:xfrm>
          <a:off x="4953000" y="60470143"/>
          <a:ext cx="2054709" cy="5497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Ｂ．（株）東芝ソリューション</a:t>
          </a:r>
          <a:endParaRPr kumimoji="1" lang="en-US" altLang="ja-JP" sz="1100"/>
        </a:p>
        <a:p>
          <a:pPr algn="ctr"/>
          <a:r>
            <a:rPr kumimoji="1" lang="en-US" altLang="ja-JP" sz="1100"/>
            <a:t>10.1</a:t>
          </a:r>
          <a:r>
            <a:rPr kumimoji="1" lang="ja-JP" altLang="en-US" sz="1100"/>
            <a:t>百万円</a:t>
          </a:r>
        </a:p>
      </xdr:txBody>
    </xdr:sp>
    <xdr:clientData/>
  </xdr:twoCellAnchor>
  <xdr:twoCellAnchor>
    <xdr:from>
      <xdr:col>21</xdr:col>
      <xdr:colOff>95249</xdr:colOff>
      <xdr:row>756</xdr:row>
      <xdr:rowOff>40822</xdr:rowOff>
    </xdr:from>
    <xdr:to>
      <xdr:col>40</xdr:col>
      <xdr:colOff>197308</xdr:colOff>
      <xdr:row>757</xdr:row>
      <xdr:rowOff>413654</xdr:rowOff>
    </xdr:to>
    <xdr:sp macro="" textlink="">
      <xdr:nvSpPr>
        <xdr:cNvPr id="31" name="正方形/長方形 30"/>
        <xdr:cNvSpPr/>
      </xdr:nvSpPr>
      <xdr:spPr>
        <a:xfrm>
          <a:off x="4381499" y="61232143"/>
          <a:ext cx="3980095" cy="10395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○サーバ機器及び</a:t>
          </a:r>
          <a:r>
            <a:rPr kumimoji="1" lang="en-US" altLang="ja-JP" sz="1100">
              <a:solidFill>
                <a:schemeClr val="dk1"/>
              </a:solidFill>
              <a:latin typeface="+mn-lt"/>
              <a:ea typeface="+mn-ea"/>
              <a:cs typeface="+mn-cs"/>
            </a:rPr>
            <a:t>DB</a:t>
          </a:r>
          <a:r>
            <a:rPr kumimoji="1" lang="ja-JP" altLang="en-US" sz="1100">
              <a:solidFill>
                <a:schemeClr val="dk1"/>
              </a:solidFill>
              <a:latin typeface="+mn-lt"/>
              <a:ea typeface="+mn-ea"/>
              <a:cs typeface="+mn-cs"/>
            </a:rPr>
            <a:t>等利用料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○障害支援区分判定ソフトの保守管理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○掲示板及び報告データ収集用</a:t>
          </a:r>
          <a:r>
            <a:rPr kumimoji="1" lang="en-US" altLang="ja-JP" sz="1100">
              <a:solidFill>
                <a:schemeClr val="dk1"/>
              </a:solidFill>
              <a:latin typeface="+mn-lt"/>
              <a:ea typeface="+mn-ea"/>
              <a:cs typeface="+mn-cs"/>
            </a:rPr>
            <a:t>Web</a:t>
          </a:r>
          <a:r>
            <a:rPr kumimoji="1" lang="ja-JP" altLang="en-US" sz="1100">
              <a:solidFill>
                <a:schemeClr val="dk1"/>
              </a:solidFill>
              <a:latin typeface="+mn-lt"/>
              <a:ea typeface="+mn-ea"/>
              <a:cs typeface="+mn-cs"/>
            </a:rPr>
            <a:t>サイトの構築・運用</a:t>
          </a:r>
          <a:endParaRPr kumimoji="1" lang="en-US" altLang="ja-JP" sz="1100">
            <a:solidFill>
              <a:schemeClr val="dk1"/>
            </a:solidFill>
            <a:latin typeface="+mn-lt"/>
            <a:ea typeface="+mn-ea"/>
            <a:cs typeface="+mn-cs"/>
          </a:endParaRPr>
        </a:p>
      </xdr:txBody>
    </xdr:sp>
    <xdr:clientData/>
  </xdr:twoCellAnchor>
  <xdr:twoCellAnchor>
    <xdr:from>
      <xdr:col>21</xdr:col>
      <xdr:colOff>40821</xdr:colOff>
      <xdr:row>756</xdr:row>
      <xdr:rowOff>13607</xdr:rowOff>
    </xdr:from>
    <xdr:to>
      <xdr:col>41</xdr:col>
      <xdr:colOff>105228</xdr:colOff>
      <xdr:row>757</xdr:row>
      <xdr:rowOff>479885</xdr:rowOff>
    </xdr:to>
    <xdr:sp macro="" textlink="">
      <xdr:nvSpPr>
        <xdr:cNvPr id="32" name="大かっこ 31"/>
        <xdr:cNvSpPr/>
      </xdr:nvSpPr>
      <xdr:spPr>
        <a:xfrm>
          <a:off x="4327071" y="61204928"/>
          <a:ext cx="4146550" cy="11330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54429</xdr:colOff>
      <xdr:row>133</xdr:row>
      <xdr:rowOff>40822</xdr:rowOff>
    </xdr:from>
    <xdr:to>
      <xdr:col>41</xdr:col>
      <xdr:colOff>176892</xdr:colOff>
      <xdr:row>133</xdr:row>
      <xdr:rowOff>386102</xdr:rowOff>
    </xdr:to>
    <xdr:sp macro="" textlink="">
      <xdr:nvSpPr>
        <xdr:cNvPr id="15" name="正方形/長方形 14"/>
        <xdr:cNvSpPr/>
      </xdr:nvSpPr>
      <xdr:spPr>
        <a:xfrm>
          <a:off x="7810500" y="17104179"/>
          <a:ext cx="734785" cy="3452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108856</xdr:colOff>
      <xdr:row>134</xdr:row>
      <xdr:rowOff>54428</xdr:rowOff>
    </xdr:from>
    <xdr:to>
      <xdr:col>49</xdr:col>
      <xdr:colOff>175190</xdr:colOff>
      <xdr:row>134</xdr:row>
      <xdr:rowOff>399710</xdr:rowOff>
    </xdr:to>
    <xdr:sp macro="" textlink="">
      <xdr:nvSpPr>
        <xdr:cNvPr id="18" name="正方形/長方形 17"/>
        <xdr:cNvSpPr/>
      </xdr:nvSpPr>
      <xdr:spPr>
        <a:xfrm>
          <a:off x="9497785" y="17525999"/>
          <a:ext cx="678655" cy="3452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484</v>
      </c>
      <c r="AP2" s="945"/>
      <c r="AQ2" s="945"/>
      <c r="AR2" s="79" t="str">
        <f>IF(OR(AO2="　", AO2=""), "", "-")</f>
        <v/>
      </c>
      <c r="AS2" s="946">
        <v>725</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552</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181</v>
      </c>
      <c r="H5" s="847"/>
      <c r="I5" s="847"/>
      <c r="J5" s="847"/>
      <c r="K5" s="847"/>
      <c r="L5" s="847"/>
      <c r="M5" s="848" t="s">
        <v>66</v>
      </c>
      <c r="N5" s="849"/>
      <c r="O5" s="849"/>
      <c r="P5" s="849"/>
      <c r="Q5" s="849"/>
      <c r="R5" s="850"/>
      <c r="S5" s="851" t="s">
        <v>83</v>
      </c>
      <c r="T5" s="847"/>
      <c r="U5" s="847"/>
      <c r="V5" s="847"/>
      <c r="W5" s="847"/>
      <c r="X5" s="852"/>
      <c r="Y5" s="702" t="s">
        <v>3</v>
      </c>
      <c r="Z5" s="539"/>
      <c r="AA5" s="539"/>
      <c r="AB5" s="539"/>
      <c r="AC5" s="539"/>
      <c r="AD5" s="540"/>
      <c r="AE5" s="703" t="s">
        <v>551</v>
      </c>
      <c r="AF5" s="703"/>
      <c r="AG5" s="703"/>
      <c r="AH5" s="703"/>
      <c r="AI5" s="703"/>
      <c r="AJ5" s="703"/>
      <c r="AK5" s="703"/>
      <c r="AL5" s="703"/>
      <c r="AM5" s="703"/>
      <c r="AN5" s="703"/>
      <c r="AO5" s="703"/>
      <c r="AP5" s="704"/>
      <c r="AQ5" s="705" t="s">
        <v>643</v>
      </c>
      <c r="AR5" s="706"/>
      <c r="AS5" s="706"/>
      <c r="AT5" s="706"/>
      <c r="AU5" s="706"/>
      <c r="AV5" s="706"/>
      <c r="AW5" s="706"/>
      <c r="AX5" s="707"/>
    </row>
    <row r="6" spans="1:50" ht="27"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9.75" customHeight="1" x14ac:dyDescent="0.15">
      <c r="A7" s="491" t="s">
        <v>22</v>
      </c>
      <c r="B7" s="492"/>
      <c r="C7" s="492"/>
      <c r="D7" s="492"/>
      <c r="E7" s="492"/>
      <c r="F7" s="493"/>
      <c r="G7" s="494" t="s">
        <v>620</v>
      </c>
      <c r="H7" s="495"/>
      <c r="I7" s="495"/>
      <c r="J7" s="495"/>
      <c r="K7" s="495"/>
      <c r="L7" s="495"/>
      <c r="M7" s="495"/>
      <c r="N7" s="495"/>
      <c r="O7" s="495"/>
      <c r="P7" s="495"/>
      <c r="Q7" s="495"/>
      <c r="R7" s="495"/>
      <c r="S7" s="495"/>
      <c r="T7" s="495"/>
      <c r="U7" s="495"/>
      <c r="V7" s="495"/>
      <c r="W7" s="495"/>
      <c r="X7" s="496"/>
      <c r="Y7" s="928" t="s">
        <v>547</v>
      </c>
      <c r="Z7" s="439"/>
      <c r="AA7" s="439"/>
      <c r="AB7" s="439"/>
      <c r="AC7" s="439"/>
      <c r="AD7" s="929"/>
      <c r="AE7" s="918" t="s">
        <v>621</v>
      </c>
      <c r="AF7" s="919"/>
      <c r="AG7" s="919"/>
      <c r="AH7" s="919"/>
      <c r="AI7" s="919"/>
      <c r="AJ7" s="919"/>
      <c r="AK7" s="919"/>
      <c r="AL7" s="919"/>
      <c r="AM7" s="919"/>
      <c r="AN7" s="919"/>
      <c r="AO7" s="919"/>
      <c r="AP7" s="919"/>
      <c r="AQ7" s="919"/>
      <c r="AR7" s="919"/>
      <c r="AS7" s="919"/>
      <c r="AT7" s="919"/>
      <c r="AU7" s="919"/>
      <c r="AV7" s="919"/>
      <c r="AW7" s="919"/>
      <c r="AX7" s="920"/>
    </row>
    <row r="8" spans="1:50" ht="27" customHeight="1" x14ac:dyDescent="0.15">
      <c r="A8" s="491" t="s">
        <v>389</v>
      </c>
      <c r="B8" s="492"/>
      <c r="C8" s="492"/>
      <c r="D8" s="492"/>
      <c r="E8" s="492"/>
      <c r="F8" s="493"/>
      <c r="G8" s="947" t="str">
        <f>入力規則等!A26</f>
        <v>障害者施策</v>
      </c>
      <c r="H8" s="724"/>
      <c r="I8" s="724"/>
      <c r="J8" s="724"/>
      <c r="K8" s="724"/>
      <c r="L8" s="724"/>
      <c r="M8" s="724"/>
      <c r="N8" s="724"/>
      <c r="O8" s="724"/>
      <c r="P8" s="724"/>
      <c r="Q8" s="724"/>
      <c r="R8" s="724"/>
      <c r="S8" s="724"/>
      <c r="T8" s="724"/>
      <c r="U8" s="724"/>
      <c r="V8" s="724"/>
      <c r="W8" s="724"/>
      <c r="X8" s="948"/>
      <c r="Y8" s="853" t="s">
        <v>390</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554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46.5" customHeight="1" x14ac:dyDescent="0.15">
      <c r="A10" s="664" t="s">
        <v>30</v>
      </c>
      <c r="B10" s="665"/>
      <c r="C10" s="665"/>
      <c r="D10" s="665"/>
      <c r="E10" s="665"/>
      <c r="F10" s="665"/>
      <c r="G10" s="758" t="s">
        <v>555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4"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37</v>
      </c>
      <c r="Q13" s="662"/>
      <c r="R13" s="662"/>
      <c r="S13" s="662"/>
      <c r="T13" s="662"/>
      <c r="U13" s="662"/>
      <c r="V13" s="663"/>
      <c r="W13" s="661">
        <v>41</v>
      </c>
      <c r="X13" s="662"/>
      <c r="Y13" s="662"/>
      <c r="Z13" s="662"/>
      <c r="AA13" s="662"/>
      <c r="AB13" s="662"/>
      <c r="AC13" s="663"/>
      <c r="AD13" s="661">
        <v>41</v>
      </c>
      <c r="AE13" s="662"/>
      <c r="AF13" s="662"/>
      <c r="AG13" s="662"/>
      <c r="AH13" s="662"/>
      <c r="AI13" s="662"/>
      <c r="AJ13" s="663"/>
      <c r="AK13" s="661">
        <v>55</v>
      </c>
      <c r="AL13" s="662"/>
      <c r="AM13" s="662"/>
      <c r="AN13" s="662"/>
      <c r="AO13" s="662"/>
      <c r="AP13" s="662"/>
      <c r="AQ13" s="663"/>
      <c r="AR13" s="925"/>
      <c r="AS13" s="926"/>
      <c r="AT13" s="926"/>
      <c r="AU13" s="926"/>
      <c r="AV13" s="926"/>
      <c r="AW13" s="926"/>
      <c r="AX13" s="927"/>
    </row>
    <row r="14" spans="1:50" ht="21" customHeight="1" x14ac:dyDescent="0.15">
      <c r="A14" s="616"/>
      <c r="B14" s="617"/>
      <c r="C14" s="617"/>
      <c r="D14" s="617"/>
      <c r="E14" s="617"/>
      <c r="F14" s="618"/>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556</v>
      </c>
      <c r="AE14" s="662"/>
      <c r="AF14" s="662"/>
      <c r="AG14" s="662"/>
      <c r="AH14" s="662"/>
      <c r="AI14" s="662"/>
      <c r="AJ14" s="663"/>
      <c r="AK14" s="661" t="s">
        <v>616</v>
      </c>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556</v>
      </c>
      <c r="Q15" s="662"/>
      <c r="R15" s="662"/>
      <c r="S15" s="662"/>
      <c r="T15" s="662"/>
      <c r="U15" s="662"/>
      <c r="V15" s="663"/>
      <c r="W15" s="661" t="s">
        <v>556</v>
      </c>
      <c r="X15" s="662"/>
      <c r="Y15" s="662"/>
      <c r="Z15" s="662"/>
      <c r="AA15" s="662"/>
      <c r="AB15" s="662"/>
      <c r="AC15" s="663"/>
      <c r="AD15" s="661" t="s">
        <v>557</v>
      </c>
      <c r="AE15" s="662"/>
      <c r="AF15" s="662"/>
      <c r="AG15" s="662"/>
      <c r="AH15" s="662"/>
      <c r="AI15" s="662"/>
      <c r="AJ15" s="663"/>
      <c r="AK15" s="661" t="s">
        <v>617</v>
      </c>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618</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t="s">
        <v>619</v>
      </c>
      <c r="AL17" s="662"/>
      <c r="AM17" s="662"/>
      <c r="AN17" s="662"/>
      <c r="AO17" s="662"/>
      <c r="AP17" s="662"/>
      <c r="AQ17" s="663"/>
      <c r="AR17" s="923"/>
      <c r="AS17" s="923"/>
      <c r="AT17" s="923"/>
      <c r="AU17" s="923"/>
      <c r="AV17" s="923"/>
      <c r="AW17" s="923"/>
      <c r="AX17" s="924"/>
    </row>
    <row r="18" spans="1:50" ht="24.75" customHeight="1" x14ac:dyDescent="0.15">
      <c r="A18" s="616"/>
      <c r="B18" s="617"/>
      <c r="C18" s="617"/>
      <c r="D18" s="617"/>
      <c r="E18" s="617"/>
      <c r="F18" s="618"/>
      <c r="G18" s="731"/>
      <c r="H18" s="732"/>
      <c r="I18" s="720" t="s">
        <v>20</v>
      </c>
      <c r="J18" s="721"/>
      <c r="K18" s="721"/>
      <c r="L18" s="721"/>
      <c r="M18" s="721"/>
      <c r="N18" s="721"/>
      <c r="O18" s="722"/>
      <c r="P18" s="885">
        <f>SUM(P13:V17)</f>
        <v>37</v>
      </c>
      <c r="Q18" s="886"/>
      <c r="R18" s="886"/>
      <c r="S18" s="886"/>
      <c r="T18" s="886"/>
      <c r="U18" s="886"/>
      <c r="V18" s="887"/>
      <c r="W18" s="885">
        <f>SUM(W13:AC17)</f>
        <v>41</v>
      </c>
      <c r="X18" s="886"/>
      <c r="Y18" s="886"/>
      <c r="Z18" s="886"/>
      <c r="AA18" s="886"/>
      <c r="AB18" s="886"/>
      <c r="AC18" s="887"/>
      <c r="AD18" s="885">
        <f>SUM(AD13:AJ17)</f>
        <v>41</v>
      </c>
      <c r="AE18" s="886"/>
      <c r="AF18" s="886"/>
      <c r="AG18" s="886"/>
      <c r="AH18" s="886"/>
      <c r="AI18" s="886"/>
      <c r="AJ18" s="887"/>
      <c r="AK18" s="885">
        <f>SUM(AK13:AQ17)</f>
        <v>55</v>
      </c>
      <c r="AL18" s="886"/>
      <c r="AM18" s="886"/>
      <c r="AN18" s="886"/>
      <c r="AO18" s="886"/>
      <c r="AP18" s="886"/>
      <c r="AQ18" s="887"/>
      <c r="AR18" s="885">
        <f>SUM(AR13:AX17)</f>
        <v>0</v>
      </c>
      <c r="AS18" s="886"/>
      <c r="AT18" s="886"/>
      <c r="AU18" s="886"/>
      <c r="AV18" s="886"/>
      <c r="AW18" s="886"/>
      <c r="AX18" s="888"/>
    </row>
    <row r="19" spans="1:50" ht="24.75" customHeight="1" x14ac:dyDescent="0.15">
      <c r="A19" s="616"/>
      <c r="B19" s="617"/>
      <c r="C19" s="617"/>
      <c r="D19" s="617"/>
      <c r="E19" s="617"/>
      <c r="F19" s="618"/>
      <c r="G19" s="883" t="s">
        <v>9</v>
      </c>
      <c r="H19" s="884"/>
      <c r="I19" s="884"/>
      <c r="J19" s="884"/>
      <c r="K19" s="884"/>
      <c r="L19" s="884"/>
      <c r="M19" s="884"/>
      <c r="N19" s="884"/>
      <c r="O19" s="884"/>
      <c r="P19" s="661">
        <v>36</v>
      </c>
      <c r="Q19" s="662"/>
      <c r="R19" s="662"/>
      <c r="S19" s="662"/>
      <c r="T19" s="662"/>
      <c r="U19" s="662"/>
      <c r="V19" s="663"/>
      <c r="W19" s="661">
        <v>41</v>
      </c>
      <c r="X19" s="662"/>
      <c r="Y19" s="662"/>
      <c r="Z19" s="662"/>
      <c r="AA19" s="662"/>
      <c r="AB19" s="662"/>
      <c r="AC19" s="663"/>
      <c r="AD19" s="661">
        <v>41</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3" t="s">
        <v>10</v>
      </c>
      <c r="H20" s="884"/>
      <c r="I20" s="884"/>
      <c r="J20" s="884"/>
      <c r="K20" s="884"/>
      <c r="L20" s="884"/>
      <c r="M20" s="884"/>
      <c r="N20" s="884"/>
      <c r="O20" s="884"/>
      <c r="P20" s="311">
        <f>IF(P18=0, "-", SUM(P19)/P18)</f>
        <v>0.97297297297297303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0.97297297297297303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558</v>
      </c>
      <c r="H23" s="959"/>
      <c r="I23" s="959"/>
      <c r="J23" s="959"/>
      <c r="K23" s="959"/>
      <c r="L23" s="959"/>
      <c r="M23" s="959"/>
      <c r="N23" s="959"/>
      <c r="O23" s="960"/>
      <c r="P23" s="925">
        <v>55</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1"/>
      <c r="Q24" s="662"/>
      <c r="R24" s="662"/>
      <c r="S24" s="662"/>
      <c r="T24" s="662"/>
      <c r="U24" s="662"/>
      <c r="V24" s="663"/>
      <c r="W24" s="661"/>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1"/>
      <c r="Q25" s="662"/>
      <c r="R25" s="662"/>
      <c r="S25" s="662"/>
      <c r="T25" s="662"/>
      <c r="U25" s="662"/>
      <c r="V25" s="663"/>
      <c r="W25" s="661"/>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55</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1" t="s">
        <v>355</v>
      </c>
      <c r="AR30" s="772"/>
      <c r="AS30" s="772"/>
      <c r="AT30" s="773"/>
      <c r="AU30" s="778" t="s">
        <v>253</v>
      </c>
      <c r="AV30" s="778"/>
      <c r="AW30" s="778"/>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t="s">
        <v>559</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563</v>
      </c>
      <c r="AC32" s="457"/>
      <c r="AD32" s="457"/>
      <c r="AE32" s="211" t="s">
        <v>559</v>
      </c>
      <c r="AF32" s="212"/>
      <c r="AG32" s="212"/>
      <c r="AH32" s="212"/>
      <c r="AI32" s="211" t="s">
        <v>559</v>
      </c>
      <c r="AJ32" s="212"/>
      <c r="AK32" s="212"/>
      <c r="AL32" s="212"/>
      <c r="AM32" s="211" t="s">
        <v>559</v>
      </c>
      <c r="AN32" s="212"/>
      <c r="AO32" s="212"/>
      <c r="AP32" s="212"/>
      <c r="AQ32" s="333" t="s">
        <v>559</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563</v>
      </c>
      <c r="AC33" s="457"/>
      <c r="AD33" s="457"/>
      <c r="AE33" s="211" t="s">
        <v>559</v>
      </c>
      <c r="AF33" s="212"/>
      <c r="AG33" s="212"/>
      <c r="AH33" s="212"/>
      <c r="AI33" s="211" t="s">
        <v>559</v>
      </c>
      <c r="AJ33" s="212"/>
      <c r="AK33" s="212"/>
      <c r="AL33" s="212"/>
      <c r="AM33" s="211" t="s">
        <v>559</v>
      </c>
      <c r="AN33" s="212"/>
      <c r="AO33" s="212"/>
      <c r="AP33" s="212"/>
      <c r="AQ33" s="333" t="s">
        <v>559</v>
      </c>
      <c r="AR33" s="200"/>
      <c r="AS33" s="200"/>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72"/>
      <c r="B82" s="523"/>
      <c r="C82" s="424"/>
      <c r="D82" s="424"/>
      <c r="E82" s="424"/>
      <c r="F82" s="425"/>
      <c r="G82" s="680" t="s">
        <v>564</v>
      </c>
      <c r="H82" s="680"/>
      <c r="I82" s="680"/>
      <c r="J82" s="680"/>
      <c r="K82" s="680"/>
      <c r="L82" s="680"/>
      <c r="M82" s="680"/>
      <c r="N82" s="680"/>
      <c r="O82" s="680"/>
      <c r="P82" s="680"/>
      <c r="Q82" s="680"/>
      <c r="R82" s="680"/>
      <c r="S82" s="680"/>
      <c r="T82" s="680"/>
      <c r="U82" s="680"/>
      <c r="V82" s="680"/>
      <c r="W82" s="680"/>
      <c r="X82" s="680"/>
      <c r="Y82" s="680"/>
      <c r="Z82" s="680"/>
      <c r="AA82" s="681"/>
      <c r="AB82" s="891" t="s">
        <v>642</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customHeight="1" x14ac:dyDescent="0.15">
      <c r="A83" s="872"/>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48.75" customHeight="1" x14ac:dyDescent="0.15">
      <c r="A84" s="872"/>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568</v>
      </c>
      <c r="AR86" s="192"/>
      <c r="AS86" s="126" t="s">
        <v>356</v>
      </c>
      <c r="AT86" s="127"/>
      <c r="AU86" s="192">
        <v>30</v>
      </c>
      <c r="AV86" s="192"/>
      <c r="AW86" s="394" t="s">
        <v>300</v>
      </c>
      <c r="AX86" s="395"/>
      <c r="AY86" s="10"/>
      <c r="AZ86" s="10"/>
      <c r="BA86" s="10"/>
      <c r="BB86" s="10"/>
      <c r="BC86" s="10"/>
      <c r="BD86" s="10"/>
      <c r="BE86" s="10"/>
      <c r="BF86" s="10"/>
      <c r="BG86" s="10"/>
      <c r="BH86" s="10"/>
    </row>
    <row r="87" spans="1:60" ht="27.75" customHeight="1" x14ac:dyDescent="0.15">
      <c r="A87" s="872"/>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36</v>
      </c>
      <c r="AF87" s="212"/>
      <c r="AG87" s="212"/>
      <c r="AH87" s="212"/>
      <c r="AI87" s="211">
        <v>41</v>
      </c>
      <c r="AJ87" s="212"/>
      <c r="AK87" s="212"/>
      <c r="AL87" s="212"/>
      <c r="AM87" s="211">
        <v>41</v>
      </c>
      <c r="AN87" s="212"/>
      <c r="AO87" s="212"/>
      <c r="AP87" s="212"/>
      <c r="AQ87" s="333" t="s">
        <v>569</v>
      </c>
      <c r="AR87" s="200"/>
      <c r="AS87" s="200"/>
      <c r="AT87" s="334"/>
      <c r="AU87" s="212" t="s">
        <v>570</v>
      </c>
      <c r="AV87" s="212"/>
      <c r="AW87" s="212"/>
      <c r="AX87" s="214"/>
    </row>
    <row r="88" spans="1:60" ht="27.75"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37</v>
      </c>
      <c r="AF88" s="212"/>
      <c r="AG88" s="212"/>
      <c r="AH88" s="212"/>
      <c r="AI88" s="211">
        <v>41</v>
      </c>
      <c r="AJ88" s="212"/>
      <c r="AK88" s="212"/>
      <c r="AL88" s="212"/>
      <c r="AM88" s="211">
        <v>41</v>
      </c>
      <c r="AN88" s="212"/>
      <c r="AO88" s="212"/>
      <c r="AP88" s="212"/>
      <c r="AQ88" s="333" t="s">
        <v>570</v>
      </c>
      <c r="AR88" s="200"/>
      <c r="AS88" s="200"/>
      <c r="AT88" s="334"/>
      <c r="AU88" s="212">
        <v>55</v>
      </c>
      <c r="AV88" s="212"/>
      <c r="AW88" s="212"/>
      <c r="AX88" s="214"/>
      <c r="AY88" s="10"/>
      <c r="AZ88" s="10"/>
      <c r="BA88" s="10"/>
      <c r="BB88" s="10"/>
      <c r="BC88" s="10"/>
    </row>
    <row r="89" spans="1:60" ht="27.75" customHeight="1" thickBot="1" x14ac:dyDescent="0.2">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97</v>
      </c>
      <c r="AF89" s="212"/>
      <c r="AG89" s="212"/>
      <c r="AH89" s="212"/>
      <c r="AI89" s="211">
        <v>100</v>
      </c>
      <c r="AJ89" s="212"/>
      <c r="AK89" s="212"/>
      <c r="AL89" s="212"/>
      <c r="AM89" s="211">
        <v>100</v>
      </c>
      <c r="AN89" s="212"/>
      <c r="AO89" s="212"/>
      <c r="AP89" s="212"/>
      <c r="AQ89" s="333" t="s">
        <v>568</v>
      </c>
      <c r="AR89" s="200"/>
      <c r="AS89" s="200"/>
      <c r="AT89" s="334"/>
      <c r="AU89" s="212" t="s">
        <v>570</v>
      </c>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1741</v>
      </c>
      <c r="AF101" s="212"/>
      <c r="AG101" s="212"/>
      <c r="AH101" s="213"/>
      <c r="AI101" s="211">
        <v>1741</v>
      </c>
      <c r="AJ101" s="212"/>
      <c r="AK101" s="212"/>
      <c r="AL101" s="213"/>
      <c r="AM101" s="211">
        <v>1741</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1741</v>
      </c>
      <c r="AF102" s="414"/>
      <c r="AG102" s="414"/>
      <c r="AH102" s="414"/>
      <c r="AI102" s="414">
        <v>1741</v>
      </c>
      <c r="AJ102" s="414"/>
      <c r="AK102" s="414"/>
      <c r="AL102" s="414"/>
      <c r="AM102" s="414">
        <v>1741</v>
      </c>
      <c r="AN102" s="414"/>
      <c r="AO102" s="414"/>
      <c r="AP102" s="414"/>
      <c r="AQ102" s="266">
        <v>1741</v>
      </c>
      <c r="AR102" s="267"/>
      <c r="AS102" s="267"/>
      <c r="AT102" s="312"/>
      <c r="AU102" s="266" t="s">
        <v>641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20905</v>
      </c>
      <c r="AF116" s="414"/>
      <c r="AG116" s="414"/>
      <c r="AH116" s="414"/>
      <c r="AI116" s="414">
        <v>23262</v>
      </c>
      <c r="AJ116" s="414"/>
      <c r="AK116" s="414"/>
      <c r="AL116" s="414"/>
      <c r="AM116" s="414">
        <v>23262</v>
      </c>
      <c r="AN116" s="414"/>
      <c r="AO116" s="414"/>
      <c r="AP116" s="414"/>
      <c r="AQ116" s="211">
        <v>31780</v>
      </c>
      <c r="AR116" s="212"/>
      <c r="AS116" s="212"/>
      <c r="AT116" s="212"/>
      <c r="AU116" s="212"/>
      <c r="AV116" s="212"/>
      <c r="AW116" s="212"/>
      <c r="AX116" s="214"/>
    </row>
    <row r="117" spans="1:50" ht="5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90" t="s">
        <v>577</v>
      </c>
      <c r="AF117" s="547"/>
      <c r="AG117" s="547"/>
      <c r="AH117" s="547"/>
      <c r="AI117" s="590" t="s">
        <v>578</v>
      </c>
      <c r="AJ117" s="547"/>
      <c r="AK117" s="547"/>
      <c r="AL117" s="547"/>
      <c r="AM117" s="590" t="s">
        <v>644</v>
      </c>
      <c r="AN117" s="547"/>
      <c r="AO117" s="547"/>
      <c r="AP117" s="547"/>
      <c r="AQ117" s="590"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v>32</v>
      </c>
      <c r="AV133" s="193"/>
      <c r="AW133" s="126" t="s">
        <v>300</v>
      </c>
      <c r="AX133" s="188"/>
    </row>
    <row r="134" spans="1:50" ht="32.25" customHeight="1" x14ac:dyDescent="0.15">
      <c r="A134" s="182"/>
      <c r="B134" s="179"/>
      <c r="C134" s="173"/>
      <c r="D134" s="179"/>
      <c r="E134" s="173"/>
      <c r="F134" s="174"/>
      <c r="G134" s="97" t="s">
        <v>653</v>
      </c>
      <c r="H134" s="98"/>
      <c r="I134" s="98"/>
      <c r="J134" s="98"/>
      <c r="K134" s="98"/>
      <c r="L134" s="98"/>
      <c r="M134" s="98"/>
      <c r="N134" s="98"/>
      <c r="O134" s="98"/>
      <c r="P134" s="98"/>
      <c r="Q134" s="98"/>
      <c r="R134" s="98"/>
      <c r="S134" s="98"/>
      <c r="T134" s="98"/>
      <c r="U134" s="98"/>
      <c r="V134" s="98"/>
      <c r="W134" s="98"/>
      <c r="X134" s="99"/>
      <c r="Y134" s="194" t="s">
        <v>379</v>
      </c>
      <c r="Z134" s="195"/>
      <c r="AA134" s="196"/>
      <c r="AB134" s="197" t="s">
        <v>637</v>
      </c>
      <c r="AC134" s="198"/>
      <c r="AD134" s="198"/>
      <c r="AE134" s="199">
        <v>0.4</v>
      </c>
      <c r="AF134" s="200"/>
      <c r="AG134" s="200"/>
      <c r="AH134" s="200"/>
      <c r="AI134" s="199">
        <v>0.6</v>
      </c>
      <c r="AJ134" s="200"/>
      <c r="AK134" s="200"/>
      <c r="AL134" s="200"/>
      <c r="AM134" s="199" t="s">
        <v>638</v>
      </c>
      <c r="AN134" s="200"/>
      <c r="AO134" s="200"/>
      <c r="AP134" s="200"/>
      <c r="AQ134" s="199" t="s">
        <v>634</v>
      </c>
      <c r="AR134" s="200"/>
      <c r="AS134" s="200"/>
      <c r="AT134" s="200"/>
      <c r="AU134" s="199" t="s">
        <v>633</v>
      </c>
      <c r="AV134" s="200"/>
      <c r="AW134" s="200"/>
      <c r="AX134" s="201"/>
    </row>
    <row r="135" spans="1:50" ht="3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637</v>
      </c>
      <c r="AC135" s="198"/>
      <c r="AD135" s="198"/>
      <c r="AE135" s="199" t="s">
        <v>633</v>
      </c>
      <c r="AF135" s="200"/>
      <c r="AG135" s="200"/>
      <c r="AH135" s="200"/>
      <c r="AI135" s="199" t="s">
        <v>633</v>
      </c>
      <c r="AJ135" s="200"/>
      <c r="AK135" s="200"/>
      <c r="AL135" s="200"/>
      <c r="AM135" s="199">
        <v>1.6</v>
      </c>
      <c r="AN135" s="200"/>
      <c r="AO135" s="200"/>
      <c r="AP135" s="200"/>
      <c r="AQ135" s="199" t="s">
        <v>639</v>
      </c>
      <c r="AR135" s="200"/>
      <c r="AS135" s="200"/>
      <c r="AT135" s="200"/>
      <c r="AU135" s="199" t="s">
        <v>652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t="s">
        <v>652</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75" customHeight="1" x14ac:dyDescent="0.15">
      <c r="A188" s="182"/>
      <c r="B188" s="179"/>
      <c r="C188" s="173"/>
      <c r="D188" s="179"/>
      <c r="E188" s="118" t="s">
        <v>651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559</v>
      </c>
      <c r="K430" s="907"/>
      <c r="L430" s="907"/>
      <c r="M430" s="907"/>
      <c r="N430" s="907"/>
      <c r="O430" s="907"/>
      <c r="P430" s="907"/>
      <c r="Q430" s="907"/>
      <c r="R430" s="907"/>
      <c r="S430" s="907"/>
      <c r="T430" s="908"/>
      <c r="U430" s="587" t="s">
        <v>568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573</v>
      </c>
      <c r="AR432" s="193"/>
      <c r="AS432" s="126" t="s">
        <v>356</v>
      </c>
      <c r="AT432" s="127"/>
      <c r="AU432" s="193" t="s">
        <v>573</v>
      </c>
      <c r="AV432" s="193"/>
      <c r="AW432" s="126" t="s">
        <v>300</v>
      </c>
      <c r="AX432" s="188"/>
    </row>
    <row r="433" spans="1:50" ht="20.25" customHeight="1" x14ac:dyDescent="0.15">
      <c r="A433" s="182"/>
      <c r="B433" s="179"/>
      <c r="C433" s="173"/>
      <c r="D433" s="179"/>
      <c r="E433" s="335"/>
      <c r="F433" s="336"/>
      <c r="G433" s="97" t="s">
        <v>645</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570</v>
      </c>
      <c r="AF433" s="200"/>
      <c r="AG433" s="200"/>
      <c r="AH433" s="200"/>
      <c r="AI433" s="333" t="s">
        <v>573</v>
      </c>
      <c r="AJ433" s="200"/>
      <c r="AK433" s="200"/>
      <c r="AL433" s="200"/>
      <c r="AM433" s="333" t="s">
        <v>573</v>
      </c>
      <c r="AN433" s="200"/>
      <c r="AO433" s="200"/>
      <c r="AP433" s="334"/>
      <c r="AQ433" s="333" t="s">
        <v>573</v>
      </c>
      <c r="AR433" s="200"/>
      <c r="AS433" s="200"/>
      <c r="AT433" s="334"/>
      <c r="AU433" s="200" t="s">
        <v>573</v>
      </c>
      <c r="AV433" s="200"/>
      <c r="AW433" s="200"/>
      <c r="AX433" s="201"/>
    </row>
    <row r="434" spans="1:50" ht="20.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579</v>
      </c>
      <c r="AC434" s="206"/>
      <c r="AD434" s="206"/>
      <c r="AE434" s="333" t="s">
        <v>573</v>
      </c>
      <c r="AF434" s="200"/>
      <c r="AG434" s="200"/>
      <c r="AH434" s="334"/>
      <c r="AI434" s="333" t="s">
        <v>573</v>
      </c>
      <c r="AJ434" s="200"/>
      <c r="AK434" s="200"/>
      <c r="AL434" s="200"/>
      <c r="AM434" s="333" t="s">
        <v>573</v>
      </c>
      <c r="AN434" s="200"/>
      <c r="AO434" s="200"/>
      <c r="AP434" s="334"/>
      <c r="AQ434" s="333" t="s">
        <v>573</v>
      </c>
      <c r="AR434" s="200"/>
      <c r="AS434" s="200"/>
      <c r="AT434" s="334"/>
      <c r="AU434" s="200" t="s">
        <v>573</v>
      </c>
      <c r="AV434" s="200"/>
      <c r="AW434" s="200"/>
      <c r="AX434" s="201"/>
    </row>
    <row r="435" spans="1:50" ht="20.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573</v>
      </c>
      <c r="AJ435" s="200"/>
      <c r="AK435" s="200"/>
      <c r="AL435" s="200"/>
      <c r="AM435" s="333" t="s">
        <v>573</v>
      </c>
      <c r="AN435" s="200"/>
      <c r="AO435" s="200"/>
      <c r="AP435" s="334"/>
      <c r="AQ435" s="333" t="s">
        <v>573</v>
      </c>
      <c r="AR435" s="200"/>
      <c r="AS435" s="200"/>
      <c r="AT435" s="334"/>
      <c r="AU435" s="200" t="s">
        <v>573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633</v>
      </c>
      <c r="AF457" s="193"/>
      <c r="AG457" s="126" t="s">
        <v>356</v>
      </c>
      <c r="AH457" s="127"/>
      <c r="AI457" s="149"/>
      <c r="AJ457" s="149"/>
      <c r="AK457" s="149"/>
      <c r="AL457" s="147"/>
      <c r="AM457" s="149"/>
      <c r="AN457" s="149"/>
      <c r="AO457" s="149"/>
      <c r="AP457" s="147"/>
      <c r="AQ457" s="589" t="s">
        <v>633</v>
      </c>
      <c r="AR457" s="193"/>
      <c r="AS457" s="126" t="s">
        <v>356</v>
      </c>
      <c r="AT457" s="127"/>
      <c r="AU457" s="193" t="s">
        <v>636</v>
      </c>
      <c r="AV457" s="193"/>
      <c r="AW457" s="126" t="s">
        <v>300</v>
      </c>
      <c r="AX457" s="188"/>
    </row>
    <row r="458" spans="1:50" ht="20.25" customHeight="1" x14ac:dyDescent="0.15">
      <c r="A458" s="182"/>
      <c r="B458" s="179"/>
      <c r="C458" s="173"/>
      <c r="D458" s="179"/>
      <c r="E458" s="335"/>
      <c r="F458" s="336"/>
      <c r="G458" s="97" t="s">
        <v>646</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632</v>
      </c>
      <c r="AF458" s="200"/>
      <c r="AG458" s="200"/>
      <c r="AH458" s="200"/>
      <c r="AI458" s="333" t="s">
        <v>633</v>
      </c>
      <c r="AJ458" s="200"/>
      <c r="AK458" s="200"/>
      <c r="AL458" s="200"/>
      <c r="AM458" s="333" t="s">
        <v>633</v>
      </c>
      <c r="AN458" s="200"/>
      <c r="AO458" s="200"/>
      <c r="AP458" s="334"/>
      <c r="AQ458" s="333" t="s">
        <v>633</v>
      </c>
      <c r="AR458" s="200"/>
      <c r="AS458" s="200"/>
      <c r="AT458" s="334"/>
      <c r="AU458" s="200" t="s">
        <v>635</v>
      </c>
      <c r="AV458" s="200"/>
      <c r="AW458" s="200"/>
      <c r="AX458" s="201"/>
    </row>
    <row r="459" spans="1:50" ht="20.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466</v>
      </c>
      <c r="AC459" s="206"/>
      <c r="AD459" s="206"/>
      <c r="AE459" s="333" t="s">
        <v>633</v>
      </c>
      <c r="AF459" s="200"/>
      <c r="AG459" s="200"/>
      <c r="AH459" s="334"/>
      <c r="AI459" s="333" t="s">
        <v>632</v>
      </c>
      <c r="AJ459" s="200"/>
      <c r="AK459" s="200"/>
      <c r="AL459" s="200"/>
      <c r="AM459" s="333" t="s">
        <v>634</v>
      </c>
      <c r="AN459" s="200"/>
      <c r="AO459" s="200"/>
      <c r="AP459" s="334"/>
      <c r="AQ459" s="333" t="s">
        <v>633</v>
      </c>
      <c r="AR459" s="200"/>
      <c r="AS459" s="200"/>
      <c r="AT459" s="334"/>
      <c r="AU459" s="200" t="s">
        <v>635</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633</v>
      </c>
      <c r="AF460" s="200"/>
      <c r="AG460" s="200"/>
      <c r="AH460" s="334"/>
      <c r="AI460" s="333" t="s">
        <v>633</v>
      </c>
      <c r="AJ460" s="200"/>
      <c r="AK460" s="200"/>
      <c r="AL460" s="200"/>
      <c r="AM460" s="333" t="s">
        <v>633</v>
      </c>
      <c r="AN460" s="200"/>
      <c r="AO460" s="200"/>
      <c r="AP460" s="334"/>
      <c r="AQ460" s="333" t="s">
        <v>635</v>
      </c>
      <c r="AR460" s="200"/>
      <c r="AS460" s="200"/>
      <c r="AT460" s="334"/>
      <c r="AU460" s="200" t="s">
        <v>635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646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41.25"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57"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553</v>
      </c>
      <c r="AE705" s="719"/>
      <c r="AF705" s="719"/>
      <c r="AG705" s="118" t="s">
        <v>656</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583</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583</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584</v>
      </c>
      <c r="AE708" s="605"/>
      <c r="AF708" s="605"/>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553</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46"/>
      <c r="B712" s="64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6" t="s">
        <v>584</v>
      </c>
      <c r="AE712" s="787"/>
      <c r="AF712" s="787"/>
      <c r="AG712" s="814" t="s">
        <v>568</v>
      </c>
      <c r="AH712" s="815"/>
      <c r="AI712" s="815"/>
      <c r="AJ712" s="815"/>
      <c r="AK712" s="815"/>
      <c r="AL712" s="815"/>
      <c r="AM712" s="815"/>
      <c r="AN712" s="815"/>
      <c r="AO712" s="815"/>
      <c r="AP712" s="815"/>
      <c r="AQ712" s="815"/>
      <c r="AR712" s="815"/>
      <c r="AS712" s="815"/>
      <c r="AT712" s="815"/>
      <c r="AU712" s="815"/>
      <c r="AV712" s="815"/>
      <c r="AW712" s="815"/>
      <c r="AX712" s="816"/>
    </row>
    <row r="713" spans="1:50" ht="21" customHeight="1" x14ac:dyDescent="0.15">
      <c r="A713" s="646"/>
      <c r="B713" s="648"/>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584</v>
      </c>
      <c r="AE713" s="322"/>
      <c r="AF713" s="667"/>
      <c r="AG713" s="94" t="s">
        <v>568</v>
      </c>
      <c r="AH713" s="95"/>
      <c r="AI713" s="95"/>
      <c r="AJ713" s="95"/>
      <c r="AK713" s="95"/>
      <c r="AL713" s="95"/>
      <c r="AM713" s="95"/>
      <c r="AN713" s="95"/>
      <c r="AO713" s="95"/>
      <c r="AP713" s="95"/>
      <c r="AQ713" s="95"/>
      <c r="AR713" s="95"/>
      <c r="AS713" s="95"/>
      <c r="AT713" s="95"/>
      <c r="AU713" s="95"/>
      <c r="AV713" s="95"/>
      <c r="AW713" s="95"/>
      <c r="AX713" s="96"/>
    </row>
    <row r="714" spans="1:50" ht="21"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584</v>
      </c>
      <c r="AE714" s="812"/>
      <c r="AF714" s="813"/>
      <c r="AG714" s="740" t="s">
        <v>568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553</v>
      </c>
      <c r="AE715" s="605"/>
      <c r="AF715" s="660"/>
      <c r="AG715" s="746" t="s">
        <v>588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584</v>
      </c>
      <c r="AE716" s="629"/>
      <c r="AF716" s="629"/>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584</v>
      </c>
      <c r="AE719" s="605"/>
      <c r="AF719" s="605"/>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4"/>
      <c r="E726" s="844"/>
      <c r="F726" s="845"/>
      <c r="G726" s="573" t="s">
        <v>654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647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2.5" customHeight="1" thickBot="1" x14ac:dyDescent="0.2">
      <c r="A729" s="638" t="s">
        <v>659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2.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2.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431</v>
      </c>
      <c r="B737" s="203"/>
      <c r="C737" s="203"/>
      <c r="D737" s="204"/>
      <c r="E737" s="994" t="s">
        <v>592</v>
      </c>
      <c r="F737" s="994"/>
      <c r="G737" s="994"/>
      <c r="H737" s="994"/>
      <c r="I737" s="994"/>
      <c r="J737" s="994"/>
      <c r="K737" s="994"/>
      <c r="L737" s="994"/>
      <c r="M737" s="994"/>
      <c r="N737" s="358" t="s">
        <v>358</v>
      </c>
      <c r="O737" s="358"/>
      <c r="P737" s="358"/>
      <c r="Q737" s="358"/>
      <c r="R737" s="994" t="s">
        <v>593</v>
      </c>
      <c r="S737" s="994"/>
      <c r="T737" s="994"/>
      <c r="U737" s="994"/>
      <c r="V737" s="994"/>
      <c r="W737" s="994"/>
      <c r="X737" s="994"/>
      <c r="Y737" s="994"/>
      <c r="Z737" s="994"/>
      <c r="AA737" s="358" t="s">
        <v>359</v>
      </c>
      <c r="AB737" s="358"/>
      <c r="AC737" s="358"/>
      <c r="AD737" s="358"/>
      <c r="AE737" s="994" t="s">
        <v>594</v>
      </c>
      <c r="AF737" s="994"/>
      <c r="AG737" s="994"/>
      <c r="AH737" s="994"/>
      <c r="AI737" s="994"/>
      <c r="AJ737" s="994"/>
      <c r="AK737" s="994"/>
      <c r="AL737" s="994"/>
      <c r="AM737" s="994"/>
      <c r="AN737" s="358" t="s">
        <v>360</v>
      </c>
      <c r="AO737" s="358"/>
      <c r="AP737" s="358"/>
      <c r="AQ737" s="358"/>
      <c r="AR737" s="995" t="s">
        <v>595</v>
      </c>
      <c r="AS737" s="996"/>
      <c r="AT737" s="996"/>
      <c r="AU737" s="996"/>
      <c r="AV737" s="996"/>
      <c r="AW737" s="996"/>
      <c r="AX737" s="997"/>
      <c r="AY737" s="89"/>
      <c r="AZ737" s="89"/>
    </row>
    <row r="738" spans="1:52" ht="24.75" customHeight="1" x14ac:dyDescent="0.15">
      <c r="A738" s="998" t="s">
        <v>361</v>
      </c>
      <c r="B738" s="203"/>
      <c r="C738" s="203"/>
      <c r="D738" s="204"/>
      <c r="E738" s="994" t="s">
        <v>596</v>
      </c>
      <c r="F738" s="994"/>
      <c r="G738" s="994"/>
      <c r="H738" s="994"/>
      <c r="I738" s="994"/>
      <c r="J738" s="994"/>
      <c r="K738" s="994"/>
      <c r="L738" s="994"/>
      <c r="M738" s="994"/>
      <c r="N738" s="358" t="s">
        <v>362</v>
      </c>
      <c r="O738" s="358"/>
      <c r="P738" s="358"/>
      <c r="Q738" s="358"/>
      <c r="R738" s="994" t="s">
        <v>597</v>
      </c>
      <c r="S738" s="994"/>
      <c r="T738" s="994"/>
      <c r="U738" s="994"/>
      <c r="V738" s="994"/>
      <c r="W738" s="994"/>
      <c r="X738" s="994"/>
      <c r="Y738" s="994"/>
      <c r="Z738" s="994"/>
      <c r="AA738" s="358" t="s">
        <v>482</v>
      </c>
      <c r="AB738" s="358"/>
      <c r="AC738" s="358"/>
      <c r="AD738" s="358"/>
      <c r="AE738" s="994" t="s">
        <v>598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552</v>
      </c>
      <c r="F739" s="1006"/>
      <c r="G739" s="1006"/>
      <c r="H739" s="91" t="str">
        <f>IF(E739="", "", "(")</f>
        <v>(</v>
      </c>
      <c r="I739" s="989"/>
      <c r="J739" s="989"/>
      <c r="K739" s="91" t="str">
        <f>IF(OR(I739="　", I739=""), "", "-")</f>
        <v/>
      </c>
      <c r="L739" s="990">
        <v>728</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9.75" customHeight="1" x14ac:dyDescent="0.15">
      <c r="A781" s="633"/>
      <c r="B781" s="634"/>
      <c r="C781" s="634"/>
      <c r="D781" s="634"/>
      <c r="E781" s="634"/>
      <c r="F781" s="635"/>
      <c r="G781" s="674" t="s">
        <v>601</v>
      </c>
      <c r="H781" s="675"/>
      <c r="I781" s="675"/>
      <c r="J781" s="675"/>
      <c r="K781" s="676"/>
      <c r="L781" s="668" t="s">
        <v>602</v>
      </c>
      <c r="M781" s="669"/>
      <c r="N781" s="669"/>
      <c r="O781" s="669"/>
      <c r="P781" s="669"/>
      <c r="Q781" s="669"/>
      <c r="R781" s="669"/>
      <c r="S781" s="669"/>
      <c r="T781" s="669"/>
      <c r="U781" s="669"/>
      <c r="V781" s="669"/>
      <c r="W781" s="669"/>
      <c r="X781" s="670"/>
      <c r="Y781" s="384">
        <v>15.6</v>
      </c>
      <c r="Z781" s="385"/>
      <c r="AA781" s="385"/>
      <c r="AB781" s="809"/>
      <c r="AC781" s="674" t="s">
        <v>628</v>
      </c>
      <c r="AD781" s="675"/>
      <c r="AE781" s="675"/>
      <c r="AF781" s="675"/>
      <c r="AG781" s="676"/>
      <c r="AH781" s="668" t="s">
        <v>630</v>
      </c>
      <c r="AI781" s="669"/>
      <c r="AJ781" s="669"/>
      <c r="AK781" s="669"/>
      <c r="AL781" s="669"/>
      <c r="AM781" s="669"/>
      <c r="AN781" s="669"/>
      <c r="AO781" s="669"/>
      <c r="AP781" s="669"/>
      <c r="AQ781" s="669"/>
      <c r="AR781" s="669"/>
      <c r="AS781" s="669"/>
      <c r="AT781" s="670"/>
      <c r="AU781" s="384">
        <v>10.1</v>
      </c>
      <c r="AV781" s="385"/>
      <c r="AW781" s="385"/>
      <c r="AX781" s="386"/>
    </row>
    <row r="782" spans="1:50" ht="24.75" customHeight="1" x14ac:dyDescent="0.15">
      <c r="A782" s="633"/>
      <c r="B782" s="634"/>
      <c r="C782" s="634"/>
      <c r="D782" s="634"/>
      <c r="E782" s="634"/>
      <c r="F782" s="635"/>
      <c r="G782" s="606" t="s">
        <v>603</v>
      </c>
      <c r="H782" s="607"/>
      <c r="I782" s="607"/>
      <c r="J782" s="607"/>
      <c r="K782" s="608"/>
      <c r="L782" s="598" t="s">
        <v>604</v>
      </c>
      <c r="M782" s="612"/>
      <c r="N782" s="612"/>
      <c r="O782" s="612"/>
      <c r="P782" s="612"/>
      <c r="Q782" s="612"/>
      <c r="R782" s="612"/>
      <c r="S782" s="612"/>
      <c r="T782" s="612"/>
      <c r="U782" s="612"/>
      <c r="V782" s="612"/>
      <c r="W782" s="612"/>
      <c r="X782" s="613"/>
      <c r="Y782" s="601">
        <v>10.1</v>
      </c>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605</v>
      </c>
      <c r="H783" s="607"/>
      <c r="I783" s="607"/>
      <c r="J783" s="607"/>
      <c r="K783" s="608"/>
      <c r="L783" s="598" t="s">
        <v>606</v>
      </c>
      <c r="M783" s="612"/>
      <c r="N783" s="612"/>
      <c r="O783" s="612"/>
      <c r="P783" s="612"/>
      <c r="Q783" s="612"/>
      <c r="R783" s="612"/>
      <c r="S783" s="612"/>
      <c r="T783" s="612"/>
      <c r="U783" s="612"/>
      <c r="V783" s="612"/>
      <c r="W783" s="612"/>
      <c r="X783" s="613"/>
      <c r="Y783" s="601">
        <v>7.1</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650</v>
      </c>
      <c r="H784" s="607"/>
      <c r="I784" s="607"/>
      <c r="J784" s="607"/>
      <c r="K784" s="608"/>
      <c r="L784" s="598"/>
      <c r="M784" s="612"/>
      <c r="N784" s="612"/>
      <c r="O784" s="612"/>
      <c r="P784" s="612"/>
      <c r="Q784" s="612"/>
      <c r="R784" s="612"/>
      <c r="S784" s="612"/>
      <c r="T784" s="612"/>
      <c r="U784" s="612"/>
      <c r="V784" s="612"/>
      <c r="W784" s="612"/>
      <c r="X784" s="613"/>
      <c r="Y784" s="601">
        <v>3</v>
      </c>
      <c r="Z784" s="602"/>
      <c r="AA784" s="602"/>
      <c r="AB784" s="614"/>
      <c r="AC784" s="606"/>
      <c r="AD784" s="607"/>
      <c r="AE784" s="607"/>
      <c r="AF784" s="607"/>
      <c r="AG784" s="608"/>
      <c r="AH784" s="598" t="s">
        <v>629</v>
      </c>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607</v>
      </c>
      <c r="H785" s="636"/>
      <c r="I785" s="636"/>
      <c r="J785" s="636"/>
      <c r="K785" s="637"/>
      <c r="L785" s="598" t="s">
        <v>607</v>
      </c>
      <c r="M785" s="612"/>
      <c r="N785" s="612"/>
      <c r="O785" s="612"/>
      <c r="P785" s="612"/>
      <c r="Q785" s="612"/>
      <c r="R785" s="612"/>
      <c r="S785" s="612"/>
      <c r="T785" s="612"/>
      <c r="U785" s="612"/>
      <c r="V785" s="612"/>
      <c r="W785" s="612"/>
      <c r="X785" s="613"/>
      <c r="Y785" s="601">
        <v>2</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648</v>
      </c>
      <c r="H786" s="636"/>
      <c r="I786" s="636"/>
      <c r="J786" s="636"/>
      <c r="K786" s="637"/>
      <c r="L786" s="598" t="s">
        <v>608</v>
      </c>
      <c r="M786" s="612"/>
      <c r="N786" s="612"/>
      <c r="O786" s="612"/>
      <c r="P786" s="612"/>
      <c r="Q786" s="612"/>
      <c r="R786" s="612"/>
      <c r="S786" s="612"/>
      <c r="T786" s="612"/>
      <c r="U786" s="612"/>
      <c r="V786" s="612"/>
      <c r="W786" s="612"/>
      <c r="X786" s="613"/>
      <c r="Y786" s="601">
        <v>1</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609</v>
      </c>
      <c r="H787" s="636"/>
      <c r="I787" s="636"/>
      <c r="J787" s="636"/>
      <c r="K787" s="637"/>
      <c r="L787" s="598" t="s">
        <v>610</v>
      </c>
      <c r="M787" s="612"/>
      <c r="N787" s="612"/>
      <c r="O787" s="612"/>
      <c r="P787" s="612"/>
      <c r="Q787" s="612"/>
      <c r="R787" s="612"/>
      <c r="S787" s="612"/>
      <c r="T787" s="612"/>
      <c r="U787" s="612"/>
      <c r="V787" s="612"/>
      <c r="W787" s="612"/>
      <c r="X787" s="613"/>
      <c r="Y787" s="601">
        <v>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611</v>
      </c>
      <c r="H788" s="636"/>
      <c r="I788" s="636"/>
      <c r="J788" s="636"/>
      <c r="K788" s="637"/>
      <c r="L788" s="598" t="s">
        <v>612</v>
      </c>
      <c r="M788" s="612"/>
      <c r="N788" s="612"/>
      <c r="O788" s="612"/>
      <c r="P788" s="612"/>
      <c r="Q788" s="612"/>
      <c r="R788" s="612"/>
      <c r="S788" s="612"/>
      <c r="T788" s="612"/>
      <c r="U788" s="612"/>
      <c r="V788" s="612"/>
      <c r="W788" s="612"/>
      <c r="X788" s="613"/>
      <c r="Y788" s="601">
        <v>0.5</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613</v>
      </c>
      <c r="H789" s="636"/>
      <c r="I789" s="636"/>
      <c r="J789" s="636"/>
      <c r="K789" s="637"/>
      <c r="L789" s="598" t="s">
        <v>649</v>
      </c>
      <c r="M789" s="612"/>
      <c r="N789" s="612"/>
      <c r="O789" s="612"/>
      <c r="P789" s="612"/>
      <c r="Q789" s="612"/>
      <c r="R789" s="612"/>
      <c r="S789" s="612"/>
      <c r="T789" s="612"/>
      <c r="U789" s="612"/>
      <c r="V789" s="612"/>
      <c r="W789" s="612"/>
      <c r="X789" s="613"/>
      <c r="Y789" s="601">
        <v>0.1</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t="s">
        <v>614</v>
      </c>
      <c r="H790" s="607"/>
      <c r="I790" s="607"/>
      <c r="J790" s="607"/>
      <c r="K790" s="608"/>
      <c r="L790" s="841" t="s">
        <v>615</v>
      </c>
      <c r="M790" s="842"/>
      <c r="N790" s="842"/>
      <c r="O790" s="842"/>
      <c r="P790" s="842"/>
      <c r="Q790" s="842"/>
      <c r="R790" s="842"/>
      <c r="S790" s="842"/>
      <c r="T790" s="842"/>
      <c r="U790" s="842"/>
      <c r="V790" s="842"/>
      <c r="W790" s="842"/>
      <c r="X790" s="843"/>
      <c r="Y790" s="601">
        <v>0.1</v>
      </c>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40.5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10.1</v>
      </c>
      <c r="AV791" s="836"/>
      <c r="AW791" s="836"/>
      <c r="AX791" s="838"/>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4"/>
      <c r="Z794" s="385"/>
      <c r="AA794" s="385"/>
      <c r="AB794" s="809"/>
      <c r="AC794" s="674"/>
      <c r="AD794" s="675"/>
      <c r="AE794" s="675"/>
      <c r="AF794" s="675"/>
      <c r="AG794" s="676"/>
      <c r="AH794" s="668"/>
      <c r="AI794" s="669"/>
      <c r="AJ794" s="669"/>
      <c r="AK794" s="669"/>
      <c r="AL794" s="669"/>
      <c r="AM794" s="669"/>
      <c r="AN794" s="669"/>
      <c r="AO794" s="669"/>
      <c r="AP794" s="669"/>
      <c r="AQ794" s="669"/>
      <c r="AR794" s="669"/>
      <c r="AS794" s="669"/>
      <c r="AT794" s="670"/>
      <c r="AU794" s="384"/>
      <c r="AV794" s="385"/>
      <c r="AW794" s="385"/>
      <c r="AX794" s="386"/>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4"/>
      <c r="Z807" s="385"/>
      <c r="AA807" s="385"/>
      <c r="AB807" s="809"/>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809"/>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0" customHeight="1" x14ac:dyDescent="0.15">
      <c r="A837" s="372">
        <v>1</v>
      </c>
      <c r="B837" s="372">
        <v>1</v>
      </c>
      <c r="C837" s="354" t="s">
        <v>622</v>
      </c>
      <c r="D837" s="340"/>
      <c r="E837" s="340"/>
      <c r="F837" s="340"/>
      <c r="G837" s="340"/>
      <c r="H837" s="340"/>
      <c r="I837" s="340"/>
      <c r="J837" s="341">
        <v>9010001027685</v>
      </c>
      <c r="K837" s="342"/>
      <c r="L837" s="342"/>
      <c r="M837" s="342"/>
      <c r="N837" s="342"/>
      <c r="O837" s="342"/>
      <c r="P837" s="355" t="s">
        <v>623</v>
      </c>
      <c r="Q837" s="343"/>
      <c r="R837" s="343"/>
      <c r="S837" s="343"/>
      <c r="T837" s="343"/>
      <c r="U837" s="343"/>
      <c r="V837" s="343"/>
      <c r="W837" s="343"/>
      <c r="X837" s="343"/>
      <c r="Y837" s="344">
        <v>40.5</v>
      </c>
      <c r="Z837" s="345"/>
      <c r="AA837" s="345"/>
      <c r="AB837" s="346"/>
      <c r="AC837" s="356" t="s">
        <v>520</v>
      </c>
      <c r="AD837" s="364"/>
      <c r="AE837" s="364"/>
      <c r="AF837" s="364"/>
      <c r="AG837" s="364"/>
      <c r="AH837" s="365">
        <v>1</v>
      </c>
      <c r="AI837" s="366"/>
      <c r="AJ837" s="366"/>
      <c r="AK837" s="366"/>
      <c r="AL837" s="350">
        <v>99.6</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74.25" customHeight="1" x14ac:dyDescent="0.15">
      <c r="A870" s="372">
        <v>1</v>
      </c>
      <c r="B870" s="372">
        <v>1</v>
      </c>
      <c r="C870" s="354" t="s">
        <v>624</v>
      </c>
      <c r="D870" s="340"/>
      <c r="E870" s="340"/>
      <c r="F870" s="340"/>
      <c r="G870" s="340"/>
      <c r="H870" s="340"/>
      <c r="I870" s="340"/>
      <c r="J870" s="341">
        <v>7010401052137</v>
      </c>
      <c r="K870" s="342"/>
      <c r="L870" s="342"/>
      <c r="M870" s="342"/>
      <c r="N870" s="342"/>
      <c r="O870" s="342"/>
      <c r="P870" s="355" t="s">
        <v>625</v>
      </c>
      <c r="Q870" s="343"/>
      <c r="R870" s="343"/>
      <c r="S870" s="343"/>
      <c r="T870" s="343"/>
      <c r="U870" s="343"/>
      <c r="V870" s="343"/>
      <c r="W870" s="343"/>
      <c r="X870" s="343"/>
      <c r="Y870" s="344">
        <v>10.1</v>
      </c>
      <c r="Z870" s="345"/>
      <c r="AA870" s="345"/>
      <c r="AB870" s="346"/>
      <c r="AC870" s="356" t="s">
        <v>526</v>
      </c>
      <c r="AD870" s="364"/>
      <c r="AE870" s="364"/>
      <c r="AF870" s="364"/>
      <c r="AG870" s="364"/>
      <c r="AH870" s="365" t="s">
        <v>626</v>
      </c>
      <c r="AI870" s="366"/>
      <c r="AJ870" s="366"/>
      <c r="AK870" s="366"/>
      <c r="AL870" s="350">
        <v>100</v>
      </c>
      <c r="AM870" s="351"/>
      <c r="AN870" s="351"/>
      <c r="AO870" s="352"/>
      <c r="AP870" s="353" t="s">
        <v>627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t="s">
        <v>626</v>
      </c>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55.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55.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5.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55.5" customHeight="1" x14ac:dyDescent="0.15">
      <c r="A1102" s="372">
        <v>1</v>
      </c>
      <c r="B1102" s="372">
        <v>1</v>
      </c>
      <c r="C1102" s="370" t="s">
        <v>559</v>
      </c>
      <c r="D1102" s="370"/>
      <c r="E1102" s="140" t="s">
        <v>570</v>
      </c>
      <c r="F1102" s="371"/>
      <c r="G1102" s="371"/>
      <c r="H1102" s="371"/>
      <c r="I1102" s="371"/>
      <c r="J1102" s="341" t="s">
        <v>570</v>
      </c>
      <c r="K1102" s="342"/>
      <c r="L1102" s="342"/>
      <c r="M1102" s="342"/>
      <c r="N1102" s="342"/>
      <c r="O1102" s="342"/>
      <c r="P1102" s="355" t="s">
        <v>568</v>
      </c>
      <c r="Q1102" s="343"/>
      <c r="R1102" s="343"/>
      <c r="S1102" s="343"/>
      <c r="T1102" s="343"/>
      <c r="U1102" s="343"/>
      <c r="V1102" s="343"/>
      <c r="W1102" s="343"/>
      <c r="X1102" s="343"/>
      <c r="Y1102" s="344" t="s">
        <v>568</v>
      </c>
      <c r="Z1102" s="345"/>
      <c r="AA1102" s="345"/>
      <c r="AB1102" s="346"/>
      <c r="AC1102" s="140" t="s">
        <v>570</v>
      </c>
      <c r="AD1102" s="371"/>
      <c r="AE1102" s="371"/>
      <c r="AF1102" s="371"/>
      <c r="AG1102" s="371"/>
      <c r="AH1102" s="348" t="s">
        <v>559</v>
      </c>
      <c r="AI1102" s="349"/>
      <c r="AJ1102" s="349"/>
      <c r="AK1102" s="349"/>
      <c r="AL1102" s="350" t="s">
        <v>559</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e">
        <f>-J1102</f>
        <v>#VALUE!</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9">
      <formula>IF(RIGHT(TEXT(P14,"0.#"),1)=".",FALSE,TRUE)</formula>
    </cfRule>
    <cfRule type="expression" dxfId="2800" priority="14030">
      <formula>IF(RIGHT(TEXT(P14,"0.#"),1)=".",TRUE,FALSE)</formula>
    </cfRule>
  </conditionalFormatting>
  <conditionalFormatting sqref="AE32">
    <cfRule type="expression" dxfId="2799" priority="14019">
      <formula>IF(RIGHT(TEXT(AE32,"0.#"),1)=".",FALSE,TRUE)</formula>
    </cfRule>
    <cfRule type="expression" dxfId="2798" priority="14020">
      <formula>IF(RIGHT(TEXT(AE32,"0.#"),1)=".",TRUE,FALSE)</formula>
    </cfRule>
  </conditionalFormatting>
  <conditionalFormatting sqref="P18:AX18">
    <cfRule type="expression" dxfId="2797" priority="13905">
      <formula>IF(RIGHT(TEXT(P18,"0.#"),1)=".",FALSE,TRUE)</formula>
    </cfRule>
    <cfRule type="expression" dxfId="2796" priority="13906">
      <formula>IF(RIGHT(TEXT(P18,"0.#"),1)=".",TRUE,FALSE)</formula>
    </cfRule>
  </conditionalFormatting>
  <conditionalFormatting sqref="Y782">
    <cfRule type="expression" dxfId="2795" priority="13901">
      <formula>IF(RIGHT(TEXT(Y782,"0.#"),1)=".",FALSE,TRUE)</formula>
    </cfRule>
    <cfRule type="expression" dxfId="2794" priority="13902">
      <formula>IF(RIGHT(TEXT(Y782,"0.#"),1)=".",TRUE,FALSE)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6:AQ17 P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Q101">
    <cfRule type="expression" dxfId="2785" priority="13717">
      <formula>IF(RIGHT(TEXT(AQ101,"0.#"),1)=".",FALSE,TRUE)</formula>
    </cfRule>
    <cfRule type="expression" dxfId="2784" priority="13718">
      <formula>IF(RIGHT(TEXT(AQ101,"0.#"),1)=".",TRUE,FALSE)</formula>
    </cfRule>
  </conditionalFormatting>
  <conditionalFormatting sqref="Y783:Y790 Y781">
    <cfRule type="expression" dxfId="2783" priority="13703">
      <formula>IF(RIGHT(TEXT(Y781,"0.#"),1)=".",FALSE,TRUE)</formula>
    </cfRule>
    <cfRule type="expression" dxfId="2782" priority="13704">
      <formula>IF(RIGHT(TEXT(Y781,"0.#"),1)=".",TRUE,FALSE)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E88">
    <cfRule type="expression" dxfId="727" priority="27">
      <formula>IF(RIGHT(TEXT(AE88,"0.#"),1)=".",FALSE,TRUE)</formula>
    </cfRule>
    <cfRule type="expression" dxfId="726" priority="28">
      <formula>IF(RIGHT(TEXT(AE88,"0.#"),1)=".",TRUE,FALSE)</formula>
    </cfRule>
  </conditionalFormatting>
  <conditionalFormatting sqref="AE87">
    <cfRule type="expression" dxfId="725" priority="25">
      <formula>IF(RIGHT(TEXT(AE87,"0.#"),1)=".",FALSE,TRUE)</formula>
    </cfRule>
    <cfRule type="expression" dxfId="724" priority="26">
      <formula>IF(RIGHT(TEXT(AE87,"0.#"),1)=".",TRUE,FALSE)</formula>
    </cfRule>
  </conditionalFormatting>
  <conditionalFormatting sqref="AI87">
    <cfRule type="expression" dxfId="723" priority="23">
      <formula>IF(RIGHT(TEXT(AI87,"0.#"),1)=".",FALSE,TRUE)</formula>
    </cfRule>
    <cfRule type="expression" dxfId="722" priority="24">
      <formula>IF(RIGHT(TEXT(AI87,"0.#"),1)=".",TRUE,FALSE)</formula>
    </cfRule>
  </conditionalFormatting>
  <conditionalFormatting sqref="AI88">
    <cfRule type="expression" dxfId="721" priority="21">
      <formula>IF(RIGHT(TEXT(AI88,"0.#"),1)=".",FALSE,TRUE)</formula>
    </cfRule>
    <cfRule type="expression" dxfId="720" priority="22">
      <formula>IF(RIGHT(TEXT(AI88,"0.#"),1)=".",TRUE,FALSE)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3"/>
      <c r="AA2" s="834"/>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3"/>
      <c r="AA9" s="834"/>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3"/>
      <c r="AA16" s="834"/>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3"/>
      <c r="AA23" s="834"/>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3"/>
      <c r="AA30" s="834"/>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3"/>
      <c r="AA37" s="834"/>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3"/>
      <c r="AA44" s="834"/>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3"/>
      <c r="AA51" s="834"/>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3"/>
      <c r="AA58" s="834"/>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3"/>
      <c r="AA65" s="834"/>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4"/>
      <c r="Z4" s="385"/>
      <c r="AA4" s="385"/>
      <c r="AB4" s="809"/>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4"/>
      <c r="Z17" s="385"/>
      <c r="AA17" s="385"/>
      <c r="AB17" s="809"/>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4"/>
      <c r="Z30" s="385"/>
      <c r="AA30" s="385"/>
      <c r="AB30" s="809"/>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4"/>
      <c r="Z43" s="385"/>
      <c r="AA43" s="385"/>
      <c r="AB43" s="809"/>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4"/>
      <c r="Z57" s="385"/>
      <c r="AA57" s="385"/>
      <c r="AB57" s="809"/>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4"/>
      <c r="Z70" s="385"/>
      <c r="AA70" s="385"/>
      <c r="AB70" s="809"/>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4"/>
      <c r="Z83" s="385"/>
      <c r="AA83" s="385"/>
      <c r="AB83" s="809"/>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4"/>
      <c r="Z96" s="385"/>
      <c r="AA96" s="385"/>
      <c r="AB96" s="809"/>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09"/>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09"/>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09"/>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09"/>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09"/>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09"/>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09"/>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09"/>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09"/>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09"/>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09"/>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09"/>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2018-05-18T06:10:48Z</cp:lastPrinted>
  <dcterms:created xsi:type="dcterms:W3CDTF">2012-03-13T00:50:25Z</dcterms:created>
  <dcterms:modified xsi:type="dcterms:W3CDTF">2018-07-09T07:20:42Z</dcterms:modified>
</cp:coreProperties>
</file>