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5" yWindow="-45" windowWidth="11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<sst xmlns="http://schemas.openxmlformats.org/spreadsheetml/2006/main" count="2912" uniqueCount="634">
  <si>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</si>
  <si>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</si>
  <si>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</si>
  <si>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</si>
  <si>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</si>
  <si>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</si>
  <si>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</si>
  <si>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</si>
  <si>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</si>
  <si>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</si>
  <si>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</si>
  <si>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</si>
  <si>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</si>
  <si>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</si>
  <si>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</si>
  <si>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</si>
  <si>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</si>
  <si>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</si>
  <si>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</si>
  <si>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</si>
  <si>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</si>
  <si>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</si>
  <si>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</si>
  <si>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</si>
  <si>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</si>
  <si>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</si>
  <si>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</si>
  <si>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</si>
  <si>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</si>
  <si>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</si>
  <si>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</si>
  <si>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</si>
  <si>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</si>
  <si>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</si>
  <si>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</si>
  <si>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</si>
  <si>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</si>
  <si>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</si>
  <si>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</si>
  <si>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</si>
  <si>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</si>
  <si>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</si>
  <si>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</si>
  <si>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</si>
  <si>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</si>
  <si>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</si>
  <si>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</si>
  <si>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</si>
  <si>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</si>
  <si>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</si>
  <si>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</si>
  <si>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</si>
  <si>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</si>
  <si>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</si>
  <si>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</si>
  <si>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</si>
  <si>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</si>
  <si>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</si>
  <si>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</si>
  <si>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</si>
  <si>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</si>
  <si>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</si>
  <si>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</si>
  <si>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</si>
  <si>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</si>
  <si>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</si>
  <si>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</si>
  <si>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</si>
  <si>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</si>
  <si>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</si>
  <si>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</si>
  <si>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</si>
  <si>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</si>
  <si>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</si>
  <si>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</si>
  <si>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</si>
  <si>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</si>
  <si>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</si>
  <si>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</si>
  <si>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</si>
  <si>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</si>
  <si>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</si>
  <si>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</si>
  <si>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</si>
  <si>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</si>
  <si>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</si>
  <si>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</si>
  <si>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</si>
  <si>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</si>
  <si>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</si>
  <si>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</si>
  <si>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</si>
  <si>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</si>
  <si>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</si>
  <si>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</si>
  <si>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</si>
  <si>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</si>
  <si>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</si>
  <si>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</si>
  <si>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</si>
  <si>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</si>
  <si>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</si>
  <si>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</si>
  <si>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</si>
  <si>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</si>
  <si>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</si>
  <si>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</si>
  <si>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</si>
  <si>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</si>
  <si>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</si>
  <si>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</si>
  <si>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</si>
  <si>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</si>
  <si>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</si>
  <si>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</si>
  <si>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</si>
  <si>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</si>
  <si>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</si>
  <si>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</si>
  <si>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</si>
  <si>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</si>
  <si>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</si>
  <si>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</si>
  <si>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</si>
  <si>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</si>
  <si>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</si>
  <si>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</si>
  <si>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</si>
  <si>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</si>
  <si>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</si>
  <si>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</si>
  <si>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</si>
  <si>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</si>
  <si>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</si>
  <si>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</si>
  <si>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</si>
  <si>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</si>
  <si>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</si>
  <si>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</si>
  <si>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</si>
  <si>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</si>
  <si>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</si>
  <si>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</si>
  <si>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</si>
  <si>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</si>
  <si>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</si>
  <si>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</si>
  <si>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</si>
  <si>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</si>
  <si>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</si>
  <si>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</si>
  <si>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</si>
  <si>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</si>
  <si>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</si>
  <si>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</si>
  <si>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</si>
  <si>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</si>
  <si>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</si>
  <si>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</si>
  <si>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</si>
  <si>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</si>
  <si>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</si>
  <si>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</si>
  <si>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</si>
  <si>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</si>
  <si>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</si>
  <si>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</si>
  <si>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</si>
  <si>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</si>
  <si>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</si>
  <si>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</si>
  <si>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</si>
  <si>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</si>
  <si>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</si>
  <si>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</si>
  <si>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</si>
  <si>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</si>
  <si>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</si>
  <si>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</si>
  <si>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</si>
  <si>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</si>
  <si>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</si>
  <si>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</si>
  <si>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</si>
  <si>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</si>
  <si>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</si>
  <si>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</si>
  <si>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</si>
  <si>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</si>
  <si>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</si>
  <si>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</si>
  <si>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</si>
  <si>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</si>
  <si>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</si>
  <si>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</si>
  <si>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</si>
  <si>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</si>
  <si>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</si>
  <si>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</si>
  <si>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</si>
  <si>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</si>
  <si>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</si>
  <si>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</si>
  <si>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</si>
  <si>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</si>
  <si>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</si>
  <si>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</si>
  <si>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</si>
  <si>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</si>
  <si>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</si>
  <si>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</si>
  <si>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</si>
  <si>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</si>
  <si>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</si>
  <si>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</si>
  <si>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</si>
  <si>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</si>
  <si>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</si>
  <si>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</si>
  <si>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</si>
  <si>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</si>
  <si>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</si>
  <si>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</si>
  <si>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</si>
  <si>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</si>
  <si>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</si>
  <si>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</si>
  <si>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</si>
  <si>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</si>
  <si>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</si>
  <si>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</si>
  <si>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</si>
  <si>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</si>
  <si>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</si>
  <si>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</si>
  <si>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</si>
  <si>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</si>
  <si>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</si>
  <si>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</si>
  <si>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</si>
  <si>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</si>
  <si>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</si>
  <si>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</si>
  <si>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</si>
  <si>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</si>
  <si>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</si>
  <si>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</si>
  <si>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</si>
  <si>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</si>
  <si>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</si>
  <si>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</si>
  <si>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</si>
  <si>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</si>
  <si>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</si>
  <si>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</si>
  <si>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</si>
  <si>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</si>
  <si>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</si>
  <si>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</si>
  <si>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</si>
  <si>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</si>
  <si>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</si>
  <si>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</si>
  <si>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</si>
  <si>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</si>
  <si>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</si>
  <si>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</si>
  <si>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</si>
  <si>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</si>
  <si>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</si>
  <si>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</si>
  <si>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</si>
  <si>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</si>
  <si>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</si>
  <si>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</si>
  <si>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</si>
  <si>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</si>
  <si>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</si>
  <si>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</si>
  <si>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</si>
  <si>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</si>
  <si>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</si>
  <si>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</si>
  <si>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</si>
  <si>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</si>
  <si>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</si>
  <si>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</si>
  <si>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</si>
  <si>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</si>
  <si>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</si>
  <si>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</si>
  <si>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</si>
  <si>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</si>
  <si>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</si>
  <si>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</si>
  <si>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</si>
  <si>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</si>
  <si>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</si>
  <si>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</si>
  <si>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</si>
  <si>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</si>
  <si>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</si>
  <si>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</si>
  <si>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</si>
  <si>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</si>
  <si>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</si>
  <si>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</si>
  <si>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</si>
  <si>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</si>
  <si>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</si>
  <si>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</si>
  <si>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</si>
  <si>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</si>
  <si>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</si>
  <si>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</si>
  <si>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</si>
  <si>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</si>
  <si>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</si>
  <si>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</si>
  <si>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</si>
  <si>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</si>
  <si>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</si>
  <si>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</si>
  <si>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</si>
  <si>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</si>
  <si>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</si>
  <si>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</si>
  <si>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</si>
  <si>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</si>
  <si>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</si>
  <si>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</si>
  <si>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</si>
  <si>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</si>
  <si>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</si>
  <si>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</si>
  <si>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</si>
  <si>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</si>
  <si>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</si>
  <si>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</si>
  <si>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</si>
  <si>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</si>
  <si>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</si>
  <si>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</si>
  <si>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</si>
  <si>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</si>
  <si>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</si>
  <si>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</si>
  <si>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</si>
  <si>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</si>
  <si>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</si>
  <si>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</si>
  <si>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</si>
  <si>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</si>
  <si>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</si>
  <si>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</si>
  <si>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</si>
  <si>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</si>
  <si>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</si>
  <si>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</si>
  <si>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</si>
  <si>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</si>
  <si>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</si>
  <si>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</si>
  <si>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</si>
  <si>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</si>
  <si>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</si>
  <si>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</si>
  <si>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</si>
  <si>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</si>
  <si>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</si>
  <si>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</si>
  <si>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</si>
  <si>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</si>
  <si>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</si>
  <si>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</si>
  <si>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</si>
  <si>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</si>
  <si>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</si>
  <si>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</si>
  <si>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</si>
  <si>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</si>
  <si>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</si>
  <si>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</si>
  <si>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</si>
  <si>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</si>
  <si>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</si>
  <si>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</si>
  <si>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</si>
  <si>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</si>
  <si>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</si>
  <si>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</si>
  <si>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</si>
  <si>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</si>
  <si>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</si>
  <si>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</si>
  <si>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</si>
  <si>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</si>
  <si>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</si>
  <si>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</si>
  <si>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</si>
  <si>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</si>
  <si>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</si>
  <si>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</si>
  <si>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</si>
  <si>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</si>
  <si>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</si>
  <si>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</si>
  <si>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</si>
  <si>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</si>
  <si>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</si>
  <si>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</si>
  <si>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</si>
  <si>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</si>
  <si>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</si>
  <si>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</si>
  <si>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</si>
  <si>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</si>
  <si>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</si>
  <si>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</si>
  <si>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</si>
  <si>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</si>
  <si>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</si>
  <si>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</si>
  <si>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</si>
  <si>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</si>
  <si>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</si>
  <si>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</si>
  <si>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</si>
  <si>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</si>
  <si>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</si>
  <si>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</si>
  <si>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</si>
  <si>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</si>
  <si>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</si>
  <si>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</si>
  <si>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</si>
  <si>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</si>
  <si>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</si>
  <si>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</si>
  <si>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</si>
  <si>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</si>
  <si>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</si>
  <si>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</si>
  <si>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</si>
  <si>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</si>
  <si>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</si>
  <si>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</si>
  <si>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</si>
  <si>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</si>
  <si>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</si>
  <si>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</si>
  <si>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</si>
  <si>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</si>
  <si>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</si>
  <si>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</si>
  <si>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</si>
  <si>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</si>
  <si>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</si>
  <si>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</si>
  <si>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</si>
  <si>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</si>
  <si>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</si>
  <si>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</si>
  <si>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</si>
  <si>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</si>
  <si>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</si>
  <si>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</si>
  <si>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</si>
  <si>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</si>
  <si>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</si>
  <si>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</si>
  <si>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</si>
  <si>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</si>
  <si>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</si>
  <si>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</si>
  <si>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</si>
  <si>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</si>
  <si>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</si>
  <si>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</si>
  <si>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</si>
  <si>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</si>
  <si>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</si>
  <si>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</si>
  <si>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</si>
  <si>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</si>
  <si>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</si>
  <si>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</si>
  <si>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</si>
  <si>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</si>
  <si>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</si>
  <si>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</si>
  <si>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</si>
  <si>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</si>
  <si>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</si>
  <si>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</si>
  <si>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</si>
  <si>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</si>
  <si>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</si>
  <si>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</si>
  <si>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</si>
  <si>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</si>
  <si>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</si>
  <si>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</si>
  <si>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</si>
  <si>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</si>
  <si>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</si>
  <si>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</si>
  <si>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</si>
  <si>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</si>
  <si>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</si>
  <si>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</si>
  <si>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</si>
  <si>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</si>
  <si>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</si>
  <si>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</si>
  <si>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</si>
  <si>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</si>
  <si>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</si>
  <si>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</si>
  <si>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</si>
  <si>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</si>
  <si>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</si>
  <si>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</si>
  <si>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</si>
  <si>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</si>
  <si>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</si>
  <si>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</si>
  <si>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</si>
  <si>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</si>
  <si>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</si>
  <si>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</si>
  <si>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</si>
  <si>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</si>
  <si>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</si>
  <si>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</si>
  <si>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</si>
  <si>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</si>
  <si>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</si>
  <si>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</si>
  <si>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</si>
  <si>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</si>
  <si>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</si>
  <si>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</si>
  <si>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</si>
  <si>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</si>
  <si>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</si>
  <si>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</si>
  <si>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</si>
  <si>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</si>
  <si>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</si>
  <si>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在宅就業者支援事業</t>
    <phoneticPr fontId="5"/>
  </si>
  <si>
    <t>雇用環境・均等局</t>
    <phoneticPr fontId="5"/>
  </si>
  <si>
    <t>在宅労働課</t>
    <phoneticPr fontId="5"/>
  </si>
  <si>
    <t>在宅労働課長
元木　賀子</t>
    <phoneticPr fontId="5"/>
  </si>
  <si>
    <t>○</t>
  </si>
  <si>
    <t>雇用保険法第62条第1項第5号</t>
    <phoneticPr fontId="5"/>
  </si>
  <si>
    <t>「新たな情報通信技術戦略」（平成22年5月11日高度情報通信ネットワーク社会推進戦略本部決定）、「世界最先端IT国家創造宣言」（平成29年5月30日閣議決定）</t>
    <phoneticPr fontId="5"/>
  </si>
  <si>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phoneticPr fontId="5"/>
  </si>
  <si>
    <t>-</t>
  </si>
  <si>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6"/>
  </si>
  <si>
    <t>労働条件研究調査等委託費</t>
    <rPh sb="0" eb="2">
      <t>ロウドウ</t>
    </rPh>
    <rPh sb="2" eb="4">
      <t>ジョウケン</t>
    </rPh>
    <rPh sb="4" eb="6">
      <t>ケンキュウ</t>
    </rPh>
    <rPh sb="6" eb="8">
      <t>チョウサ</t>
    </rPh>
    <rPh sb="8" eb="9">
      <t>トウ</t>
    </rPh>
    <rPh sb="9" eb="12">
      <t>イタクヒ</t>
    </rPh>
    <phoneticPr fontId="5"/>
  </si>
  <si>
    <t>庁費</t>
    <rPh sb="0" eb="2">
      <t>チョウヒ</t>
    </rPh>
    <phoneticPr fontId="5"/>
  </si>
  <si>
    <t>-</t>
    <phoneticPr fontId="5"/>
  </si>
  <si>
    <t>再就職セミナーを受講した者に対するアンケート</t>
    <phoneticPr fontId="5"/>
  </si>
  <si>
    <t>在宅就業者支援サイト「Home Worker's Web」のアクセス件数</t>
    <phoneticPr fontId="5"/>
  </si>
  <si>
    <t>件</t>
    <rPh sb="0" eb="1">
      <t>ケン</t>
    </rPh>
    <phoneticPr fontId="6"/>
  </si>
  <si>
    <t>執行額(X)／在宅就業者支援サイト「Home Worker's Web」のアクセス件数(Y)　　　　　　　　　　　　</t>
    <phoneticPr fontId="5"/>
  </si>
  <si>
    <t>円</t>
    <rPh sb="0" eb="1">
      <t>エン</t>
    </rPh>
    <phoneticPr fontId="6"/>
  </si>
  <si>
    <t>　　X/Y</t>
  </si>
  <si>
    <t>34,380,509
／402,724</t>
    <phoneticPr fontId="5"/>
  </si>
  <si>
    <t>25,404,402
/442,536</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</si>
  <si>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phoneticPr fontId="5"/>
  </si>
  <si>
    <t>-</t>
    <phoneticPr fontId="5"/>
  </si>
  <si>
    <t>-</t>
    <phoneticPr fontId="5"/>
  </si>
  <si>
    <t>-</t>
    <phoneticPr fontId="5"/>
  </si>
  <si>
    <t>-</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</si>
  <si>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</si>
  <si>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本事業は、育児や介護等により働く場所や時間に制約のある者に就業機会を提供する事業であり、テレワークの推進に向けて、優先度の高い事業である。</t>
    <phoneticPr fontId="5"/>
  </si>
  <si>
    <t>無</t>
  </si>
  <si>
    <t>‐</t>
  </si>
  <si>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</si>
  <si>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</si>
  <si>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phoneticPr fontId="5"/>
  </si>
  <si>
    <t>-</t>
    <phoneticPr fontId="5"/>
  </si>
  <si>
    <t>成果目標を達成しており、見合ったものになっている。</t>
    <phoneticPr fontId="5"/>
  </si>
  <si>
    <t>支援対象である在宅就業者、仲介機関は、仕事で日常的にインターネットを活用している中で、本事業はサイトを活用した情報発信、相談を中心として実施していることから、成果目標を上回っており、実効性は高い。</t>
    <phoneticPr fontId="5"/>
  </si>
  <si>
    <t>当初見込みに見合った活動実績となっている。</t>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</si>
  <si>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</si>
  <si>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厚生労働省</t>
  </si>
  <si>
    <t>点検対象外</t>
    <rPh sb="0" eb="2">
      <t>テンケン</t>
    </rPh>
    <rPh sb="2" eb="5">
      <t>タイショウガイ</t>
    </rPh>
    <phoneticPr fontId="5"/>
  </si>
  <si>
    <t>952</t>
    <phoneticPr fontId="5"/>
  </si>
  <si>
    <t>822</t>
    <phoneticPr fontId="5"/>
  </si>
  <si>
    <t>723</t>
    <phoneticPr fontId="5"/>
  </si>
  <si>
    <t>624</t>
    <phoneticPr fontId="5"/>
  </si>
  <si>
    <t>639</t>
    <phoneticPr fontId="5"/>
  </si>
  <si>
    <t>637</t>
    <phoneticPr fontId="5"/>
  </si>
  <si>
    <t>627</t>
    <phoneticPr fontId="5"/>
  </si>
  <si>
    <t>A.株式会社キャリア・マム</t>
    <rPh sb="2" eb="6">
      <t>カブシキガイシャ</t>
    </rPh>
    <phoneticPr fontId="5"/>
  </si>
  <si>
    <t>株式会社キャリア・マム</t>
    <phoneticPr fontId="5"/>
  </si>
  <si>
    <t>人件費</t>
    <rPh sb="0" eb="3">
      <t>ジンケンヒ</t>
    </rPh>
    <phoneticPr fontId="6"/>
  </si>
  <si>
    <t>事業費</t>
    <rPh sb="0" eb="3">
      <t>ジギョウヒ</t>
    </rPh>
    <phoneticPr fontId="6"/>
  </si>
  <si>
    <t>管理費</t>
    <rPh sb="0" eb="3">
      <t>カンリヒ</t>
    </rPh>
    <phoneticPr fontId="6"/>
  </si>
  <si>
    <t>消費税</t>
    <rPh sb="0" eb="3">
      <t>ショウヒゼイ</t>
    </rPh>
    <phoneticPr fontId="6"/>
  </si>
  <si>
    <t>相談対応、セミナー等に係る受託者の人件費</t>
    <rPh sb="0" eb="2">
      <t>ソウダン</t>
    </rPh>
    <rPh sb="2" eb="4">
      <t>タイオウ</t>
    </rPh>
    <rPh sb="9" eb="10">
      <t>トウ</t>
    </rPh>
    <rPh sb="11" eb="12">
      <t>カカ</t>
    </rPh>
    <rPh sb="13" eb="16">
      <t>ジュタクシャ</t>
    </rPh>
    <rPh sb="17" eb="20">
      <t>ジンケンヒ</t>
    </rPh>
    <phoneticPr fontId="6"/>
  </si>
  <si>
    <t>相談窓口運営費、実態調査関連経費、セミナー等に係る講師等への謝金</t>
    <rPh sb="0" eb="2">
      <t>ソウダン</t>
    </rPh>
    <rPh sb="2" eb="4">
      <t>マドグチ</t>
    </rPh>
    <rPh sb="4" eb="7">
      <t>ウンエイヒ</t>
    </rPh>
    <rPh sb="8" eb="10">
      <t>ジッタイ</t>
    </rPh>
    <rPh sb="10" eb="12">
      <t>チョウサ</t>
    </rPh>
    <rPh sb="12" eb="14">
      <t>カンレン</t>
    </rPh>
    <rPh sb="14" eb="16">
      <t>ケイヒ</t>
    </rPh>
    <rPh sb="21" eb="22">
      <t>トウ</t>
    </rPh>
    <rPh sb="23" eb="24">
      <t>カカ</t>
    </rPh>
    <rPh sb="25" eb="27">
      <t>コウシ</t>
    </rPh>
    <rPh sb="27" eb="28">
      <t>トウ</t>
    </rPh>
    <rPh sb="30" eb="32">
      <t>シャキン</t>
    </rPh>
    <phoneticPr fontId="6"/>
  </si>
  <si>
    <t>一般管理費</t>
    <rPh sb="0" eb="2">
      <t>イッパン</t>
    </rPh>
    <rPh sb="2" eb="5">
      <t>カンリヒ</t>
    </rPh>
    <phoneticPr fontId="6"/>
  </si>
  <si>
    <t>在宅就業者を対象にした、インターネットを通じた在宅就業に係る情報提供の実施等</t>
    <phoneticPr fontId="5"/>
  </si>
  <si>
    <t>－</t>
    <phoneticPr fontId="5"/>
  </si>
  <si>
    <t>－</t>
    <phoneticPr fontId="5"/>
  </si>
  <si>
    <t>－</t>
    <phoneticPr fontId="5"/>
  </si>
  <si>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発注者・仲介機関及び在宅就業者に対するガイドライン周知のためのセミナーの実施、③在宅就業者及び発注者等に対する相談対応を行うとともに、（２）在宅就業者のトラブル防止に向け必要なノウハウを学ぶことができるｅラーニングの構築、（３）在宅就業者の教育訓練モデルプログラムの策定等を行う。</t>
    <rPh sb="107" eb="108">
      <t>シャ</t>
    </rPh>
    <rPh sb="109" eb="111">
      <t>チュウカイ</t>
    </rPh>
    <rPh sb="111" eb="113">
      <t>キカン</t>
    </rPh>
    <rPh sb="113" eb="114">
      <t>オヨ</t>
    </rPh>
    <rPh sb="115" eb="117">
      <t>ザイタク</t>
    </rPh>
    <rPh sb="117" eb="120">
      <t>シュウギョウシャ</t>
    </rPh>
    <rPh sb="130" eb="132">
      <t>シュウチ</t>
    </rPh>
    <rPh sb="179" eb="180">
      <t>シャ</t>
    </rPh>
    <rPh sb="185" eb="187">
      <t>ボウシ</t>
    </rPh>
    <rPh sb="188" eb="189">
      <t>ム</t>
    </rPh>
    <rPh sb="190" eb="192">
      <t>ヒツヨウ</t>
    </rPh>
    <rPh sb="198" eb="199">
      <t>マナ</t>
    </rPh>
    <rPh sb="213" eb="215">
      <t>コウチク</t>
    </rPh>
    <rPh sb="219" eb="221">
      <t>ザイタク</t>
    </rPh>
    <rPh sb="221" eb="224">
      <t>シュウギョウシャ</t>
    </rPh>
    <rPh sb="225" eb="227">
      <t>キョウイク</t>
    </rPh>
    <rPh sb="227" eb="229">
      <t>クンレン</t>
    </rPh>
    <rPh sb="238" eb="240">
      <t>サクテイ</t>
    </rPh>
    <phoneticPr fontId="5"/>
  </si>
  <si>
    <t>働き方改革実行計画（平成29年3月28日働き方改革実現会議決定）において、ガイドラインの周知・啓発等がうたわれていることなどから、国が実施すべき事業である。</t>
    <rPh sb="0" eb="1">
      <t>ハタラ</t>
    </rPh>
    <rPh sb="2" eb="3">
      <t>カタ</t>
    </rPh>
    <rPh sb="3" eb="5">
      <t>カイカク</t>
    </rPh>
    <rPh sb="5" eb="7">
      <t>ジッコウ</t>
    </rPh>
    <rPh sb="7" eb="9">
      <t>ケイカク</t>
    </rPh>
    <rPh sb="20" eb="21">
      <t>ハタラ</t>
    </rPh>
    <rPh sb="22" eb="23">
      <t>カタ</t>
    </rPh>
    <rPh sb="23" eb="25">
      <t>カイカク</t>
    </rPh>
    <rPh sb="25" eb="27">
      <t>ジツゲン</t>
    </rPh>
    <rPh sb="27" eb="29">
      <t>カイギ</t>
    </rPh>
    <phoneticPr fontId="5"/>
  </si>
  <si>
    <t>委託事業は一般競争入札（総合評価方式）で調達しており、パンフレット等の印刷・発送については少額随意契約によって調達している。</t>
    <phoneticPr fontId="5"/>
  </si>
  <si>
    <t>本事業は、成果実績は目標を上回っており、在宅就業環境の向上という観点から、効果的に事業を実施できている。</t>
    <phoneticPr fontId="5"/>
  </si>
  <si>
    <t>-</t>
    <phoneticPr fontId="5"/>
  </si>
  <si>
    <t>％</t>
    <phoneticPr fontId="5"/>
  </si>
  <si>
    <t>-</t>
    <phoneticPr fontId="5"/>
  </si>
  <si>
    <t>-</t>
    <phoneticPr fontId="5"/>
  </si>
  <si>
    <t>e-ラーニングの受講が「再就職に向けて役に立った」と回答した者の割合85%</t>
    <rPh sb="8" eb="10">
      <t>ジュコウ</t>
    </rPh>
    <rPh sb="12" eb="15">
      <t>サイシュウショク</t>
    </rPh>
    <rPh sb="16" eb="17">
      <t>ム</t>
    </rPh>
    <rPh sb="19" eb="20">
      <t>ヤク</t>
    </rPh>
    <rPh sb="21" eb="22">
      <t>タ</t>
    </rPh>
    <rPh sb="26" eb="28">
      <t>カイトウ</t>
    </rPh>
    <rPh sb="30" eb="31">
      <t>モノ</t>
    </rPh>
    <rPh sb="32" eb="34">
      <t>ワリアイ</t>
    </rPh>
    <phoneticPr fontId="5"/>
  </si>
  <si>
    <t>e-ラーニングの受講が「再就職に向けて役に立った」と回答した者の割合
（計算式）
「役に立った」と回答した人数／アンケート回答者数</t>
    <phoneticPr fontId="5"/>
  </si>
  <si>
    <t>e-ラーニングを受講した者に対するアンケート</t>
    <phoneticPr fontId="5"/>
  </si>
  <si>
    <t>-</t>
    <phoneticPr fontId="5"/>
  </si>
  <si>
    <t>-</t>
    <phoneticPr fontId="5"/>
  </si>
  <si>
    <t>-</t>
    <phoneticPr fontId="5"/>
  </si>
  <si>
    <t>再就職セミナーを受講した者のうち「役に立った」と回答した者の割合95％以上　(29年度まで）</t>
    <rPh sb="41" eb="43">
      <t>ネンド</t>
    </rPh>
    <phoneticPr fontId="5"/>
  </si>
  <si>
    <t>36,069,000
/493,028</t>
    <phoneticPr fontId="5"/>
  </si>
  <si>
    <t>－</t>
    <phoneticPr fontId="5"/>
  </si>
  <si>
    <t>-</t>
    <phoneticPr fontId="5"/>
  </si>
  <si>
    <t>-</t>
    <phoneticPr fontId="5"/>
  </si>
  <si>
    <t>Ⅳ－１　　男女労働者の均等な機会と待遇の確保対策、女性の活躍推進、仕事と家庭の両立支援等を推進すること</t>
    <rPh sb="5" eb="7">
      <t>ダンジョ</t>
    </rPh>
    <rPh sb="7" eb="10">
      <t>ロウドウシャ</t>
    </rPh>
    <rPh sb="11" eb="13">
      <t>キントウ</t>
    </rPh>
    <rPh sb="14" eb="16">
      <t>キカイ</t>
    </rPh>
    <rPh sb="17" eb="19">
      <t>タイグウ</t>
    </rPh>
    <rPh sb="20" eb="22">
      <t>カクホ</t>
    </rPh>
    <rPh sb="22" eb="24">
      <t>タイサク</t>
    </rPh>
    <rPh sb="25" eb="27">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</si>
  <si>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Ⅳ－１－１　男女労働者の均等な機会と待遇の確保対策、女性の活躍推進、仕事と家庭の両立支援等を推進すること</t>
    <phoneticPr fontId="5"/>
  </si>
  <si>
    <t>引き続き高水準な成果目標及び活動指標を設定した上で事業を実施していくとともに、在宅就業者支援サイトのアクセス件数については29年度の実績を踏まえ、在宅就業者支援サイトの周知を積極的に行う等により、アクセス件数の増加に向けて取り組んでいく。</t>
    <phoneticPr fontId="5"/>
  </si>
  <si>
    <t>本事業（所管：雇用環境・均等局）は、在宅就業をより良好な就業形態とするため、広く在宅就業者・発注者等に向けて情報発信、セミナーの開催等を行っているものであるが、その一方、在宅就業者支援事業（所管：子ども家庭局）は、「ひとり親家庭等の在宅支援事業」の事業実績を分析するなど、調査研究を行うものである。
上記のとおり、両事業は施策の目的が異なっており、実施内容も異なるため、重複はしておらず、適切な役割分担となっている。</t>
    <rPh sb="4" eb="6">
      <t>ショカン</t>
    </rPh>
    <rPh sb="7" eb="9">
      <t>コヨウ</t>
    </rPh>
    <rPh sb="9" eb="11">
      <t>カンキョウ</t>
    </rPh>
    <rPh sb="12" eb="14">
      <t>キントウ</t>
    </rPh>
    <rPh sb="14" eb="15">
      <t>キョク</t>
    </rPh>
    <rPh sb="95" eb="97">
      <t>ショカン</t>
    </rPh>
    <phoneticPr fontId="5"/>
  </si>
  <si>
    <t>再就職セミナーを受講しアンケートに回答した者のうち「役に立った」と回答した者の割合
（計算式）
「役に立った」と回答した人数／アンケート回答者数</t>
    <rPh sb="17" eb="19">
      <t>カイトウ</t>
    </rPh>
    <rPh sb="44" eb="46">
      <t>ケイサン</t>
    </rPh>
    <rPh sb="46" eb="47">
      <t>シキ</t>
    </rPh>
    <rPh sb="50" eb="51">
      <t>ヤク</t>
    </rPh>
    <rPh sb="52" eb="53">
      <t>タ</t>
    </rPh>
    <rPh sb="57" eb="59">
      <t>カイトウ</t>
    </rPh>
    <rPh sb="61" eb="63">
      <t>ニンズウ</t>
    </rPh>
    <rPh sb="69" eb="71">
      <t>カイトウ</t>
    </rPh>
    <rPh sb="71" eb="72">
      <t>シャ</t>
    </rPh>
    <rPh sb="72" eb="7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</si>
</sst>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52918</xdr:colOff>
      <xdr:row>741</xdr:row>
      <xdr:rowOff>38100</xdr:rowOff>
    </xdr:from>
    <xdr:to>
      <xdr:col>36</xdr:col>
      <xdr:colOff>116417</xdr:colOff>
      <xdr:row>743</xdr:row>
      <xdr:rowOff>7040</xdr:rowOff>
    </xdr:to>
    <xdr:sp macro="" textlink="">
      <xdr:nvSpPr>
        <xdr:cNvPr id="7" name="テキスト ボックス 6"/>
        <xdr:cNvSpPr txBox="1"/>
      </xdr:nvSpPr>
      <xdr:spPr>
        <a:xfrm>
          <a:off x="4275668" y="44138850"/>
          <a:ext cx="3079749" cy="66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24</xdr:col>
      <xdr:colOff>24094</xdr:colOff>
      <xdr:row>743</xdr:row>
      <xdr:rowOff>49306</xdr:rowOff>
    </xdr:from>
    <xdr:ext cx="2158476" cy="275717"/>
    <xdr:sp macro="" textlink="">
      <xdr:nvSpPr>
        <xdr:cNvPr id="8" name="テキスト ボックス 7"/>
        <xdr:cNvSpPr txBox="1"/>
      </xdr:nvSpPr>
      <xdr:spPr>
        <a:xfrm>
          <a:off x="4824694" y="40816306"/>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clientData/>
  </xdr:oneCellAnchor>
  <xdr:oneCellAnchor>
    <xdr:from>
      <xdr:col>15</xdr:col>
      <xdr:colOff>156883</xdr:colOff>
      <xdr:row>749</xdr:row>
      <xdr:rowOff>38100</xdr:rowOff>
    </xdr:from>
    <xdr:ext cx="1938619" cy="841939"/>
    <xdr:sp macro="" textlink="">
      <xdr:nvSpPr>
        <xdr:cNvPr id="9" name="テキスト ボックス 8"/>
        <xdr:cNvSpPr txBox="1"/>
      </xdr:nvSpPr>
      <xdr:spPr>
        <a:xfrm>
          <a:off x="3157258" y="4291965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a:t>
          </a:r>
          <a:r>
            <a:rPr kumimoji="1" lang="ja-JP" altLang="en-US" sz="1200"/>
            <a:t>株式会社キャリア・マム</a:t>
          </a:r>
          <a:endParaRPr kumimoji="1" lang="en-US" altLang="ja-JP" sz="1200"/>
        </a:p>
        <a:p>
          <a:pPr algn="ctr"/>
          <a:r>
            <a:rPr kumimoji="1" lang="en-US" altLang="ja-JP" sz="1200">
              <a:solidFill>
                <a:sysClr val="windowText" lastClr="000000"/>
              </a:solidFill>
            </a:rPr>
            <a:t>31</a:t>
          </a:r>
          <a:r>
            <a:rPr kumimoji="1" lang="ja-JP" altLang="en-US" sz="1200">
              <a:solidFill>
                <a:sysClr val="windowText" lastClr="000000"/>
              </a:solidFill>
            </a:rPr>
            <a:t>百</a:t>
          </a:r>
          <a:r>
            <a:rPr kumimoji="1" lang="ja-JP" altLang="en-US" sz="1200"/>
            <a:t>万円</a:t>
          </a:r>
          <a:endParaRPr kumimoji="1" lang="en-US" altLang="ja-JP" sz="1200"/>
        </a:p>
      </xdr:txBody>
    </xdr:sp>
    <xdr:clientData/>
  </xdr:oneCellAnchor>
  <xdr:oneCellAnchor>
    <xdr:from>
      <xdr:col>32</xdr:col>
      <xdr:colOff>68917</xdr:colOff>
      <xdr:row>749</xdr:row>
      <xdr:rowOff>49306</xdr:rowOff>
    </xdr:from>
    <xdr:ext cx="2366615" cy="835589"/>
    <xdr:sp macro="" textlink="">
      <xdr:nvSpPr>
        <xdr:cNvPr id="10" name="テキスト ボックス 9"/>
        <xdr:cNvSpPr txBox="1"/>
      </xdr:nvSpPr>
      <xdr:spPr>
        <a:xfrm>
          <a:off x="6469717" y="42930856"/>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rPr>
            <a:t>B. </a:t>
          </a:r>
          <a:r>
            <a:rPr kumimoji="1" lang="ja-JP" altLang="en-US" sz="1200">
              <a:solidFill>
                <a:schemeClr val="tx1"/>
              </a:solidFill>
            </a:rPr>
            <a:t>民間会社（○社）</a:t>
          </a:r>
          <a:endParaRPr kumimoji="1" lang="en-US" altLang="ja-JP" sz="1200">
            <a:solidFill>
              <a:schemeClr val="tx1"/>
            </a:solidFill>
          </a:endParaRPr>
        </a:p>
        <a:p>
          <a:pPr algn="ctr"/>
          <a:r>
            <a:rPr kumimoji="1" lang="ja-JP" altLang="en-US" sz="1200">
              <a:solidFill>
                <a:schemeClr val="tx1"/>
              </a:solidFill>
            </a:rPr>
            <a:t>○百万円</a:t>
          </a:r>
          <a:endParaRPr kumimoji="1" lang="en-US" altLang="ja-JP" sz="1100">
            <a:solidFill>
              <a:schemeClr val="tx1"/>
            </a:solidFill>
          </a:endParaRPr>
        </a:p>
      </xdr:txBody>
    </xdr:sp>
    <xdr:clientData/>
  </xdr:oneCellAnchor>
  <xdr:oneCellAnchor>
    <xdr:from>
      <xdr:col>15</xdr:col>
      <xdr:colOff>25400</xdr:colOff>
      <xdr:row>748</xdr:row>
      <xdr:rowOff>94129</xdr:rowOff>
    </xdr:from>
    <xdr:ext cx="2383325" cy="275717"/>
    <xdr:sp macro="" textlink="">
      <xdr:nvSpPr>
        <xdr:cNvPr id="11" name="テキスト ボックス 10"/>
        <xdr:cNvSpPr txBox="1"/>
      </xdr:nvSpPr>
      <xdr:spPr>
        <a:xfrm>
          <a:off x="3025775" y="42623254"/>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p>
      </xdr:txBody>
    </xdr:sp>
    <xdr:clientData/>
  </xdr:oneCellAnchor>
  <xdr:oneCellAnchor>
    <xdr:from>
      <xdr:col>34</xdr:col>
      <xdr:colOff>98799</xdr:colOff>
      <xdr:row>748</xdr:row>
      <xdr:rowOff>82924</xdr:rowOff>
    </xdr:from>
    <xdr:ext cx="1313180" cy="275717"/>
    <xdr:sp macro="" textlink="">
      <xdr:nvSpPr>
        <xdr:cNvPr id="12" name="テキスト ボックス 11"/>
        <xdr:cNvSpPr txBox="1"/>
      </xdr:nvSpPr>
      <xdr:spPr>
        <a:xfrm>
          <a:off x="6899649" y="4261204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oneCellAnchor>
  <xdr:twoCellAnchor>
    <xdr:from>
      <xdr:col>14</xdr:col>
      <xdr:colOff>190500</xdr:colOff>
      <xdr:row>751</xdr:row>
      <xdr:rowOff>307042</xdr:rowOff>
    </xdr:from>
    <xdr:to>
      <xdr:col>25</xdr:col>
      <xdr:colOff>176310</xdr:colOff>
      <xdr:row>754</xdr:row>
      <xdr:rowOff>150159</xdr:rowOff>
    </xdr:to>
    <xdr:sp macro="" textlink="">
      <xdr:nvSpPr>
        <xdr:cNvPr id="13" name="大かっこ 12"/>
        <xdr:cNvSpPr/>
      </xdr:nvSpPr>
      <xdr:spPr>
        <a:xfrm>
          <a:off x="2990850" y="43893442"/>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twoCellAnchor>
    <xdr:from>
      <xdr:col>24</xdr:col>
      <xdr:colOff>91329</xdr:colOff>
      <xdr:row>744</xdr:row>
      <xdr:rowOff>150159</xdr:rowOff>
    </xdr:from>
    <xdr:to>
      <xdr:col>24</xdr:col>
      <xdr:colOff>102535</xdr:colOff>
      <xdr:row>748</xdr:row>
      <xdr:rowOff>1463</xdr:rowOff>
    </xdr:to>
    <xdr:cxnSp macro="">
      <xdr:nvCxnSpPr>
        <xdr:cNvPr id="14" name="直線矢印コネクタ 13"/>
        <xdr:cNvCxnSpPr/>
      </xdr:nvCxnSpPr>
      <xdr:spPr>
        <a:xfrm rot="5400000">
          <a:off x="4267030" y="41894483"/>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12888</xdr:colOff>
      <xdr:row>744</xdr:row>
      <xdr:rowOff>127748</xdr:rowOff>
    </xdr:from>
    <xdr:to>
      <xdr:col>34</xdr:col>
      <xdr:colOff>24094</xdr:colOff>
      <xdr:row>747</xdr:row>
      <xdr:rowOff>331477</xdr:rowOff>
    </xdr:to>
    <xdr:cxnSp macro="">
      <xdr:nvCxnSpPr>
        <xdr:cNvPr id="15" name="直線矢印コネクタ 14"/>
        <xdr:cNvCxnSpPr/>
      </xdr:nvCxnSpPr>
      <xdr:spPr>
        <a:xfrm rot="5400000">
          <a:off x="6188839" y="41872072"/>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194983</xdr:colOff>
      <xdr:row>751</xdr:row>
      <xdr:rowOff>292100</xdr:rowOff>
    </xdr:from>
    <xdr:to>
      <xdr:col>43</xdr:col>
      <xdr:colOff>180793</xdr:colOff>
      <xdr:row>754</xdr:row>
      <xdr:rowOff>135217</xdr:rowOff>
    </xdr:to>
    <xdr:sp macro="" textlink="">
      <xdr:nvSpPr>
        <xdr:cNvPr id="16" name="大かっこ 15"/>
        <xdr:cNvSpPr/>
      </xdr:nvSpPr>
      <xdr:spPr>
        <a:xfrm>
          <a:off x="6595783" y="43878500"/>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ハンドブック等の印刷・委託発送</a:t>
          </a:r>
        </a:p>
      </xdr:txBody>
    </xdr:sp>
    <xdr:clientData/>
  </xdr:twoCellAnchor>
  <xdr:oneCellAnchor>
    <xdr:from>
      <xdr:col>38</xdr:col>
      <xdr:colOff>95250</xdr:colOff>
      <xdr:row>115</xdr:row>
      <xdr:rowOff>169334</xdr:rowOff>
    </xdr:from>
    <xdr:ext cx="607859" cy="275717"/>
    <xdr:sp macro="" textlink="">
      <xdr:nvSpPr>
        <xdr:cNvPr id="2" name="テキスト ボックス 1"/>
        <xdr:cNvSpPr txBox="1"/>
      </xdr:nvSpPr>
      <xdr:spPr>
        <a:xfrm>
          <a:off x="7736417" y="16478251"/>
          <a:ext cx="607859" cy="275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r>
            <a:rPr kumimoji="1" lang="ja-JP" altLang="en-US" sz="1100"/>
            <a:t>集計中</a:t>
          </a:r>
        </a:p>
      </xdr:txBody>
    </xdr:sp>
    <xdr:clientData/>
  </xdr:oneCellAnchor>
  <xdr:oneCellAnchor>
    <xdr:from>
      <xdr:col>31</xdr:col>
      <xdr:colOff>10584</xdr:colOff>
      <xdr:row>18</xdr:row>
      <xdr:rowOff>21167</xdr:rowOff>
    </xdr:from>
    <xdr:ext cx="607859" cy="275717"/>
    <xdr:sp macro="" textlink="">
      <xdr:nvSpPr>
        <xdr:cNvPr id="20" name="テキスト ボックス 19"/>
        <xdr:cNvSpPr txBox="1"/>
      </xdr:nvSpPr>
      <xdr:spPr>
        <a:xfrm>
          <a:off x="6244167" y="7598834"/>
          <a:ext cx="607859" cy="275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127001</xdr:colOff>
      <xdr:row>711</xdr:row>
      <xdr:rowOff>31749</xdr:rowOff>
    </xdr:from>
    <xdr:ext cx="804332" cy="275717"/>
    <xdr:sp macro="" textlink="">
      <xdr:nvSpPr>
        <xdr:cNvPr id="21" name="テキスト ボックス 20"/>
        <xdr:cNvSpPr txBox="1"/>
      </xdr:nvSpPr>
      <xdr:spPr>
        <a:xfrm>
          <a:off x="6159501" y="30564666"/>
          <a:ext cx="804332" cy="275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r>
            <a:rPr kumimoji="1" lang="ja-JP" altLang="en-US" sz="1100"/>
            <a:t>集計中</a:t>
          </a:r>
        </a:p>
      </xdr:txBody>
    </xdr:sp>
    <xdr:clientData/>
  </xdr:oneCellAnchor>
  <xdr:oneCellAnchor>
    <xdr:from>
      <xdr:col>23</xdr:col>
      <xdr:colOff>31749</xdr:colOff>
      <xdr:row>741</xdr:row>
      <xdr:rowOff>285750</xdr:rowOff>
    </xdr:from>
    <xdr:ext cx="607859" cy="275717"/>
    <xdr:sp macro="" textlink="">
      <xdr:nvSpPr>
        <xdr:cNvPr id="22" name="テキスト ボックス 21"/>
        <xdr:cNvSpPr txBox="1"/>
      </xdr:nvSpPr>
      <xdr:spPr>
        <a:xfrm>
          <a:off x="4656666" y="47254583"/>
          <a:ext cx="607859" cy="275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116417</xdr:colOff>
      <xdr:row>750</xdr:row>
      <xdr:rowOff>190500</xdr:rowOff>
    </xdr:from>
    <xdr:ext cx="607859" cy="275717"/>
    <xdr:sp macro="" textlink="">
      <xdr:nvSpPr>
        <xdr:cNvPr id="23" name="テキスト ボックス 22"/>
        <xdr:cNvSpPr txBox="1"/>
      </xdr:nvSpPr>
      <xdr:spPr>
        <a:xfrm>
          <a:off x="7355417" y="50302583"/>
          <a:ext cx="607859" cy="275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r>
            <a:rPr kumimoji="1" lang="ja-JP" altLang="en-US" sz="1100"/>
            <a:t>集計中</a:t>
          </a:r>
        </a:p>
      </xdr:txBody>
    </xdr:sp>
    <xdr:clientData/>
  </xdr:oneCellAnchor>
  <xdr:oneCellAnchor>
    <xdr:from>
      <xdr:col>4</xdr:col>
      <xdr:colOff>10584</xdr:colOff>
      <xdr:row>869</xdr:row>
      <xdr:rowOff>74083</xdr:rowOff>
    </xdr:from>
    <xdr:ext cx="607859" cy="3100917"/>
    <xdr:sp macro="" textlink="">
      <xdr:nvSpPr>
        <xdr:cNvPr id="24" name="テキスト ボックス 23"/>
        <xdr:cNvSpPr txBox="1"/>
      </xdr:nvSpPr>
      <xdr:spPr>
        <a:xfrm>
          <a:off x="814917" y="60600166"/>
          <a:ext cx="607859" cy="31009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noAutofit/>
        </a:bodyPr>
        <a:lstStyle/>
        <a:p>
          <a:pPr algn="ctr"/>
          <a:r>
            <a:rPr kumimoji="1" lang="ja-JP" altLang="en-US" sz="1100"/>
            <a:t>集計中</a:t>
          </a:r>
        </a:p>
      </xdr:txBody>
    </xdr:sp>
    <xdr:clientData/>
  </xdr:oneCellAnchor>
  <xdr:twoCellAnchor>
    <xdr:from>
      <xdr:col>37</xdr:col>
      <xdr:colOff>0</xdr:colOff>
      <xdr:row>741</xdr:row>
      <xdr:rowOff>346365</xdr:rowOff>
    </xdr:from>
    <xdr:to>
      <xdr:col>42</xdr:col>
      <xdr:colOff>136861</xdr:colOff>
      <xdr:row>741</xdr:row>
      <xdr:rowOff>346365</xdr:rowOff>
    </xdr:to>
    <xdr:cxnSp macro="">
      <xdr:nvCxnSpPr>
        <xdr:cNvPr id="18" name="直線コネクタ 17"/>
        <xdr:cNvCxnSpPr/>
      </xdr:nvCxnSpPr>
      <xdr:spPr>
        <a:xfrm>
          <a:off x="7440083" y="44447115"/>
          <a:ext cx="1142278" cy="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170054</xdr:colOff>
      <xdr:row>741</xdr:row>
      <xdr:rowOff>0</xdr:rowOff>
    </xdr:from>
    <xdr:to>
      <xdr:col>49</xdr:col>
      <xdr:colOff>432955</xdr:colOff>
      <xdr:row>743</xdr:row>
      <xdr:rowOff>160915</xdr:rowOff>
    </xdr:to>
    <xdr:sp macro="" textlink="">
      <xdr:nvSpPr>
        <xdr:cNvPr id="19" name="テキスト ボックス 18"/>
        <xdr:cNvSpPr txBox="1"/>
      </xdr:nvSpPr>
      <xdr:spPr>
        <a:xfrm>
          <a:off x="8615554" y="44100750"/>
          <a:ext cx="1670484" cy="8594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事務費</a:t>
          </a:r>
          <a:endParaRPr kumimoji="1" lang="en-US" altLang="ja-JP" sz="1200"/>
        </a:p>
        <a:p>
          <a:pPr algn="ct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kumimoji="1" lang="en-US" altLang="ja-JP" sz="1200"/>
        </a:p>
      </xdr:txBody>
    </xdr:sp>
    <xdr:clientData/>
  </xdr:twoCellAnchor>
  <xdr:twoCellAnchor>
    <xdr:from>
      <xdr:col>43</xdr:col>
      <xdr:colOff>168852</xdr:colOff>
      <xdr:row>743</xdr:row>
      <xdr:rowOff>332653</xdr:rowOff>
    </xdr:from>
    <xdr:to>
      <xdr:col>49</xdr:col>
      <xdr:colOff>377349</xdr:colOff>
      <xdr:row>746</xdr:row>
      <xdr:rowOff>56071</xdr:rowOff>
    </xdr:to>
    <xdr:sp macro="" textlink="">
      <xdr:nvSpPr>
        <xdr:cNvPr id="25" name="テキスト ボックス 24"/>
        <xdr:cNvSpPr txBox="1"/>
      </xdr:nvSpPr>
      <xdr:spPr>
        <a:xfrm>
          <a:off x="8815435" y="45131903"/>
          <a:ext cx="1414997" cy="771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会議開催経費等</a:t>
          </a:r>
          <a:endParaRPr lang="ja-JP" altLang="ja-JP" sz="1200">
            <a:effectLst/>
          </a:endParaRPr>
        </a:p>
      </xdr:txBody>
    </xdr:sp>
    <xdr:clientData/>
  </xdr:twoCellAnchor>
  <xdr:twoCellAnchor>
    <xdr:from>
      <xdr:col>43</xdr:col>
      <xdr:colOff>73093</xdr:colOff>
      <xdr:row>743</xdr:row>
      <xdr:rowOff>311260</xdr:rowOff>
    </xdr:from>
    <xdr:to>
      <xdr:col>49</xdr:col>
      <xdr:colOff>343731</xdr:colOff>
      <xdr:row>745</xdr:row>
      <xdr:rowOff>294281</xdr:rowOff>
    </xdr:to>
    <xdr:sp macro="" textlink="">
      <xdr:nvSpPr>
        <xdr:cNvPr id="26" name="大かっこ 25"/>
        <xdr:cNvSpPr/>
      </xdr:nvSpPr>
      <xdr:spPr>
        <a:xfrm>
          <a:off x="8719676" y="45110510"/>
          <a:ext cx="1477138" cy="681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37</xdr:col>
      <xdr:colOff>95250</xdr:colOff>
      <xdr:row>780</xdr:row>
      <xdr:rowOff>201083</xdr:rowOff>
    </xdr:from>
    <xdr:ext cx="1026584" cy="275717"/>
    <xdr:sp macro="" textlink="">
      <xdr:nvSpPr>
        <xdr:cNvPr id="27" name="テキスト ボックス 26"/>
        <xdr:cNvSpPr txBox="1"/>
      </xdr:nvSpPr>
      <xdr:spPr>
        <a:xfrm>
          <a:off x="7535333" y="49826333"/>
          <a:ext cx="1026584" cy="2757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1" sqref="W21:AC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475</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175</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1.5"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少子化社会対策、男女共同参画、ＩＴ戦略</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9.2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v>
      </c>
      <c r="Q13" s="658"/>
      <c r="R13" s="658"/>
      <c r="S13" s="658"/>
      <c r="T13" s="658"/>
      <c r="U13" s="658"/>
      <c r="V13" s="659"/>
      <c r="W13" s="657">
        <v>37</v>
      </c>
      <c r="X13" s="658"/>
      <c r="Y13" s="658"/>
      <c r="Z13" s="658"/>
      <c r="AA13" s="658"/>
      <c r="AB13" s="658"/>
      <c r="AC13" s="659"/>
      <c r="AD13" s="657">
        <v>36</v>
      </c>
      <c r="AE13" s="658"/>
      <c r="AF13" s="658"/>
      <c r="AG13" s="658"/>
      <c r="AH13" s="658"/>
      <c r="AI13" s="658"/>
      <c r="AJ13" s="659"/>
      <c r="AK13" s="657">
        <v>36</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38</v>
      </c>
      <c r="Q18" s="879"/>
      <c r="R18" s="879"/>
      <c r="S18" s="879"/>
      <c r="T18" s="879"/>
      <c r="U18" s="879"/>
      <c r="V18" s="880"/>
      <c r="W18" s="878">
        <f>SUM(W13:AC17)</f>
        <v>37</v>
      </c>
      <c r="X18" s="879"/>
      <c r="Y18" s="879"/>
      <c r="Z18" s="879"/>
      <c r="AA18" s="879"/>
      <c r="AB18" s="879"/>
      <c r="AC18" s="880"/>
      <c r="AD18" s="878">
        <f>SUM(AD13:AJ17)</f>
        <v>36</v>
      </c>
      <c r="AE18" s="879"/>
      <c r="AF18" s="879"/>
      <c r="AG18" s="879"/>
      <c r="AH18" s="879"/>
      <c r="AI18" s="879"/>
      <c r="AJ18" s="880"/>
      <c r="AK18" s="878">
        <f>SUM(AK13:AQ17)</f>
        <v>36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34</v>
      </c>
      <c r="Q19" s="658"/>
      <c r="R19" s="658"/>
      <c r="S19" s="658"/>
      <c r="T19" s="658"/>
      <c r="U19" s="658"/>
      <c r="V19" s="659"/>
      <c r="W19" s="657">
        <v>25</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0.89473684210526316</v>
      </c>
      <c r="Q20" s="311"/>
      <c r="R20" s="311"/>
      <c r="S20" s="311"/>
      <c r="T20" s="311"/>
      <c r="U20" s="311"/>
      <c r="V20" s="311"/>
      <c r="W20" s="311">
        <f t="shared" ref="W20" si="0">IF(W18=0, "-", SUM(W19)/W18)</f>
        <v>0.67567567567567566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0.89473684210526316</v>
      </c>
      <c r="Q21" s="311"/>
      <c r="R21" s="311"/>
      <c r="S21" s="311"/>
      <c r="T21" s="311"/>
      <c r="U21" s="311"/>
      <c r="V21" s="311"/>
      <c r="W21" s="311">
        <f t="shared" ref="W21" si="2">IF(W19=0, "-", SUM(W19)/SUM(W13,W14))</f>
        <v>0.67567567567567566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21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57">
        <v>12</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561</v>
      </c>
      <c r="H25" s="955"/>
      <c r="I25" s="955"/>
      <c r="J25" s="955"/>
      <c r="K25" s="955"/>
      <c r="L25" s="955"/>
      <c r="M25" s="955"/>
      <c r="N25" s="955"/>
      <c r="O25" s="956"/>
      <c r="P25" s="657">
        <v>3</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627</v>
      </c>
      <c r="AV31" s="192"/>
      <c r="AW31" s="394" t="s">
        <v>300</v>
      </c>
      <c r="AX31" s="395"/>
    </row>
    <row r="32" spans="1:50" ht="35.25" customHeight="1" x14ac:dyDescent="0.15">
      <c r="A32" s="399"/>
      <c r="B32" s="397"/>
      <c r="C32" s="397"/>
      <c r="D32" s="397"/>
      <c r="E32" s="397"/>
      <c r="F32" s="398"/>
      <c r="G32" s="560" t="s">
        <v>624</v>
      </c>
      <c r="H32" s="561"/>
      <c r="I32" s="561"/>
      <c r="J32" s="561"/>
      <c r="K32" s="561"/>
      <c r="L32" s="561"/>
      <c r="M32" s="561"/>
      <c r="N32" s="561"/>
      <c r="O32" s="562"/>
      <c r="P32" s="98" t="s">
        <v>633</v>
      </c>
      <c r="Q32" s="98"/>
      <c r="R32" s="98"/>
      <c r="S32" s="98"/>
      <c r="T32" s="98"/>
      <c r="U32" s="98"/>
      <c r="V32" s="98"/>
      <c r="W32" s="98"/>
      <c r="X32" s="99"/>
      <c r="Y32" s="467" t="s">
        <v>12</v>
      </c>
      <c r="Z32" s="527"/>
      <c r="AA32" s="528"/>
      <c r="AB32" s="457" t="s">
        <v>519</v>
      </c>
      <c r="AC32" s="457"/>
      <c r="AD32" s="457"/>
      <c r="AE32" s="211">
        <v>96.9</v>
      </c>
      <c r="AF32" s="212"/>
      <c r="AG32" s="212"/>
      <c r="AH32" s="212"/>
      <c r="AI32" s="211">
        <v>97</v>
      </c>
      <c r="AJ32" s="212"/>
      <c r="AK32" s="212"/>
      <c r="AL32" s="212"/>
      <c r="AM32" s="211">
        <v>95.2</v>
      </c>
      <c r="AN32" s="212"/>
      <c r="AO32" s="212"/>
      <c r="AP32" s="212"/>
      <c r="AQ32" s="333" t="s">
        <v>621</v>
      </c>
      <c r="AR32" s="200"/>
      <c r="AS32" s="200"/>
      <c r="AT32" s="334"/>
      <c r="AU32" s="212" t="s">
        <v>622</v>
      </c>
      <c r="AV32" s="212"/>
      <c r="AW32" s="212"/>
      <c r="AX32" s="214"/>
    </row>
    <row r="33" spans="1:50" ht="35.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90</v>
      </c>
      <c r="AF33" s="212"/>
      <c r="AG33" s="212"/>
      <c r="AH33" s="212"/>
      <c r="AI33" s="211">
        <v>95</v>
      </c>
      <c r="AJ33" s="212"/>
      <c r="AK33" s="212"/>
      <c r="AL33" s="212"/>
      <c r="AM33" s="211">
        <v>95</v>
      </c>
      <c r="AN33" s="212"/>
      <c r="AO33" s="212"/>
      <c r="AP33" s="212"/>
      <c r="AQ33" s="333" t="s">
        <v>622</v>
      </c>
      <c r="AR33" s="200"/>
      <c r="AS33" s="200"/>
      <c r="AT33" s="334"/>
      <c r="AU33" s="212" t="s">
        <v>628</v>
      </c>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v>
      </c>
      <c r="AF34" s="212"/>
      <c r="AG34" s="212"/>
      <c r="AH34" s="212"/>
      <c r="AI34" s="211">
        <v>102</v>
      </c>
      <c r="AJ34" s="212"/>
      <c r="AK34" s="212"/>
      <c r="AL34" s="212"/>
      <c r="AM34" s="211">
        <v>100</v>
      </c>
      <c r="AN34" s="212"/>
      <c r="AO34" s="212"/>
      <c r="AP34" s="212"/>
      <c r="AQ34" s="333" t="s">
        <v>623</v>
      </c>
      <c r="AR34" s="200"/>
      <c r="AS34" s="200"/>
      <c r="AT34" s="334"/>
      <c r="AU34" s="212" t="s">
        <v>623</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617</v>
      </c>
      <c r="AR38" s="193"/>
      <c r="AS38" s="126" t="s">
        <v>356</v>
      </c>
      <c r="AT38" s="127"/>
      <c r="AU38" s="192">
        <v>30</v>
      </c>
      <c r="AV38" s="192"/>
      <c r="AW38" s="394" t="s">
        <v>300</v>
      </c>
      <c r="AX38" s="395"/>
    </row>
    <row r="39" spans="1:50" ht="35.25" customHeight="1" x14ac:dyDescent="0.15">
      <c r="A39" s="399"/>
      <c r="B39" s="397"/>
      <c r="C39" s="397"/>
      <c r="D39" s="397"/>
      <c r="E39" s="397"/>
      <c r="F39" s="398"/>
      <c r="G39" s="560" t="s">
        <v>618</v>
      </c>
      <c r="H39" s="561"/>
      <c r="I39" s="561"/>
      <c r="J39" s="561"/>
      <c r="K39" s="561"/>
      <c r="L39" s="561"/>
      <c r="M39" s="561"/>
      <c r="N39" s="561"/>
      <c r="O39" s="562"/>
      <c r="P39" s="98" t="s">
        <v>619</v>
      </c>
      <c r="Q39" s="98"/>
      <c r="R39" s="98"/>
      <c r="S39" s="98"/>
      <c r="T39" s="98"/>
      <c r="U39" s="98"/>
      <c r="V39" s="98"/>
      <c r="W39" s="98"/>
      <c r="X39" s="99"/>
      <c r="Y39" s="467" t="s">
        <v>12</v>
      </c>
      <c r="Z39" s="527"/>
      <c r="AA39" s="528"/>
      <c r="AB39" s="457" t="s">
        <v>615</v>
      </c>
      <c r="AC39" s="457"/>
      <c r="AD39" s="457"/>
      <c r="AE39" s="211" t="s">
        <v>614</v>
      </c>
      <c r="AF39" s="212"/>
      <c r="AG39" s="212"/>
      <c r="AH39" s="212"/>
      <c r="AI39" s="211" t="s">
        <v>616</v>
      </c>
      <c r="AJ39" s="212"/>
      <c r="AK39" s="212"/>
      <c r="AL39" s="212"/>
      <c r="AM39" s="211" t="s">
        <v>616</v>
      </c>
      <c r="AN39" s="212"/>
      <c r="AO39" s="212"/>
      <c r="AP39" s="212"/>
      <c r="AQ39" s="333" t="s">
        <v>622</v>
      </c>
      <c r="AR39" s="200"/>
      <c r="AS39" s="200"/>
      <c r="AT39" s="334"/>
      <c r="AU39" s="212" t="s">
        <v>622</v>
      </c>
      <c r="AV39" s="212"/>
      <c r="AW39" s="212"/>
      <c r="AX39" s="214"/>
    </row>
    <row r="40" spans="1:50" ht="35.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615</v>
      </c>
      <c r="AC40" s="519"/>
      <c r="AD40" s="519"/>
      <c r="AE40" s="211" t="s">
        <v>614</v>
      </c>
      <c r="AF40" s="212"/>
      <c r="AG40" s="212"/>
      <c r="AH40" s="212"/>
      <c r="AI40" s="211" t="s">
        <v>616</v>
      </c>
      <c r="AJ40" s="212"/>
      <c r="AK40" s="212"/>
      <c r="AL40" s="212"/>
      <c r="AM40" s="211" t="s">
        <v>617</v>
      </c>
      <c r="AN40" s="212"/>
      <c r="AO40" s="212"/>
      <c r="AP40" s="212"/>
      <c r="AQ40" s="333" t="s">
        <v>622</v>
      </c>
      <c r="AR40" s="200"/>
      <c r="AS40" s="200"/>
      <c r="AT40" s="334"/>
      <c r="AU40" s="212">
        <v>85</v>
      </c>
      <c r="AV40" s="212"/>
      <c r="AW40" s="212"/>
      <c r="AX40" s="214"/>
    </row>
    <row r="41" spans="1:50" ht="35.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614</v>
      </c>
      <c r="AF41" s="212"/>
      <c r="AG41" s="212"/>
      <c r="AH41" s="212"/>
      <c r="AI41" s="211" t="s">
        <v>616</v>
      </c>
      <c r="AJ41" s="212"/>
      <c r="AK41" s="212"/>
      <c r="AL41" s="212"/>
      <c r="AM41" s="211" t="s">
        <v>616</v>
      </c>
      <c r="AN41" s="212"/>
      <c r="AO41" s="212"/>
      <c r="AP41" s="212"/>
      <c r="AQ41" s="333" t="s">
        <v>621</v>
      </c>
      <c r="AR41" s="200"/>
      <c r="AS41" s="200"/>
      <c r="AT41" s="334"/>
      <c r="AU41" s="212" t="s">
        <v>621</v>
      </c>
      <c r="AV41" s="212"/>
      <c r="AW41" s="212"/>
      <c r="AX41" s="214"/>
    </row>
    <row r="42" spans="1:50" ht="23.25" customHeight="1" x14ac:dyDescent="0.15">
      <c r="A42" s="219" t="s">
        <v>528</v>
      </c>
      <c r="B42" s="220"/>
      <c r="C42" s="220"/>
      <c r="D42" s="220"/>
      <c r="E42" s="220"/>
      <c r="F42" s="221"/>
      <c r="G42" s="225" t="s">
        <v>620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402724</v>
      </c>
      <c r="AF101" s="212"/>
      <c r="AG101" s="212"/>
      <c r="AH101" s="213"/>
      <c r="AI101" s="211">
        <v>442536</v>
      </c>
      <c r="AJ101" s="212"/>
      <c r="AK101" s="212"/>
      <c r="AL101" s="213"/>
      <c r="AM101" s="211">
        <v>493028</v>
      </c>
      <c r="AN101" s="212"/>
      <c r="AO101" s="212"/>
      <c r="AP101" s="213"/>
      <c r="AQ101" s="211" t="s">
        <v>621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528360</v>
      </c>
      <c r="AF102" s="414"/>
      <c r="AG102" s="414"/>
      <c r="AH102" s="414"/>
      <c r="AI102" s="414">
        <v>402724</v>
      </c>
      <c r="AJ102" s="414"/>
      <c r="AK102" s="414"/>
      <c r="AL102" s="414"/>
      <c r="AM102" s="414">
        <v>442536</v>
      </c>
      <c r="AN102" s="414"/>
      <c r="AO102" s="414"/>
      <c r="AP102" s="414"/>
      <c r="AQ102" s="266">
        <v>493028</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85</v>
      </c>
      <c r="AF116" s="414"/>
      <c r="AG116" s="414"/>
      <c r="AH116" s="414"/>
      <c r="AI116" s="414">
        <v>57</v>
      </c>
      <c r="AJ116" s="414"/>
      <c r="AK116" s="414"/>
      <c r="AL116" s="414"/>
      <c r="AM116" s="414"/>
      <c r="AN116" s="414"/>
      <c r="AO116" s="414"/>
      <c r="AP116" s="414"/>
      <c r="AQ116" s="211">
        <v>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90" t="s">
        <v>569</v>
      </c>
      <c r="AF117" s="547"/>
      <c r="AG117" s="547"/>
      <c r="AH117" s="547"/>
      <c r="AI117" s="590" t="s">
        <v>570</v>
      </c>
      <c r="AJ117" s="547"/>
      <c r="AK117" s="547"/>
      <c r="AL117" s="547"/>
      <c r="AM117" s="590"/>
      <c r="AN117" s="547"/>
      <c r="AO117" s="547"/>
      <c r="AP117" s="547"/>
      <c r="AQ117" s="590" t="s">
        <v>625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2.5" customHeight="1" x14ac:dyDescent="0.15">
      <c r="A130" s="181" t="s">
        <v>369</v>
      </c>
      <c r="B130" s="178"/>
      <c r="C130" s="177" t="s">
        <v>366</v>
      </c>
      <c r="D130" s="178"/>
      <c r="E130" s="162" t="s">
        <v>399</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2.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573</v>
      </c>
      <c r="AV133" s="193"/>
      <c r="AW133" s="126" t="s">
        <v>300</v>
      </c>
      <c r="AX133" s="188"/>
    </row>
    <row r="134" spans="1:50" ht="25.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558</v>
      </c>
      <c r="AJ134" s="200"/>
      <c r="AK134" s="200"/>
      <c r="AL134" s="200"/>
      <c r="AM134" s="199" t="s">
        <v>558</v>
      </c>
      <c r="AN134" s="200"/>
      <c r="AO134" s="200"/>
      <c r="AP134" s="200"/>
      <c r="AQ134" s="199" t="s">
        <v>573</v>
      </c>
      <c r="AR134" s="200"/>
      <c r="AS134" s="200"/>
      <c r="AT134" s="200"/>
      <c r="AU134" s="199" t="s">
        <v>573</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558</v>
      </c>
      <c r="AJ135" s="200"/>
      <c r="AK135" s="200"/>
      <c r="AL135" s="200"/>
      <c r="AM135" s="199" t="s">
        <v>558</v>
      </c>
      <c r="AN135" s="200"/>
      <c r="AO135" s="200"/>
      <c r="AP135" s="200"/>
      <c r="AQ135" s="199" t="s">
        <v>574</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575</v>
      </c>
      <c r="H154" s="98"/>
      <c r="I154" s="98"/>
      <c r="J154" s="98"/>
      <c r="K154" s="98"/>
      <c r="L154" s="98"/>
      <c r="M154" s="98"/>
      <c r="N154" s="98"/>
      <c r="O154" s="98"/>
      <c r="P154" s="99"/>
      <c r="Q154" s="118" t="s">
        <v>574</v>
      </c>
      <c r="R154" s="98"/>
      <c r="S154" s="98"/>
      <c r="T154" s="98"/>
      <c r="U154" s="98"/>
      <c r="V154" s="98"/>
      <c r="W154" s="98"/>
      <c r="X154" s="98"/>
      <c r="Y154" s="98"/>
      <c r="Z154" s="98"/>
      <c r="AA154" s="286"/>
      <c r="AB154" s="134" t="s">
        <v>572</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3"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572</v>
      </c>
      <c r="AF432" s="193"/>
      <c r="AG432" s="126" t="s">
        <v>356</v>
      </c>
      <c r="AH432" s="127"/>
      <c r="AI432" s="149"/>
      <c r="AJ432" s="149"/>
      <c r="AK432" s="149"/>
      <c r="AL432" s="147"/>
      <c r="AM432" s="149"/>
      <c r="AN432" s="149"/>
      <c r="AO432" s="149"/>
      <c r="AP432" s="147"/>
      <c r="AQ432" s="589" t="s">
        <v>572</v>
      </c>
      <c r="AR432" s="193"/>
      <c r="AS432" s="126" t="s">
        <v>356</v>
      </c>
      <c r="AT432" s="127"/>
      <c r="AU432" s="193" t="s">
        <v>572</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572</v>
      </c>
      <c r="AC433" s="206"/>
      <c r="AD433" s="206"/>
      <c r="AE433" s="333" t="s">
        <v>572</v>
      </c>
      <c r="AF433" s="200"/>
      <c r="AG433" s="200"/>
      <c r="AH433" s="200"/>
      <c r="AI433" s="333" t="s">
        <v>572</v>
      </c>
      <c r="AJ433" s="200"/>
      <c r="AK433" s="200"/>
      <c r="AL433" s="200"/>
      <c r="AM433" s="333" t="s">
        <v>572</v>
      </c>
      <c r="AN433" s="200"/>
      <c r="AO433" s="200"/>
      <c r="AP433" s="334"/>
      <c r="AQ433" s="333" t="s">
        <v>572</v>
      </c>
      <c r="AR433" s="200"/>
      <c r="AS433" s="200"/>
      <c r="AT433" s="334"/>
      <c r="AU433" s="200" t="s">
        <v>572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572</v>
      </c>
      <c r="AF434" s="200"/>
      <c r="AG434" s="200"/>
      <c r="AH434" s="334"/>
      <c r="AI434" s="333" t="s">
        <v>572</v>
      </c>
      <c r="AJ434" s="200"/>
      <c r="AK434" s="200"/>
      <c r="AL434" s="200"/>
      <c r="AM434" s="333" t="s">
        <v>572</v>
      </c>
      <c r="AN434" s="200"/>
      <c r="AO434" s="200"/>
      <c r="AP434" s="334"/>
      <c r="AQ434" s="333" t="s">
        <v>572</v>
      </c>
      <c r="AR434" s="200"/>
      <c r="AS434" s="200"/>
      <c r="AT434" s="334"/>
      <c r="AU434" s="200" t="s">
        <v>572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572</v>
      </c>
      <c r="AF435" s="200"/>
      <c r="AG435" s="200"/>
      <c r="AH435" s="334"/>
      <c r="AI435" s="333" t="s">
        <v>572</v>
      </c>
      <c r="AJ435" s="200"/>
      <c r="AK435" s="200"/>
      <c r="AL435" s="200"/>
      <c r="AM435" s="333" t="s">
        <v>572</v>
      </c>
      <c r="AN435" s="200"/>
      <c r="AO435" s="200"/>
      <c r="AP435" s="334"/>
      <c r="AQ435" s="333" t="s">
        <v>572</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89" t="s">
        <v>572</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3" t="s">
        <v>572</v>
      </c>
      <c r="AF458" s="200"/>
      <c r="AG458" s="200"/>
      <c r="AH458" s="200"/>
      <c r="AI458" s="333" t="s">
        <v>572</v>
      </c>
      <c r="AJ458" s="200"/>
      <c r="AK458" s="200"/>
      <c r="AL458" s="200"/>
      <c r="AM458" s="333" t="s">
        <v>572</v>
      </c>
      <c r="AN458" s="200"/>
      <c r="AO458" s="200"/>
      <c r="AP458" s="334"/>
      <c r="AQ458" s="333" t="s">
        <v>572</v>
      </c>
      <c r="AR458" s="200"/>
      <c r="AS458" s="200"/>
      <c r="AT458" s="334"/>
      <c r="AU458" s="200" t="s">
        <v>572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572</v>
      </c>
      <c r="AF459" s="200"/>
      <c r="AG459" s="200"/>
      <c r="AH459" s="334"/>
      <c r="AI459" s="333" t="s">
        <v>572</v>
      </c>
      <c r="AJ459" s="200"/>
      <c r="AK459" s="200"/>
      <c r="AL459" s="200"/>
      <c r="AM459" s="333" t="s">
        <v>572</v>
      </c>
      <c r="AN459" s="200"/>
      <c r="AO459" s="200"/>
      <c r="AP459" s="334"/>
      <c r="AQ459" s="333" t="s">
        <v>572</v>
      </c>
      <c r="AR459" s="200"/>
      <c r="AS459" s="200"/>
      <c r="AT459" s="334"/>
      <c r="AU459" s="200" t="s">
        <v>572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572</v>
      </c>
      <c r="AF460" s="200"/>
      <c r="AG460" s="200"/>
      <c r="AH460" s="334"/>
      <c r="AI460" s="333" t="s">
        <v>572</v>
      </c>
      <c r="AJ460" s="200"/>
      <c r="AK460" s="200"/>
      <c r="AL460" s="200"/>
      <c r="AM460" s="333" t="s">
        <v>572</v>
      </c>
      <c r="AN460" s="200"/>
      <c r="AO460" s="200"/>
      <c r="AP460" s="334"/>
      <c r="AQ460" s="333" t="s">
        <v>572</v>
      </c>
      <c r="AR460" s="200"/>
      <c r="AS460" s="200"/>
      <c r="AT460" s="334"/>
      <c r="AU460" s="200" t="s">
        <v>572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6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579</v>
      </c>
      <c r="AE713" s="322"/>
      <c r="AF713" s="663"/>
      <c r="AG713" s="94" t="s">
        <v>572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579</v>
      </c>
      <c r="AE714" s="808"/>
      <c r="AF714" s="809"/>
      <c r="AG714" s="736" t="s">
        <v>572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69.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88.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50.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588</v>
      </c>
      <c r="D721" s="290"/>
      <c r="E721" s="290"/>
      <c r="F721" s="291"/>
      <c r="G721" s="280"/>
      <c r="H721" s="281"/>
      <c r="I721" s="83" t="str">
        <f>IF(OR(G721="　", G721=""), "", "-")</f>
        <v/>
      </c>
      <c r="J721" s="284">
        <v>470</v>
      </c>
      <c r="K721" s="284"/>
      <c r="L721" s="83" t="str">
        <f>IF(M721="","","-")</f>
        <v/>
      </c>
      <c r="M721" s="84"/>
      <c r="N721" s="297" t="s">
        <v>550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589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590</v>
      </c>
      <c r="F737" s="987"/>
      <c r="G737" s="987"/>
      <c r="H737" s="987"/>
      <c r="I737" s="987"/>
      <c r="J737" s="987"/>
      <c r="K737" s="987"/>
      <c r="L737" s="987"/>
      <c r="M737" s="987"/>
      <c r="N737" s="358" t="s">
        <v>358</v>
      </c>
      <c r="O737" s="358"/>
      <c r="P737" s="358"/>
      <c r="Q737" s="358"/>
      <c r="R737" s="987" t="s">
        <v>591</v>
      </c>
      <c r="S737" s="987"/>
      <c r="T737" s="987"/>
      <c r="U737" s="987"/>
      <c r="V737" s="987"/>
      <c r="W737" s="987"/>
      <c r="X737" s="987"/>
      <c r="Y737" s="987"/>
      <c r="Z737" s="987"/>
      <c r="AA737" s="358" t="s">
        <v>359</v>
      </c>
      <c r="AB737" s="358"/>
      <c r="AC737" s="358"/>
      <c r="AD737" s="358"/>
      <c r="AE737" s="987" t="s">
        <v>592</v>
      </c>
      <c r="AF737" s="987"/>
      <c r="AG737" s="987"/>
      <c r="AH737" s="987"/>
      <c r="AI737" s="987"/>
      <c r="AJ737" s="987"/>
      <c r="AK737" s="987"/>
      <c r="AL737" s="987"/>
      <c r="AM737" s="987"/>
      <c r="AN737" s="358" t="s">
        <v>360</v>
      </c>
      <c r="AO737" s="358"/>
      <c r="AP737" s="358"/>
      <c r="AQ737" s="358"/>
      <c r="AR737" s="988" t="s">
        <v>593</v>
      </c>
      <c r="AS737" s="989"/>
      <c r="AT737" s="989"/>
      <c r="AU737" s="989"/>
      <c r="AV737" s="989"/>
      <c r="AW737" s="989"/>
      <c r="AX737" s="990"/>
      <c r="AY737" s="89"/>
      <c r="AZ737" s="89"/>
    </row>
    <row r="738" spans="1:52" ht="24.75" customHeight="1" x14ac:dyDescent="0.15">
      <c r="A738" s="991" t="s">
        <v>361</v>
      </c>
      <c r="B738" s="203"/>
      <c r="C738" s="203"/>
      <c r="D738" s="204"/>
      <c r="E738" s="987" t="s">
        <v>594</v>
      </c>
      <c r="F738" s="987"/>
      <c r="G738" s="987"/>
      <c r="H738" s="987"/>
      <c r="I738" s="987"/>
      <c r="J738" s="987"/>
      <c r="K738" s="987"/>
      <c r="L738" s="987"/>
      <c r="M738" s="987"/>
      <c r="N738" s="358" t="s">
        <v>362</v>
      </c>
      <c r="O738" s="358"/>
      <c r="P738" s="358"/>
      <c r="Q738" s="358"/>
      <c r="R738" s="987" t="s">
        <v>595</v>
      </c>
      <c r="S738" s="987"/>
      <c r="T738" s="987"/>
      <c r="U738" s="987"/>
      <c r="V738" s="987"/>
      <c r="W738" s="987"/>
      <c r="X738" s="987"/>
      <c r="Y738" s="987"/>
      <c r="Z738" s="987"/>
      <c r="AA738" s="358" t="s">
        <v>482</v>
      </c>
      <c r="AB738" s="358"/>
      <c r="AC738" s="358"/>
      <c r="AD738" s="358"/>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588</v>
      </c>
      <c r="F739" s="999"/>
      <c r="G739" s="999"/>
      <c r="H739" s="91" t="str">
        <f>IF(E739="", "", "(")</f>
        <v>(</v>
      </c>
      <c r="I739" s="982"/>
      <c r="J739" s="982"/>
      <c r="K739" s="91" t="str">
        <f>IF(OR(I739="　", I739=""), "", "-")</f>
        <v/>
      </c>
      <c r="L739" s="983">
        <v>619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600</v>
      </c>
      <c r="H781" s="671"/>
      <c r="I781" s="671"/>
      <c r="J781" s="671"/>
      <c r="K781" s="672"/>
      <c r="L781" s="664" t="s">
        <v>604</v>
      </c>
      <c r="M781" s="665"/>
      <c r="N781" s="665"/>
      <c r="O781" s="665"/>
      <c r="P781" s="665"/>
      <c r="Q781" s="665"/>
      <c r="R781" s="665"/>
      <c r="S781" s="665"/>
      <c r="T781" s="665"/>
      <c r="U781" s="665"/>
      <c r="V781" s="665"/>
      <c r="W781" s="665"/>
      <c r="X781" s="666"/>
      <c r="Y781" s="384">
        <v>14</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599</v>
      </c>
      <c r="H782" s="607"/>
      <c r="I782" s="607"/>
      <c r="J782" s="607"/>
      <c r="K782" s="608"/>
      <c r="L782" s="598" t="s">
        <v>603</v>
      </c>
      <c r="M782" s="599"/>
      <c r="N782" s="599"/>
      <c r="O782" s="599"/>
      <c r="P782" s="599"/>
      <c r="Q782" s="599"/>
      <c r="R782" s="599"/>
      <c r="S782" s="599"/>
      <c r="T782" s="599"/>
      <c r="U782" s="599"/>
      <c r="V782" s="599"/>
      <c r="W782" s="599"/>
      <c r="X782" s="600"/>
      <c r="Y782" s="601">
        <v>12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601</v>
      </c>
      <c r="H783" s="607"/>
      <c r="I783" s="607"/>
      <c r="J783" s="607"/>
      <c r="K783" s="608"/>
      <c r="L783" s="598" t="s">
        <v>605</v>
      </c>
      <c r="M783" s="599"/>
      <c r="N783" s="599"/>
      <c r="O783" s="599"/>
      <c r="P783" s="599"/>
      <c r="Q783" s="599"/>
      <c r="R783" s="599"/>
      <c r="S783" s="599"/>
      <c r="T783" s="599"/>
      <c r="U783" s="599"/>
      <c r="V783" s="599"/>
      <c r="W783" s="599"/>
      <c r="X783" s="600"/>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602</v>
      </c>
      <c r="H784" s="607"/>
      <c r="I784" s="607"/>
      <c r="J784" s="607"/>
      <c r="K784" s="608"/>
      <c r="L784" s="598"/>
      <c r="M784" s="599"/>
      <c r="N784" s="599"/>
      <c r="O784" s="599"/>
      <c r="P784" s="599"/>
      <c r="Q784" s="599"/>
      <c r="R784" s="599"/>
      <c r="S784" s="599"/>
      <c r="T784" s="599"/>
      <c r="U784" s="599"/>
      <c r="V784" s="599"/>
      <c r="W784" s="599"/>
      <c r="X784" s="600"/>
      <c r="Y784" s="601">
        <v>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1.25" customHeight="1" x14ac:dyDescent="0.15">
      <c r="A837" s="372">
        <v>1</v>
      </c>
      <c r="B837" s="372">
        <v>1</v>
      </c>
      <c r="C837" s="354" t="s">
        <v>598</v>
      </c>
      <c r="D837" s="340"/>
      <c r="E837" s="340"/>
      <c r="F837" s="340"/>
      <c r="G837" s="340"/>
      <c r="H837" s="340"/>
      <c r="I837" s="340"/>
      <c r="J837" s="341">
        <v>5013401002204</v>
      </c>
      <c r="K837" s="342"/>
      <c r="L837" s="342"/>
      <c r="M837" s="342"/>
      <c r="N837" s="342"/>
      <c r="O837" s="342"/>
      <c r="P837" s="355" t="s">
        <v>606</v>
      </c>
      <c r="Q837" s="343"/>
      <c r="R837" s="343"/>
      <c r="S837" s="343"/>
      <c r="T837" s="343"/>
      <c r="U837" s="343"/>
      <c r="V837" s="343"/>
      <c r="W837" s="343"/>
      <c r="X837" s="343"/>
      <c r="Y837" s="344">
        <v>31</v>
      </c>
      <c r="Z837" s="345"/>
      <c r="AA837" s="345"/>
      <c r="AB837" s="346"/>
      <c r="AC837" s="356" t="s">
        <v>521</v>
      </c>
      <c r="AD837" s="364"/>
      <c r="AE837" s="364"/>
      <c r="AF837" s="364"/>
      <c r="AG837" s="364"/>
      <c r="AH837" s="365">
        <v>2</v>
      </c>
      <c r="AI837" s="366"/>
      <c r="AJ837" s="366"/>
      <c r="AK837" s="366"/>
      <c r="AL837" s="350">
        <v>96.8</v>
      </c>
      <c r="AM837" s="351"/>
      <c r="AN837" s="351"/>
      <c r="AO837" s="352"/>
      <c r="AP837" s="353" t="s">
        <v>626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608</v>
      </c>
      <c r="F1102" s="371"/>
      <c r="G1102" s="371"/>
      <c r="H1102" s="371"/>
      <c r="I1102" s="371"/>
      <c r="J1102" s="341" t="s">
        <v>572</v>
      </c>
      <c r="K1102" s="342"/>
      <c r="L1102" s="342"/>
      <c r="M1102" s="342"/>
      <c r="N1102" s="342"/>
      <c r="O1102" s="342"/>
      <c r="P1102" s="355" t="s">
        <v>609</v>
      </c>
      <c r="Q1102" s="343"/>
      <c r="R1102" s="343"/>
      <c r="S1102" s="343"/>
      <c r="T1102" s="343"/>
      <c r="U1102" s="343"/>
      <c r="V1102" s="343"/>
      <c r="W1102" s="343"/>
      <c r="X1102" s="343"/>
      <c r="Y1102" s="344" t="s">
        <v>572</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607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82">
    <cfRule type="expression" dxfId="2791" priority="13891">
      <formula>IF(RIGHT(TEXT(Y782,"0.#"),1)=".",FALSE,TRUE)</formula>
    </cfRule>
    <cfRule type="expression" dxfId="2790" priority="13892">
      <formula>IF(RIGHT(TEXT(Y782,"0.#"),1)=".",TRUE,FALSE)</formula>
    </cfRule>
  </conditionalFormatting>
  <conditionalFormatting sqref="Y791">
    <cfRule type="expression" dxfId="2789" priority="13887">
      <formula>IF(RIGHT(TEXT(Y791,"0.#"),1)=".",FALSE,TRUE)</formula>
    </cfRule>
    <cfRule type="expression" dxfId="2788" priority="13888">
      <formula>IF(RIGHT(TEXT(Y791,"0.#"),1)=".",TRUE,FALSE)</formula>
    </cfRule>
  </conditionalFormatting>
  <conditionalFormatting sqref="Y822:Y829 Y820 Y809:Y816 Y807 Y796:Y803 Y794">
    <cfRule type="expression" dxfId="2787" priority="13669">
      <formula>IF(RIGHT(TEXT(Y794,"0.#"),1)=".",FALSE,TRUE)</formula>
    </cfRule>
    <cfRule type="expression" dxfId="2786" priority="13670">
      <formula>IF(RIGHT(TEXT(Y794,"0.#"),1)=".",TRUE,FALSE)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83:Y790 Y781">
    <cfRule type="expression" dxfId="2779" priority="13693">
      <formula>IF(RIGHT(TEXT(Y781,"0.#"),1)=".",FALSE,TRUE)</formula>
    </cfRule>
    <cfRule type="expression" dxfId="2778" priority="13694">
      <formula>IF(RIGHT(TEXT(Y781,"0.#"),1)=".",TRUE,FALSE)</formula>
    </cfRule>
  </conditionalFormatting>
  <conditionalFormatting sqref="AU782">
    <cfRule type="expression" dxfId="2777" priority="13691">
      <formula>IF(RIGHT(TEXT(AU782,"0.#"),1)=".",FALSE,TRUE)</formula>
    </cfRule>
    <cfRule type="expression" dxfId="2776" priority="13692">
      <formula>IF(RIGHT(TEXT(AU782,"0.#"),1)=".",TRUE,FALSE)</formula>
    </cfRule>
  </conditionalFormatting>
  <conditionalFormatting sqref="AU791">
    <cfRule type="expression" dxfId="2775" priority="13689">
      <formula>IF(RIGHT(TEXT(AU791,"0.#"),1)=".",FALSE,TRUE)</formula>
    </cfRule>
    <cfRule type="expression" dxfId="2774" priority="13690">
      <formula>IF(RIGHT(TEXT(AU791,"0.#"),1)=".",TRUE,FALSE)</formula>
    </cfRule>
  </conditionalFormatting>
  <conditionalFormatting sqref="AU783:AU790 AU781">
    <cfRule type="expression" dxfId="2773" priority="13687">
      <formula>IF(RIGHT(TEXT(AU781,"0.#"),1)=".",FALSE,TRUE)</formula>
    </cfRule>
    <cfRule type="expression" dxfId="2772" priority="13688">
      <formula>IF(RIGHT(TEXT(AU781,"0.#"),1)=".",TRUE,FALSE)</formula>
    </cfRule>
  </conditionalFormatting>
  <conditionalFormatting sqref="Y821 Y808 Y795">
    <cfRule type="expression" dxfId="2771" priority="13673">
      <formula>IF(RIGHT(TEXT(Y795,"0.#"),1)=".",FALSE,TRUE)</formula>
    </cfRule>
    <cfRule type="expression" dxfId="2770" priority="13674">
      <formula>IF(RIGHT(TEXT(Y795,"0.#"),1)=".",TRUE,FALSE)</formula>
    </cfRule>
  </conditionalFormatting>
  <conditionalFormatting sqref="Y830 Y817 Y804">
    <cfRule type="expression" dxfId="2769" priority="13671">
      <formula>IF(RIGHT(TEXT(Y804,"0.#"),1)=".",FALSE,TRUE)</formula>
    </cfRule>
    <cfRule type="expression" dxfId="2768" priority="13672">
      <formula>IF(RIGHT(TEXT(Y804,"0.#"),1)=".",TRUE,FALSE)</formula>
    </cfRule>
  </conditionalFormatting>
  <conditionalFormatting sqref="AU821 AU808 AU795">
    <cfRule type="expression" dxfId="2767" priority="13667">
      <formula>IF(RIGHT(TEXT(AU795,"0.#"),1)=".",FALSE,TRUE)</formula>
    </cfRule>
    <cfRule type="expression" dxfId="2766" priority="13668">
      <formula>IF(RIGHT(TEXT(AU795,"0.#"),1)=".",TRUE,FALSE)</formula>
    </cfRule>
  </conditionalFormatting>
  <conditionalFormatting sqref="AU830 AU817 AU804">
    <cfRule type="expression" dxfId="2765" priority="13665">
      <formula>IF(RIGHT(TEXT(AU804,"0.#"),1)=".",FALSE,TRUE)</formula>
    </cfRule>
    <cfRule type="expression" dxfId="2764" priority="13666">
      <formula>IF(RIGHT(TEXT(AU804,"0.#"),1)=".",TRUE,FALSE)</formula>
    </cfRule>
  </conditionalFormatting>
  <conditionalFormatting sqref="AU822:AU829 AU820 AU809:AU816 AU807 AU796:AU803 AU794">
    <cfRule type="expression" dxfId="2763" priority="13663">
      <formula>IF(RIGHT(TEXT(AU794,"0.#"),1)=".",FALSE,TRUE)</formula>
    </cfRule>
    <cfRule type="expression" dxfId="2762" priority="13664">
      <formula>IF(RIGHT(TEXT(AU794,"0.#"),1)=".",TRUE,FALSE)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M34">
    <cfRule type="expression" dxfId="715" priority="1">
      <formula>IF(RIGHT(TEXT(AM34,"0.#"),1)=".",FALSE,TRUE)</formula>
    </cfRule>
    <cfRule type="expression" dxfId="714" priority="2">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少子化社会対策、男女共同参画、ＩＴ戦略</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少子化社会対策、男女共同参画、ＩＴ戦略</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少子化社会対策、男女共同参画、ＩＴ戦略</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少子化社会対策、男女共同参画、ＩＴ戦略</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少子化社会対策、男女共同参画、ＩＴ戦略</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少子化社会対策、男女共同参画、ＩＴ戦略</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少子化社会対策、男女共同参画、ＩＴ戦略</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2018-05-16T23:31:15Z</cp:lastPrinted>
  <dcterms:created xsi:type="dcterms:W3CDTF">2012-03-13T00:50:25Z</dcterms:created>
  <dcterms:modified xsi:type="dcterms:W3CDTF">2018-07-05T08:46:14Z</dcterms:modified>
</cp:coreProperties>
</file>