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910" windowHeight="5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<sst xmlns="http://schemas.openxmlformats.org/spreadsheetml/2006/main" count="2867" uniqueCount="619">
  <si>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</si>
  <si>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</si>
  <si>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</si>
  <si>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</si>
  <si>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</si>
  <si>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</si>
  <si>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</si>
  <si>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</si>
  <si>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</si>
  <si>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</si>
  <si>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</si>
  <si>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</si>
  <si>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</si>
  <si>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</si>
  <si>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</si>
  <si>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</si>
  <si>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</si>
  <si>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</si>
  <si>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</si>
  <si>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</si>
  <si>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</si>
  <si>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</si>
  <si>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</si>
  <si>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</si>
  <si>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</si>
  <si>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</si>
  <si>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</si>
  <si>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</si>
  <si>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</si>
  <si>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</si>
  <si>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</si>
  <si>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</si>
  <si>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</si>
  <si>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</si>
  <si>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</si>
  <si>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</si>
  <si>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</si>
  <si>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</si>
  <si>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</si>
  <si>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</si>
  <si>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</si>
  <si>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</si>
  <si>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</si>
  <si>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</si>
  <si>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</si>
  <si>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</si>
  <si>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</si>
  <si>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</si>
  <si>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</si>
  <si>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</si>
  <si>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</si>
  <si>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</si>
  <si>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</si>
  <si>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</si>
  <si>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</si>
  <si>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</si>
  <si>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</si>
  <si>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</si>
  <si>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</si>
  <si>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</si>
  <si>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</si>
  <si>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</si>
  <si>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</si>
  <si>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</si>
  <si>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</si>
  <si>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</si>
  <si>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</si>
  <si>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</si>
  <si>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</si>
  <si>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</si>
  <si>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</si>
  <si>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</si>
  <si>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</si>
  <si>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</si>
  <si>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</si>
  <si>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</si>
  <si>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</si>
  <si>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</si>
  <si>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</si>
  <si>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</si>
  <si>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</si>
  <si>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</si>
  <si>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</si>
  <si>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</si>
  <si>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</si>
  <si>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</si>
  <si>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</si>
  <si>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</si>
  <si>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</si>
  <si>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</si>
  <si>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</si>
  <si>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</si>
  <si>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</si>
  <si>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</si>
  <si>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</si>
  <si>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</si>
  <si>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</si>
  <si>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</si>
  <si>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</si>
  <si>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</si>
  <si>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</si>
  <si>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</si>
  <si>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</si>
  <si>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</si>
  <si>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</si>
  <si>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</si>
  <si>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</si>
  <si>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</si>
  <si>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</si>
  <si>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</si>
  <si>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</si>
  <si>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</si>
  <si>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</si>
  <si>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</si>
  <si>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</si>
  <si>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</si>
  <si>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</si>
  <si>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</si>
  <si>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</si>
  <si>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</si>
  <si>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</si>
  <si>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</si>
  <si>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</si>
  <si>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</si>
  <si>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</si>
  <si>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</si>
  <si>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</si>
  <si>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</si>
  <si>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</si>
  <si>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</si>
  <si>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</si>
  <si>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</si>
  <si>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</si>
  <si>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</si>
  <si>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</si>
  <si>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</si>
  <si>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</si>
  <si>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</si>
  <si>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</si>
  <si>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</si>
  <si>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</si>
  <si>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</si>
  <si>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</si>
  <si>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</si>
  <si>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</si>
  <si>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</si>
  <si>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</si>
  <si>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</si>
  <si>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</si>
  <si>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</si>
  <si>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</si>
  <si>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</si>
  <si>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</si>
  <si>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</si>
  <si>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</si>
  <si>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</si>
  <si>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</si>
  <si>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</si>
  <si>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</si>
  <si>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</si>
  <si>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</si>
  <si>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</si>
  <si>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</si>
  <si>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</si>
  <si>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</si>
  <si>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</si>
  <si>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</si>
  <si>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</si>
  <si>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</si>
  <si>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</si>
  <si>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</si>
  <si>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</si>
  <si>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</si>
  <si>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</si>
  <si>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</si>
  <si>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</si>
  <si>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</si>
  <si>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</si>
  <si>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</si>
  <si>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</si>
  <si>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</si>
  <si>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</si>
  <si>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</si>
  <si>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</si>
  <si>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</si>
  <si>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</si>
  <si>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</si>
  <si>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</si>
  <si>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</si>
  <si>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</si>
  <si>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</si>
  <si>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</si>
  <si>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</si>
  <si>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</si>
  <si>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</si>
  <si>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</si>
  <si>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</si>
  <si>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</si>
  <si>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</si>
  <si>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</si>
  <si>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</si>
  <si>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</si>
  <si>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</si>
  <si>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</si>
  <si>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</si>
  <si>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</si>
  <si>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</si>
  <si>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</si>
  <si>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</si>
  <si>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</si>
  <si>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</si>
  <si>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</si>
  <si>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</si>
  <si>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</si>
  <si>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</si>
  <si>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</si>
  <si>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</si>
  <si>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</si>
  <si>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</si>
  <si>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</si>
  <si>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</si>
  <si>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</si>
  <si>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</si>
  <si>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</si>
  <si>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</si>
  <si>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</si>
  <si>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</si>
  <si>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</si>
  <si>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</si>
  <si>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</si>
  <si>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</si>
  <si>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</si>
  <si>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</si>
  <si>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</si>
  <si>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</si>
  <si>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</si>
  <si>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</si>
  <si>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</si>
  <si>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</si>
  <si>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</si>
  <si>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</si>
  <si>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</si>
  <si>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</si>
  <si>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</si>
  <si>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</si>
  <si>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</si>
  <si>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</si>
  <si>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</si>
  <si>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</si>
  <si>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</si>
  <si>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</si>
  <si>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</si>
  <si>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</si>
  <si>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</si>
  <si>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</si>
  <si>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</si>
  <si>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</si>
  <si>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</si>
  <si>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</si>
  <si>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</si>
  <si>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</si>
  <si>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</si>
  <si>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</si>
  <si>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</si>
  <si>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</si>
  <si>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</si>
  <si>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</si>
  <si>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</si>
  <si>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</si>
  <si>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</si>
  <si>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</si>
  <si>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</si>
  <si>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</si>
  <si>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</si>
  <si>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</si>
  <si>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</si>
  <si>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</si>
  <si>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</si>
  <si>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</si>
  <si>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</si>
  <si>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</si>
  <si>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</si>
  <si>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</si>
  <si>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</si>
  <si>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</si>
  <si>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</si>
  <si>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</si>
  <si>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</si>
  <si>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</si>
  <si>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</si>
  <si>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</si>
  <si>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</si>
  <si>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</si>
  <si>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</si>
  <si>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</si>
  <si>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</si>
  <si>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</si>
  <si>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</si>
  <si>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</si>
  <si>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</si>
  <si>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</si>
  <si>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</si>
  <si>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</si>
  <si>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</si>
  <si>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</si>
  <si>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</si>
  <si>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</si>
  <si>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</si>
  <si>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</si>
  <si>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</si>
  <si>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</si>
  <si>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</si>
  <si>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</si>
  <si>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</si>
  <si>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</si>
  <si>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</si>
  <si>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</si>
  <si>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</si>
  <si>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</si>
  <si>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</si>
  <si>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</si>
  <si>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</si>
  <si>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</si>
  <si>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</si>
  <si>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</si>
  <si>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</si>
  <si>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</si>
  <si>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</si>
  <si>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</si>
  <si>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</si>
  <si>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</si>
  <si>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</si>
  <si>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</si>
  <si>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</si>
  <si>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</si>
  <si>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</si>
  <si>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</si>
  <si>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</si>
  <si>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</si>
  <si>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</si>
  <si>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</si>
  <si>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</si>
  <si>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</si>
  <si>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</si>
  <si>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</si>
  <si>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</si>
  <si>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</si>
  <si>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</si>
  <si>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</si>
  <si>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</si>
  <si>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</si>
  <si>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</si>
  <si>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</si>
  <si>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</si>
  <si>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</si>
  <si>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</si>
  <si>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</si>
  <si>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</si>
  <si>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</si>
  <si>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</si>
  <si>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</si>
  <si>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</si>
  <si>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</si>
  <si>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</si>
  <si>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</si>
  <si>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</si>
  <si>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</si>
  <si>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</si>
  <si>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</si>
  <si>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</si>
  <si>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</si>
  <si>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</si>
  <si>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</si>
  <si>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</si>
  <si>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</si>
  <si>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</si>
  <si>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</si>
  <si>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</si>
  <si>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</si>
  <si>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</si>
  <si>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</si>
  <si>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</si>
  <si>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</si>
  <si>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</si>
  <si>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</si>
  <si>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</si>
  <si>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</si>
  <si>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</si>
  <si>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</si>
  <si>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</si>
  <si>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</si>
  <si>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</si>
  <si>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</si>
  <si>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</si>
  <si>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</si>
  <si>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</si>
  <si>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</si>
  <si>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</si>
  <si>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</si>
  <si>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</si>
  <si>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</si>
  <si>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</si>
  <si>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</si>
  <si>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</si>
  <si>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</si>
  <si>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</si>
  <si>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</si>
  <si>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</si>
  <si>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</si>
  <si>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</si>
  <si>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</si>
  <si>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</si>
  <si>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</si>
  <si>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</si>
  <si>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</si>
  <si>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</si>
  <si>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</si>
  <si>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</si>
  <si>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</si>
  <si>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</si>
  <si>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</si>
  <si>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</si>
  <si>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</si>
  <si>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</si>
  <si>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</si>
  <si>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</si>
  <si>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</si>
  <si>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</si>
  <si>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</si>
  <si>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</si>
  <si>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</si>
  <si>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</si>
  <si>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</si>
  <si>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</si>
  <si>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</si>
  <si>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</si>
  <si>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</si>
  <si>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</si>
  <si>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</si>
  <si>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</si>
  <si>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</si>
  <si>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</si>
  <si>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</si>
  <si>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</si>
  <si>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</si>
  <si>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</si>
  <si>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</si>
  <si>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</si>
  <si>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</si>
  <si>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</si>
  <si>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</si>
  <si>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</si>
  <si>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</si>
  <si>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</si>
  <si>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</si>
  <si>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</si>
  <si>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</si>
  <si>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</si>
  <si>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</si>
  <si>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</si>
  <si>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</si>
  <si>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</si>
  <si>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</si>
  <si>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</si>
  <si>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</si>
  <si>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</si>
  <si>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</si>
  <si>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</si>
  <si>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</si>
  <si>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</si>
  <si>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</si>
  <si>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</si>
  <si>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</si>
  <si>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</si>
  <si>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</si>
  <si>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</si>
  <si>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</si>
  <si>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</si>
  <si>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</si>
  <si>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</si>
  <si>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</si>
  <si>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</si>
  <si>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</si>
  <si>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</si>
  <si>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</si>
  <si>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</si>
  <si>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</si>
  <si>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</si>
  <si>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</si>
  <si>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</si>
  <si>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</si>
  <si>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</si>
  <si>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</si>
  <si>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</si>
  <si>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</si>
  <si>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</si>
  <si>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</si>
  <si>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</si>
  <si>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</si>
  <si>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</si>
  <si>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</si>
  <si>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</si>
  <si>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</si>
  <si>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</si>
  <si>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</si>
  <si>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</si>
  <si>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</si>
  <si>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</si>
  <si>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</si>
  <si>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</si>
  <si>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</si>
  <si>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</si>
  <si>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</si>
  <si>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</si>
  <si>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</si>
  <si>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</si>
  <si>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</si>
  <si>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</si>
  <si>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</si>
  <si>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</si>
  <si>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</si>
  <si>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</si>
  <si>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</si>
  <si>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</si>
  <si>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</si>
  <si>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</si>
  <si>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</si>
  <si>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</si>
  <si>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</si>
  <si>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</si>
  <si>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</si>
  <si>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</si>
  <si>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</si>
  <si>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</si>
  <si>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</si>
  <si>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</si>
  <si>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</si>
  <si>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</si>
  <si>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</si>
  <si>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</si>
  <si>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</si>
  <si>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</si>
  <si>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</si>
  <si>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</si>
  <si>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</si>
  <si>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</si>
  <si>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</si>
  <si>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</si>
  <si>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</si>
  <si>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</si>
  <si>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</si>
  <si>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労災管理課</t>
    <phoneticPr fontId="5"/>
  </si>
  <si>
    <t>労働基準局</t>
    <phoneticPr fontId="5"/>
  </si>
  <si>
    <t>河野　恭子</t>
    <phoneticPr fontId="5"/>
  </si>
  <si>
    <t>○</t>
  </si>
  <si>
    <t>業務災害又は通勤災害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
・保育を要する児童・・・12,000円（要保育児１人につき月額）
　　（平成30年度の月額）</t>
    <phoneticPr fontId="5"/>
  </si>
  <si>
    <t>-</t>
  </si>
  <si>
    <t>-</t>
    <phoneticPr fontId="5"/>
  </si>
  <si>
    <t>-</t>
    <phoneticPr fontId="5"/>
  </si>
  <si>
    <t>-</t>
    <phoneticPr fontId="5"/>
  </si>
  <si>
    <t>-</t>
    <phoneticPr fontId="5"/>
  </si>
  <si>
    <t>労災就学等援護費</t>
    <phoneticPr fontId="5"/>
  </si>
  <si>
    <t>職員旅費</t>
    <rPh sb="0" eb="2">
      <t>ショクイン</t>
    </rPh>
    <rPh sb="2" eb="4">
      <t>リョヒ</t>
    </rPh>
    <phoneticPr fontId="5"/>
  </si>
  <si>
    <t>申請から支給決定までに要する期間を１か月以内とし、その期間内に支給決定したものの割合を80％とする。</t>
    <phoneticPr fontId="5"/>
  </si>
  <si>
    <t>申請から支給決定まで１か月以内に処理をしたものの割合
（申請から支給決定まで１か月以内に処理をした件数／申請件数）</t>
    <rPh sb="48" eb="50">
      <t>ケンスウ</t>
    </rPh>
    <rPh sb="51" eb="53">
      <t>シンセイ</t>
    </rPh>
    <rPh sb="53" eb="55">
      <t>ケンスウ</t>
    </rPh>
    <phoneticPr fontId="5"/>
  </si>
  <si>
    <t>-</t>
    <phoneticPr fontId="5"/>
  </si>
  <si>
    <t>-</t>
    <phoneticPr fontId="5"/>
  </si>
  <si>
    <t>-</t>
    <phoneticPr fontId="5"/>
  </si>
  <si>
    <t>-</t>
    <phoneticPr fontId="5"/>
  </si>
  <si>
    <t>社会復帰促進等事業処理状況調べ</t>
    <phoneticPr fontId="5"/>
  </si>
  <si>
    <t>申請のあったものについて迅速・公正に処理する。</t>
    <rPh sb="15" eb="17">
      <t>コウセイ</t>
    </rPh>
    <phoneticPr fontId="5"/>
  </si>
  <si>
    <t>人</t>
    <rPh sb="0" eb="1">
      <t>ヒト</t>
    </rPh>
    <phoneticPr fontId="5"/>
  </si>
  <si>
    <t>-</t>
    <phoneticPr fontId="5"/>
  </si>
  <si>
    <t>-</t>
    <phoneticPr fontId="5"/>
  </si>
  <si>
    <t>-</t>
    <phoneticPr fontId="5"/>
  </si>
  <si>
    <t>-</t>
    <phoneticPr fontId="5"/>
  </si>
  <si>
    <t>-</t>
    <phoneticPr fontId="5"/>
  </si>
  <si>
    <t>-</t>
    <phoneticPr fontId="5"/>
  </si>
  <si>
    <t>‐</t>
  </si>
  <si>
    <t>無</t>
  </si>
  <si>
    <t>本事業は、支給対象者から申請があった際に、審査し、支給する事業であることから、必要なものに限定されている。</t>
    <phoneticPr fontId="5"/>
  </si>
  <si>
    <t>就労保育援護金（国家公務員災害補償制度）</t>
    <phoneticPr fontId="5"/>
  </si>
  <si>
    <t>就労保育援護金（地方公務員災害補償制度）</t>
    <phoneticPr fontId="5"/>
  </si>
  <si>
    <t>総務省</t>
  </si>
  <si>
    <t>国家公務員災害補償制度及び地方公務員災害補償制度について類似の事業があるが、それぞれ対象者が異なり、適切な役割分担となっている。</t>
    <phoneticPr fontId="5"/>
  </si>
  <si>
    <t>660-12</t>
    <phoneticPr fontId="5"/>
  </si>
  <si>
    <t>987</t>
    <phoneticPr fontId="5"/>
  </si>
  <si>
    <t>831</t>
    <phoneticPr fontId="5"/>
  </si>
  <si>
    <t>426</t>
    <phoneticPr fontId="5"/>
  </si>
  <si>
    <t>436</t>
    <phoneticPr fontId="5"/>
  </si>
  <si>
    <t>448</t>
    <phoneticPr fontId="5"/>
  </si>
  <si>
    <t>446</t>
    <phoneticPr fontId="5"/>
  </si>
  <si>
    <t>A.被災労働者の遺族等</t>
    <phoneticPr fontId="5"/>
  </si>
  <si>
    <t>労災就労保育援護費</t>
    <phoneticPr fontId="5"/>
  </si>
  <si>
    <t>被災労働者の遺族等</t>
    <phoneticPr fontId="5"/>
  </si>
  <si>
    <t>-</t>
    <phoneticPr fontId="5"/>
  </si>
  <si>
    <t>本事業は、労災による被災者援護のための事業であり、事業主負担として行うことが妥当である。</t>
    <rPh sb="27" eb="28">
      <t>ヌシ</t>
    </rPh>
    <phoneticPr fontId="5"/>
  </si>
  <si>
    <t>　労災就労保育援護経費については、一部精査中であるが、各点検項目の評価のとおり、適正に実施されているところであり、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当該経費については、今後も実績等を勘案し、必要額を精査の上、予算要求を行うこととする。</t>
    <phoneticPr fontId="5"/>
  </si>
  <si>
    <t>申請から支給決定までに要する期間を１か月以内と目標設定することにより、効率的な業務運営を図っている。</t>
    <phoneticPr fontId="5"/>
  </si>
  <si>
    <t>被災労働者の遺族等からの請求に基づき支給される
援護経費であり単位当たりコストの算出はなじまない。　　　　　　　　　　　　　　　　　　　　　　　　　　　　　　　　　　　　　　　</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</si>
  <si>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</si>
  <si>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</si>
  <si>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労働者災害補償保険法第29条第１項第２号</t>
    <phoneticPr fontId="5"/>
  </si>
  <si>
    <t>概ね見込みに見合った実績となっている。</t>
    <phoneticPr fontId="5"/>
  </si>
  <si>
    <t>労災就労保育援護経費は、被災労働者の遺族等の保育に係る費用を援護するために必要な経費であり、引き続き所要額を確保する必要がある。
成果実績は過去４年間（平成26年度～29年度）目標を達成しており、概ね計画通りに事業を実施できている。</t>
    <rPh sb="70" eb="72">
      <t>カコ</t>
    </rPh>
    <rPh sb="73" eb="75">
      <t>ネンカン</t>
    </rPh>
    <rPh sb="76" eb="78">
      <t>ヘイセイ</t>
    </rPh>
    <rPh sb="80" eb="82">
      <t>ネンド</t>
    </rPh>
    <rPh sb="85" eb="87">
      <t>ネンド</t>
    </rPh>
    <phoneticPr fontId="5"/>
  </si>
  <si>
    <t>労災就労保育援護経費</t>
    <phoneticPr fontId="5"/>
  </si>
  <si>
    <t>庁費</t>
    <rPh sb="0" eb="2">
      <t>チョウヒ</t>
    </rPh>
    <phoneticPr fontId="5"/>
  </si>
  <si>
    <t>本事業は、被災労働者及びその遺族の援護を図るため実施していることから、施策目標に寄与する。</t>
    <rPh sb="0" eb="1">
      <t>ホン</t>
    </rPh>
    <rPh sb="1" eb="3">
      <t>ジギョウ</t>
    </rPh>
    <rPh sb="5" eb="7">
      <t>ヒサイ</t>
    </rPh>
    <rPh sb="7" eb="10">
      <t>ロウドウシャ</t>
    </rPh>
    <rPh sb="10" eb="11">
      <t>オヨ</t>
    </rPh>
    <rPh sb="14" eb="16">
      <t>イゾク</t>
    </rPh>
    <rPh sb="17" eb="19">
      <t>エンゴ</t>
    </rPh>
    <rPh sb="20" eb="21">
      <t>ハカ</t>
    </rPh>
    <rPh sb="24" eb="26">
      <t>ジッシ</t>
    </rPh>
    <rPh sb="35" eb="37">
      <t>セサク</t>
    </rPh>
    <rPh sb="37" eb="39">
      <t>モクヒョウ</t>
    </rPh>
    <rPh sb="40" eb="42">
      <t>キヨ</t>
    </rPh>
    <phoneticPr fontId="5"/>
  </si>
  <si>
    <t>本事業は、被災労働者及びその遺族等の援護のための事業であることから、労災保険を所管する国が実施すべき事業である。</t>
    <phoneticPr fontId="5"/>
  </si>
  <si>
    <t>点検対象外</t>
    <rPh sb="0" eb="2">
      <t>テンケン</t>
    </rPh>
    <rPh sb="2" eb="4">
      <t>タイショウ</t>
    </rPh>
    <rPh sb="4" eb="5">
      <t>ガイ</t>
    </rPh>
    <phoneticPr fontId="5"/>
  </si>
  <si>
    <t>労災就学等
援護費</t>
    <phoneticPr fontId="5"/>
  </si>
  <si>
    <t>達成率は100％以上を維持しており、成果目標に見合った成果実績となっている。</t>
    <rPh sb="2" eb="3">
      <t>リツ</t>
    </rPh>
    <phoneticPr fontId="5"/>
  </si>
  <si>
    <t>労災就労保育援護費の支給について（昭和54年４月４日基発第160号）、労災就学等援護費支給要綱（昭和45年10月27日基発第774号）</t>
    <phoneticPr fontId="5"/>
  </si>
  <si>
    <t>被災労働者及びその遺族の援護を図り、もって労働者の福祉の増進に寄与することを目的とする。</t>
    <phoneticPr fontId="5"/>
  </si>
  <si>
    <t>精査中</t>
    <rPh sb="0" eb="2">
      <t>セイサ</t>
    </rPh>
    <rPh sb="2" eb="3">
      <t>チュウ</t>
    </rPh>
    <phoneticPr fontId="5"/>
  </si>
  <si>
    <t>被災労働者及びその遺族等の中には、労災があったために就労が必要となり、被災労働者の子を保育所、幼稚園等に預ける必要のある者も少なくない。
本事業は、被災労働者及びその遺族等の就労のため、これら保育に係る費用を援護するものであるため、国民や社会のニーズを的確に反映しているといえる。</t>
    <rPh sb="60" eb="61">
      <t>モノ</t>
    </rPh>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</si>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</sst>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180975</xdr:colOff>
      <xdr:row>18</xdr:row>
      <xdr:rowOff>19050</xdr:rowOff>
    </xdr:from>
    <xdr:ext cx="607859" cy="275717"/>
    <xdr:sp macro="" textlink="">
      <xdr:nvSpPr>
        <xdr:cNvPr id="2" name="テキスト ボックス 1"/>
        <xdr:cNvSpPr txBox="1"/>
      </xdr:nvSpPr>
      <xdr:spPr>
        <a:xfrm>
          <a:off x="6181725" y="7610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18</xdr:col>
      <xdr:colOff>198664</xdr:colOff>
      <xdr:row>742</xdr:row>
      <xdr:rowOff>0</xdr:rowOff>
    </xdr:from>
    <xdr:to>
      <xdr:col>34</xdr:col>
      <xdr:colOff>9525</xdr:colOff>
      <xdr:row>746</xdr:row>
      <xdr:rowOff>342900</xdr:rowOff>
    </xdr:to>
    <xdr:sp macro="" textlink="">
      <xdr:nvSpPr>
        <xdr:cNvPr id="6" name="テキスト ボックス 5"/>
        <xdr:cNvSpPr txBox="1"/>
      </xdr:nvSpPr>
      <xdr:spPr>
        <a:xfrm>
          <a:off x="3799114" y="40271700"/>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70</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a:p>
          <a:pPr algn="ctr" eaLnBrk="1" fontAlgn="auto" latinLnBrk="0" hangingPunct="1"/>
          <a:r>
            <a:rPr kumimoji="1" lang="ja-JP" altLang="ja-JP" sz="1400" b="0" i="0" baseline="0">
              <a:solidFill>
                <a:schemeClr val="dk1"/>
              </a:solidFill>
              <a:effectLst/>
              <a:latin typeface="+mn-ea"/>
              <a:ea typeface="+mn-ea"/>
              <a:cs typeface="+mn-cs"/>
            </a:rPr>
            <a:t>（平成</a:t>
          </a:r>
          <a:r>
            <a:rPr kumimoji="1" lang="en-US" altLang="ja-JP" sz="1400" b="0" i="0" baseline="0">
              <a:solidFill>
                <a:schemeClr val="dk1"/>
              </a:solidFill>
              <a:effectLst/>
              <a:latin typeface="+mn-ea"/>
              <a:ea typeface="+mn-ea"/>
              <a:cs typeface="+mn-cs"/>
            </a:rPr>
            <a:t>28</a:t>
          </a:r>
          <a:r>
            <a:rPr kumimoji="1" lang="ja-JP" altLang="ja-JP" sz="1400" b="0" i="0" baseline="0">
              <a:solidFill>
                <a:schemeClr val="dk1"/>
              </a:solidFill>
              <a:effectLst/>
              <a:latin typeface="+mn-ea"/>
              <a:ea typeface="+mn-ea"/>
              <a:cs typeface="+mn-cs"/>
            </a:rPr>
            <a:t>年度執行額）</a:t>
          </a:r>
          <a:endParaRPr kumimoji="1" lang="en-US" altLang="ja-JP" sz="1100" b="0" i="0" baseline="0">
            <a:solidFill>
              <a:schemeClr val="dk1"/>
            </a:solidFill>
            <a:effectLst/>
            <a:latin typeface="+mn-lt"/>
            <a:ea typeface="+mn-ea"/>
            <a:cs typeface="+mn-cs"/>
          </a:endParaRPr>
        </a:p>
      </xdr:txBody>
    </xdr:sp>
    <xdr:clientData/>
  </xdr:twoCellAnchor>
  <xdr:twoCellAnchor>
    <xdr:from>
      <xdr:col>19</xdr:col>
      <xdr:colOff>0</xdr:colOff>
      <xdr:row>749</xdr:row>
      <xdr:rowOff>342900</xdr:rowOff>
    </xdr:from>
    <xdr:to>
      <xdr:col>34</xdr:col>
      <xdr:colOff>0</xdr:colOff>
      <xdr:row>753</xdr:row>
      <xdr:rowOff>28575</xdr:rowOff>
    </xdr:to>
    <xdr:sp macro="" textlink="">
      <xdr:nvSpPr>
        <xdr:cNvPr id="7" name="テキスト ボックス 6"/>
        <xdr:cNvSpPr txBox="1"/>
      </xdr:nvSpPr>
      <xdr:spPr>
        <a:xfrm>
          <a:off x="3800475" y="4237672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70</a:t>
          </a:r>
          <a:r>
            <a:rPr kumimoji="1" lang="ja-JP" altLang="ja-JP" sz="1400" b="0" i="0" baseline="0">
              <a:solidFill>
                <a:schemeClr val="dk1"/>
              </a:solidFill>
              <a:effectLst/>
              <a:latin typeface="+mn-ea"/>
              <a:ea typeface="+mn-ea"/>
              <a:cs typeface="+mn-cs"/>
            </a:rPr>
            <a:t>百万円</a:t>
          </a:r>
          <a:endParaRPr kumimoji="1" lang="ja-JP" altLang="en-US" sz="1100"/>
        </a:p>
      </xdr:txBody>
    </xdr:sp>
    <xdr:clientData/>
  </xdr:twoCellAnchor>
  <xdr:twoCellAnchor>
    <xdr:from>
      <xdr:col>36</xdr:col>
      <xdr:colOff>19051</xdr:colOff>
      <xdr:row>747</xdr:row>
      <xdr:rowOff>38100</xdr:rowOff>
    </xdr:from>
    <xdr:to>
      <xdr:col>48</xdr:col>
      <xdr:colOff>180975</xdr:colOff>
      <xdr:row>749</xdr:row>
      <xdr:rowOff>104474</xdr:rowOff>
    </xdr:to>
    <xdr:sp macro="" textlink="">
      <xdr:nvSpPr>
        <xdr:cNvPr id="8" name="大かっこ 7"/>
        <xdr:cNvSpPr/>
      </xdr:nvSpPr>
      <xdr:spPr>
        <a:xfrm>
          <a:off x="7219951" y="41367075"/>
          <a:ext cx="2562224"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747</xdr:row>
      <xdr:rowOff>73478</xdr:rowOff>
    </xdr:from>
    <xdr:to>
      <xdr:col>49</xdr:col>
      <xdr:colOff>180974</xdr:colOff>
      <xdr:row>749</xdr:row>
      <xdr:rowOff>194581</xdr:rowOff>
    </xdr:to>
    <xdr:sp macro="" textlink="">
      <xdr:nvSpPr>
        <xdr:cNvPr id="9" name="テキスト ボックス 8"/>
        <xdr:cNvSpPr txBox="1"/>
      </xdr:nvSpPr>
      <xdr:spPr>
        <a:xfrm>
          <a:off x="7029450" y="41402453"/>
          <a:ext cx="2952749"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clientData/>
  </xdr:twoCellAnchor>
  <xdr:twoCellAnchor>
    <xdr:from>
      <xdr:col>18</xdr:col>
      <xdr:colOff>190500</xdr:colOff>
      <xdr:row>753</xdr:row>
      <xdr:rowOff>350342</xdr:rowOff>
    </xdr:from>
    <xdr:to>
      <xdr:col>34</xdr:col>
      <xdr:colOff>9525</xdr:colOff>
      <xdr:row>756</xdr:row>
      <xdr:rowOff>0</xdr:rowOff>
    </xdr:to>
    <xdr:sp macro="" textlink="">
      <xdr:nvSpPr>
        <xdr:cNvPr id="10" name="大かっこ 9"/>
        <xdr:cNvSpPr/>
      </xdr:nvSpPr>
      <xdr:spPr>
        <a:xfrm>
          <a:off x="3790950" y="4379386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44823</xdr:colOff>
      <xdr:row>754</xdr:row>
      <xdr:rowOff>204106</xdr:rowOff>
    </xdr:from>
    <xdr:to>
      <xdr:col>33</xdr:col>
      <xdr:colOff>56030</xdr:colOff>
      <xdr:row>756</xdr:row>
      <xdr:rowOff>428624</xdr:rowOff>
    </xdr:to>
    <xdr:sp macro="" textlink="">
      <xdr:nvSpPr>
        <xdr:cNvPr id="11" name="テキスト ボックス 10"/>
        <xdr:cNvSpPr txBox="1"/>
      </xdr:nvSpPr>
      <xdr:spPr>
        <a:xfrm>
          <a:off x="4045323" y="49315006"/>
          <a:ext cx="2611532"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の請求</a:t>
          </a:r>
          <a:endParaRPr lang="ja-JP" altLang="ja-JP" sz="1400">
            <a:effectLst/>
          </a:endParaRPr>
        </a:p>
        <a:p>
          <a:endParaRPr kumimoji="1" lang="ja-JP" altLang="en-US" sz="1100"/>
        </a:p>
      </xdr:txBody>
    </xdr:sp>
    <xdr:clientData/>
  </xdr:twoCellAnchor>
  <xdr:twoCellAnchor>
    <xdr:from>
      <xdr:col>26</xdr:col>
      <xdr:colOff>95250</xdr:colOff>
      <xdr:row>747</xdr:row>
      <xdr:rowOff>85725</xdr:rowOff>
    </xdr:from>
    <xdr:to>
      <xdr:col>26</xdr:col>
      <xdr:colOff>97631</xdr:colOff>
      <xdr:row>749</xdr:row>
      <xdr:rowOff>140493</xdr:rowOff>
    </xdr:to>
    <xdr:cxnSp macro="">
      <xdr:nvCxnSpPr>
        <xdr:cNvPr id="12" name="直線矢印コネクタ 11"/>
        <xdr:cNvCxnSpPr/>
      </xdr:nvCxnSpPr>
      <xdr:spPr>
        <a:xfrm>
          <a:off x="5295900" y="41414700"/>
          <a:ext cx="2381" cy="759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740</xdr:row>
      <xdr:rowOff>114300</xdr:rowOff>
    </xdr:from>
    <xdr:to>
      <xdr:col>14</xdr:col>
      <xdr:colOff>39688</xdr:colOff>
      <xdr:row>741</xdr:row>
      <xdr:rowOff>346075</xdr:rowOff>
    </xdr:to>
    <xdr:sp macro="" textlink="">
      <xdr:nvSpPr>
        <xdr:cNvPr id="13" name="正方形/長方形 12"/>
        <xdr:cNvSpPr/>
      </xdr:nvSpPr>
      <xdr:spPr>
        <a:xfrm>
          <a:off x="304800" y="40624125"/>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29</xdr:col>
      <xdr:colOff>180975</xdr:colOff>
      <xdr:row>779</xdr:row>
      <xdr:rowOff>247650</xdr:rowOff>
    </xdr:from>
    <xdr:to>
      <xdr:col>42</xdr:col>
      <xdr:colOff>115888</xdr:colOff>
      <xdr:row>782</xdr:row>
      <xdr:rowOff>79375</xdr:rowOff>
    </xdr:to>
    <xdr:sp macro="" textlink="">
      <xdr:nvSpPr>
        <xdr:cNvPr id="14" name="正方形/長方形 13"/>
        <xdr:cNvSpPr/>
      </xdr:nvSpPr>
      <xdr:spPr>
        <a:xfrm>
          <a:off x="6012392" y="46263983"/>
          <a:ext cx="2548996" cy="784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9</xdr:col>
      <xdr:colOff>133350</xdr:colOff>
      <xdr:row>832</xdr:row>
      <xdr:rowOff>180975</xdr:rowOff>
    </xdr:from>
    <xdr:to>
      <xdr:col>22</xdr:col>
      <xdr:colOff>68263</xdr:colOff>
      <xdr:row>834</xdr:row>
      <xdr:rowOff>136525</xdr:rowOff>
    </xdr:to>
    <xdr:sp macro="" textlink="">
      <xdr:nvSpPr>
        <xdr:cNvPr id="15" name="正方形/長方形 14"/>
        <xdr:cNvSpPr/>
      </xdr:nvSpPr>
      <xdr:spPr>
        <a:xfrm>
          <a:off x="1933575" y="48882300"/>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29</xdr:col>
      <xdr:colOff>0</xdr:colOff>
      <xdr:row>711</xdr:row>
      <xdr:rowOff>104775</xdr:rowOff>
    </xdr:from>
    <xdr:ext cx="607859" cy="275717"/>
    <xdr:sp macro="" textlink="">
      <xdr:nvSpPr>
        <xdr:cNvPr id="16" name="テキスト ボックス 15"/>
        <xdr:cNvSpPr txBox="1"/>
      </xdr:nvSpPr>
      <xdr:spPr>
        <a:xfrm>
          <a:off x="5800725" y="27527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xdr:col>
      <xdr:colOff>76200</xdr:colOff>
      <xdr:row>720</xdr:row>
      <xdr:rowOff>38100</xdr:rowOff>
    </xdr:from>
    <xdr:ext cx="607859" cy="275717"/>
    <xdr:sp macro="" textlink="">
      <xdr:nvSpPr>
        <xdr:cNvPr id="20" name="テキスト ボックス 19"/>
        <xdr:cNvSpPr txBox="1"/>
      </xdr:nvSpPr>
      <xdr:spPr>
        <a:xfrm>
          <a:off x="476250" y="31356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K19" sqref="AK19:AQ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452</v>
      </c>
      <c r="AT2" s="218"/>
      <c r="AU2" s="218"/>
      <c r="AV2" s="52" t="str">
        <f>IF(AW2="", "", "-")</f>
        <v/>
      </c>
      <c r="AW2" s="395"/>
      <c r="AX2" s="395"/>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605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154</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551</v>
      </c>
      <c r="AF5" s="721"/>
      <c r="AG5" s="721"/>
      <c r="AH5" s="721"/>
      <c r="AI5" s="721"/>
      <c r="AJ5" s="721"/>
      <c r="AK5" s="721"/>
      <c r="AL5" s="721"/>
      <c r="AM5" s="721"/>
      <c r="AN5" s="721"/>
      <c r="AO5" s="721"/>
      <c r="AP5" s="722"/>
      <c r="AQ5" s="723" t="s">
        <v>553</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602</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612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4" t="s">
        <v>613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4" t="s">
        <v>555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75</v>
      </c>
      <c r="Q13" s="98"/>
      <c r="R13" s="98"/>
      <c r="S13" s="98"/>
      <c r="T13" s="98"/>
      <c r="U13" s="98"/>
      <c r="V13" s="99"/>
      <c r="W13" s="97">
        <v>80</v>
      </c>
      <c r="X13" s="98"/>
      <c r="Y13" s="98"/>
      <c r="Z13" s="98"/>
      <c r="AA13" s="98"/>
      <c r="AB13" s="98"/>
      <c r="AC13" s="99"/>
      <c r="AD13" s="97">
        <v>76</v>
      </c>
      <c r="AE13" s="98"/>
      <c r="AF13" s="98"/>
      <c r="AG13" s="98"/>
      <c r="AH13" s="98"/>
      <c r="AI13" s="98"/>
      <c r="AJ13" s="99"/>
      <c r="AK13" s="97">
        <v>71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7" t="s">
        <v>8</v>
      </c>
      <c r="J14" s="631"/>
      <c r="K14" s="631"/>
      <c r="L14" s="631"/>
      <c r="M14" s="631"/>
      <c r="N14" s="631"/>
      <c r="O14" s="632"/>
      <c r="P14" s="97" t="s">
        <v>557</v>
      </c>
      <c r="Q14" s="98"/>
      <c r="R14" s="98"/>
      <c r="S14" s="98"/>
      <c r="T14" s="98"/>
      <c r="U14" s="98"/>
      <c r="V14" s="99"/>
      <c r="W14" s="97" t="s">
        <v>557</v>
      </c>
      <c r="X14" s="98"/>
      <c r="Y14" s="98"/>
      <c r="Z14" s="98"/>
      <c r="AA14" s="98"/>
      <c r="AB14" s="98"/>
      <c r="AC14" s="99"/>
      <c r="AD14" s="97" t="s">
        <v>559</v>
      </c>
      <c r="AE14" s="98"/>
      <c r="AF14" s="98"/>
      <c r="AG14" s="98"/>
      <c r="AH14" s="98"/>
      <c r="AI14" s="98"/>
      <c r="AJ14" s="99"/>
      <c r="AK14" s="97" t="s">
        <v>617</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7" t="s">
        <v>51</v>
      </c>
      <c r="J15" s="578"/>
      <c r="K15" s="578"/>
      <c r="L15" s="578"/>
      <c r="M15" s="578"/>
      <c r="N15" s="578"/>
      <c r="O15" s="579"/>
      <c r="P15" s="97" t="s">
        <v>557</v>
      </c>
      <c r="Q15" s="98"/>
      <c r="R15" s="98"/>
      <c r="S15" s="98"/>
      <c r="T15" s="98"/>
      <c r="U15" s="98"/>
      <c r="V15" s="99"/>
      <c r="W15" s="97" t="s">
        <v>557</v>
      </c>
      <c r="X15" s="98"/>
      <c r="Y15" s="98"/>
      <c r="Z15" s="98"/>
      <c r="AA15" s="98"/>
      <c r="AB15" s="98"/>
      <c r="AC15" s="99"/>
      <c r="AD15" s="97" t="s">
        <v>559</v>
      </c>
      <c r="AE15" s="98"/>
      <c r="AF15" s="98"/>
      <c r="AG15" s="98"/>
      <c r="AH15" s="98"/>
      <c r="AI15" s="98"/>
      <c r="AJ15" s="99"/>
      <c r="AK15" s="97" t="s">
        <v>560</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558</v>
      </c>
      <c r="Q16" s="98"/>
      <c r="R16" s="98"/>
      <c r="S16" s="98"/>
      <c r="T16" s="98"/>
      <c r="U16" s="98"/>
      <c r="V16" s="99"/>
      <c r="W16" s="97" t="s">
        <v>559</v>
      </c>
      <c r="X16" s="98"/>
      <c r="Y16" s="98"/>
      <c r="Z16" s="98"/>
      <c r="AA16" s="98"/>
      <c r="AB16" s="98"/>
      <c r="AC16" s="99"/>
      <c r="AD16" s="97" t="s">
        <v>559</v>
      </c>
      <c r="AE16" s="98"/>
      <c r="AF16" s="98"/>
      <c r="AG16" s="98"/>
      <c r="AH16" s="98"/>
      <c r="AI16" s="98"/>
      <c r="AJ16" s="99"/>
      <c r="AK16" s="97" t="s">
        <v>617</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7"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618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75</v>
      </c>
      <c r="Q18" s="104"/>
      <c r="R18" s="104"/>
      <c r="S18" s="104"/>
      <c r="T18" s="104"/>
      <c r="U18" s="104"/>
      <c r="V18" s="105"/>
      <c r="W18" s="103">
        <f>SUM(W13:AC17)</f>
        <v>80</v>
      </c>
      <c r="X18" s="104"/>
      <c r="Y18" s="104"/>
      <c r="Z18" s="104"/>
      <c r="AA18" s="104"/>
      <c r="AB18" s="104"/>
      <c r="AC18" s="105"/>
      <c r="AD18" s="103">
        <f>SUM(AD13:AJ17)</f>
        <v>76</v>
      </c>
      <c r="AE18" s="104"/>
      <c r="AF18" s="104"/>
      <c r="AG18" s="104"/>
      <c r="AH18" s="104"/>
      <c r="AI18" s="104"/>
      <c r="AJ18" s="105"/>
      <c r="AK18" s="103">
        <f>SUM(AK13:AQ17)</f>
        <v>71</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66</v>
      </c>
      <c r="Q19" s="98"/>
      <c r="R19" s="98"/>
      <c r="S19" s="98"/>
      <c r="T19" s="98"/>
      <c r="U19" s="98"/>
      <c r="V19" s="99"/>
      <c r="W19" s="97">
        <v>70</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0.88</v>
      </c>
      <c r="Q20" s="541"/>
      <c r="R20" s="541"/>
      <c r="S20" s="541"/>
      <c r="T20" s="541"/>
      <c r="U20" s="541"/>
      <c r="V20" s="541"/>
      <c r="W20" s="541">
        <f t="shared" ref="W20" si="0">IF(W18=0, "-", SUM(W19)/W18)</f>
        <v>0.875</v>
      </c>
      <c r="X20" s="541"/>
      <c r="Y20" s="541"/>
      <c r="Z20" s="541"/>
      <c r="AA20" s="541"/>
      <c r="AB20" s="541"/>
      <c r="AC20" s="541"/>
      <c r="AD20" s="541">
        <f t="shared" ref="AD20" si="1">IF(AD18=0, "-", SUM(AD19)/AD18)</f>
        <v>0</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33" t="s">
        <v>497</v>
      </c>
      <c r="H21" s="934"/>
      <c r="I21" s="934"/>
      <c r="J21" s="934"/>
      <c r="K21" s="934"/>
      <c r="L21" s="934"/>
      <c r="M21" s="934"/>
      <c r="N21" s="934"/>
      <c r="O21" s="934"/>
      <c r="P21" s="541">
        <f>IF(P19=0, "-", SUM(P19)/SUM(P13,P14))</f>
        <v>0.88</v>
      </c>
      <c r="Q21" s="541"/>
      <c r="R21" s="541"/>
      <c r="S21" s="541"/>
      <c r="T21" s="541"/>
      <c r="U21" s="541"/>
      <c r="V21" s="541"/>
      <c r="W21" s="541">
        <f t="shared" ref="W21" si="2">IF(W19=0, "-", SUM(W19)/SUM(W13,W14))</f>
        <v>0.875</v>
      </c>
      <c r="X21" s="541"/>
      <c r="Y21" s="541"/>
      <c r="Z21" s="541"/>
      <c r="AA21" s="541"/>
      <c r="AB21" s="541"/>
      <c r="AC21" s="541"/>
      <c r="AD21" s="541" t="str">
        <f t="shared" ref="AD21" si="3">IF(AD19=0, "-", SUM(AD19)/SUM(AD13,AD14))</f>
        <v>-</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26.2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71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606</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30" customHeight="1" x14ac:dyDescent="0.15">
      <c r="A32" s="515"/>
      <c r="B32" s="513"/>
      <c r="C32" s="513"/>
      <c r="D32" s="513"/>
      <c r="E32" s="513"/>
      <c r="F32" s="514"/>
      <c r="G32" s="542" t="s">
        <v>563</v>
      </c>
      <c r="H32" s="543"/>
      <c r="I32" s="543"/>
      <c r="J32" s="543"/>
      <c r="K32" s="543"/>
      <c r="L32" s="543"/>
      <c r="M32" s="543"/>
      <c r="N32" s="543"/>
      <c r="O32" s="544"/>
      <c r="P32" s="680" t="s">
        <v>564</v>
      </c>
      <c r="Q32" s="158"/>
      <c r="R32" s="158"/>
      <c r="S32" s="158"/>
      <c r="T32" s="158"/>
      <c r="U32" s="158"/>
      <c r="V32" s="158"/>
      <c r="W32" s="158"/>
      <c r="X32" s="229"/>
      <c r="Y32" s="336" t="s">
        <v>12</v>
      </c>
      <c r="Z32" s="551"/>
      <c r="AA32" s="552"/>
      <c r="AB32" s="522" t="s">
        <v>301</v>
      </c>
      <c r="AC32" s="523"/>
      <c r="AD32" s="524"/>
      <c r="AE32" s="362">
        <v>80.400000000000006</v>
      </c>
      <c r="AF32" s="363"/>
      <c r="AG32" s="363"/>
      <c r="AH32" s="363"/>
      <c r="AI32" s="362">
        <v>83.5</v>
      </c>
      <c r="AJ32" s="363"/>
      <c r="AK32" s="363"/>
      <c r="AL32" s="363"/>
      <c r="AM32" s="362">
        <v>81.400000000000006</v>
      </c>
      <c r="AN32" s="363"/>
      <c r="AO32" s="363"/>
      <c r="AP32" s="363"/>
      <c r="AQ32" s="100" t="s">
        <v>565</v>
      </c>
      <c r="AR32" s="101"/>
      <c r="AS32" s="101"/>
      <c r="AT32" s="102"/>
      <c r="AU32" s="363" t="s">
        <v>567</v>
      </c>
      <c r="AV32" s="363"/>
      <c r="AW32" s="363"/>
      <c r="AX32" s="365"/>
    </row>
    <row r="33" spans="1:50" ht="30" customHeight="1" x14ac:dyDescent="0.15">
      <c r="A33" s="516"/>
      <c r="B33" s="517"/>
      <c r="C33" s="517"/>
      <c r="D33" s="517"/>
      <c r="E33" s="517"/>
      <c r="F33" s="518"/>
      <c r="G33" s="545"/>
      <c r="H33" s="546"/>
      <c r="I33" s="546"/>
      <c r="J33" s="546"/>
      <c r="K33" s="546"/>
      <c r="L33" s="546"/>
      <c r="M33" s="546"/>
      <c r="N33" s="546"/>
      <c r="O33" s="547"/>
      <c r="P33" s="231"/>
      <c r="Q33" s="231"/>
      <c r="R33" s="231"/>
      <c r="S33" s="231"/>
      <c r="T33" s="231"/>
      <c r="U33" s="231"/>
      <c r="V33" s="231"/>
      <c r="W33" s="231"/>
      <c r="X33" s="232"/>
      <c r="Y33" s="301" t="s">
        <v>54</v>
      </c>
      <c r="Z33" s="296"/>
      <c r="AA33" s="297"/>
      <c r="AB33" s="522" t="s">
        <v>301</v>
      </c>
      <c r="AC33" s="523"/>
      <c r="AD33" s="524"/>
      <c r="AE33" s="362">
        <v>80</v>
      </c>
      <c r="AF33" s="363"/>
      <c r="AG33" s="363"/>
      <c r="AH33" s="363"/>
      <c r="AI33" s="362">
        <v>80</v>
      </c>
      <c r="AJ33" s="363"/>
      <c r="AK33" s="363"/>
      <c r="AL33" s="363"/>
      <c r="AM33" s="362">
        <v>80</v>
      </c>
      <c r="AN33" s="363"/>
      <c r="AO33" s="363"/>
      <c r="AP33" s="363"/>
      <c r="AQ33" s="100" t="s">
        <v>565</v>
      </c>
      <c r="AR33" s="101"/>
      <c r="AS33" s="101"/>
      <c r="AT33" s="102"/>
      <c r="AU33" s="363">
        <v>80</v>
      </c>
      <c r="AV33" s="363"/>
      <c r="AW33" s="363"/>
      <c r="AX33" s="365"/>
    </row>
    <row r="34" spans="1:50" ht="30" customHeight="1" x14ac:dyDescent="0.15">
      <c r="A34" s="515"/>
      <c r="B34" s="513"/>
      <c r="C34" s="513"/>
      <c r="D34" s="513"/>
      <c r="E34" s="513"/>
      <c r="F34" s="514"/>
      <c r="G34" s="548"/>
      <c r="H34" s="549"/>
      <c r="I34" s="549"/>
      <c r="J34" s="549"/>
      <c r="K34" s="549"/>
      <c r="L34" s="549"/>
      <c r="M34" s="549"/>
      <c r="N34" s="549"/>
      <c r="O34" s="550"/>
      <c r="P34" s="161"/>
      <c r="Q34" s="161"/>
      <c r="R34" s="161"/>
      <c r="S34" s="161"/>
      <c r="T34" s="161"/>
      <c r="U34" s="161"/>
      <c r="V34" s="161"/>
      <c r="W34" s="161"/>
      <c r="X34" s="234"/>
      <c r="Y34" s="301" t="s">
        <v>13</v>
      </c>
      <c r="Z34" s="296"/>
      <c r="AA34" s="297"/>
      <c r="AB34" s="497" t="s">
        <v>301</v>
      </c>
      <c r="AC34" s="497"/>
      <c r="AD34" s="497"/>
      <c r="AE34" s="362">
        <v>100.5</v>
      </c>
      <c r="AF34" s="363"/>
      <c r="AG34" s="363"/>
      <c r="AH34" s="363"/>
      <c r="AI34" s="362">
        <v>104.4</v>
      </c>
      <c r="AJ34" s="363"/>
      <c r="AK34" s="363"/>
      <c r="AL34" s="363"/>
      <c r="AM34" s="362">
        <v>101.8</v>
      </c>
      <c r="AN34" s="363"/>
      <c r="AO34" s="363"/>
      <c r="AP34" s="363"/>
      <c r="AQ34" s="100" t="s">
        <v>566</v>
      </c>
      <c r="AR34" s="101"/>
      <c r="AS34" s="101"/>
      <c r="AT34" s="102"/>
      <c r="AU34" s="363" t="s">
        <v>568</v>
      </c>
      <c r="AV34" s="363"/>
      <c r="AW34" s="363"/>
      <c r="AX34" s="365"/>
    </row>
    <row r="35" spans="1:50" ht="23.25" customHeight="1" x14ac:dyDescent="0.15">
      <c r="A35" s="904" t="s">
        <v>528</v>
      </c>
      <c r="B35" s="905"/>
      <c r="C35" s="905"/>
      <c r="D35" s="905"/>
      <c r="E35" s="905"/>
      <c r="F35" s="906"/>
      <c r="G35" s="910" t="s">
        <v>569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5"/>
      <c r="H40" s="546"/>
      <c r="I40" s="546"/>
      <c r="J40" s="546"/>
      <c r="K40" s="546"/>
      <c r="L40" s="546"/>
      <c r="M40" s="546"/>
      <c r="N40" s="546"/>
      <c r="O40" s="547"/>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5"/>
      <c r="H47" s="546"/>
      <c r="I47" s="546"/>
      <c r="J47" s="546"/>
      <c r="K47" s="546"/>
      <c r="L47" s="546"/>
      <c r="M47" s="546"/>
      <c r="N47" s="546"/>
      <c r="O47" s="547"/>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5"/>
      <c r="H54" s="546"/>
      <c r="I54" s="546"/>
      <c r="J54" s="546"/>
      <c r="K54" s="546"/>
      <c r="L54" s="546"/>
      <c r="M54" s="546"/>
      <c r="N54" s="546"/>
      <c r="O54" s="547"/>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5"/>
      <c r="H61" s="546"/>
      <c r="I61" s="546"/>
      <c r="J61" s="546"/>
      <c r="K61" s="546"/>
      <c r="L61" s="546"/>
      <c r="M61" s="546"/>
      <c r="N61" s="546"/>
      <c r="O61" s="547"/>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4"/>
      <c r="D82" s="554"/>
      <c r="E82" s="554"/>
      <c r="F82" s="555"/>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683"/>
      <c r="AC88" s="683"/>
      <c r="AD88" s="68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683"/>
      <c r="AC93" s="683"/>
      <c r="AD93" s="68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7"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3" t="s">
        <v>571</v>
      </c>
      <c r="AC101" s="553"/>
      <c r="AD101" s="553"/>
      <c r="AE101" s="362">
        <v>479</v>
      </c>
      <c r="AF101" s="363"/>
      <c r="AG101" s="363"/>
      <c r="AH101" s="364"/>
      <c r="AI101" s="362">
        <v>449</v>
      </c>
      <c r="AJ101" s="363"/>
      <c r="AK101" s="363"/>
      <c r="AL101" s="364"/>
      <c r="AM101" s="362">
        <v>443</v>
      </c>
      <c r="AN101" s="363"/>
      <c r="AO101" s="363"/>
      <c r="AP101" s="364"/>
      <c r="AQ101" s="362" t="s">
        <v>572</v>
      </c>
      <c r="AR101" s="363"/>
      <c r="AS101" s="363"/>
      <c r="AT101" s="364"/>
      <c r="AU101" s="362" t="s">
        <v>572</v>
      </c>
      <c r="AV101" s="363"/>
      <c r="AW101" s="363"/>
      <c r="AX101" s="364"/>
    </row>
    <row r="102" spans="1:60" ht="27"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3" t="s">
        <v>571</v>
      </c>
      <c r="AC102" s="553"/>
      <c r="AD102" s="553"/>
      <c r="AE102" s="356">
        <v>481</v>
      </c>
      <c r="AF102" s="356"/>
      <c r="AG102" s="356"/>
      <c r="AH102" s="356"/>
      <c r="AI102" s="356">
        <v>479</v>
      </c>
      <c r="AJ102" s="356"/>
      <c r="AK102" s="356"/>
      <c r="AL102" s="356"/>
      <c r="AM102" s="356">
        <v>449</v>
      </c>
      <c r="AN102" s="356"/>
      <c r="AO102" s="356"/>
      <c r="AP102" s="356"/>
      <c r="AQ102" s="821">
        <v>443</v>
      </c>
      <c r="AR102" s="822"/>
      <c r="AS102" s="822"/>
      <c r="AT102" s="823"/>
      <c r="AU102" s="821" t="s">
        <v>565</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9.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574</v>
      </c>
      <c r="AF116" s="356"/>
      <c r="AG116" s="356"/>
      <c r="AH116" s="356"/>
      <c r="AI116" s="356" t="s">
        <v>574</v>
      </c>
      <c r="AJ116" s="356"/>
      <c r="AK116" s="356"/>
      <c r="AL116" s="356"/>
      <c r="AM116" s="356" t="s">
        <v>572</v>
      </c>
      <c r="AN116" s="356"/>
      <c r="AO116" s="356"/>
      <c r="AP116" s="356"/>
      <c r="AQ116" s="362" t="s">
        <v>574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572</v>
      </c>
      <c r="AF117" s="304"/>
      <c r="AG117" s="304"/>
      <c r="AH117" s="304"/>
      <c r="AI117" s="304" t="s">
        <v>574</v>
      </c>
      <c r="AJ117" s="304"/>
      <c r="AK117" s="304"/>
      <c r="AL117" s="304"/>
      <c r="AM117" s="304" t="s">
        <v>574</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600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601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1001"/>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568</v>
      </c>
      <c r="AR432" s="133"/>
      <c r="AS432" s="134" t="s">
        <v>356</v>
      </c>
      <c r="AT432" s="169"/>
      <c r="AU432" s="133" t="s">
        <v>568</v>
      </c>
      <c r="AV432" s="133"/>
      <c r="AW432" s="134" t="s">
        <v>300</v>
      </c>
      <c r="AX432" s="135"/>
    </row>
    <row r="433" spans="1:50" ht="23.25" customHeight="1" x14ac:dyDescent="0.15">
      <c r="A433" s="1001"/>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568</v>
      </c>
      <c r="AJ433" s="101"/>
      <c r="AK433" s="101"/>
      <c r="AL433" s="101"/>
      <c r="AM433" s="100" t="s">
        <v>568</v>
      </c>
      <c r="AN433" s="101"/>
      <c r="AO433" s="101"/>
      <c r="AP433" s="102"/>
      <c r="AQ433" s="100" t="s">
        <v>577</v>
      </c>
      <c r="AR433" s="101"/>
      <c r="AS433" s="101"/>
      <c r="AT433" s="102"/>
      <c r="AU433" s="101" t="s">
        <v>577</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572</v>
      </c>
      <c r="AF434" s="101"/>
      <c r="AG434" s="101"/>
      <c r="AH434" s="102"/>
      <c r="AI434" s="100" t="s">
        <v>577</v>
      </c>
      <c r="AJ434" s="101"/>
      <c r="AK434" s="101"/>
      <c r="AL434" s="101"/>
      <c r="AM434" s="100" t="s">
        <v>568</v>
      </c>
      <c r="AN434" s="101"/>
      <c r="AO434" s="101"/>
      <c r="AP434" s="102"/>
      <c r="AQ434" s="100" t="s">
        <v>568</v>
      </c>
      <c r="AR434" s="101"/>
      <c r="AS434" s="101"/>
      <c r="AT434" s="102"/>
      <c r="AU434" s="101" t="s">
        <v>577</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577</v>
      </c>
      <c r="AJ435" s="101"/>
      <c r="AK435" s="101"/>
      <c r="AL435" s="101"/>
      <c r="AM435" s="100" t="s">
        <v>577</v>
      </c>
      <c r="AN435" s="101"/>
      <c r="AO435" s="101"/>
      <c r="AP435" s="102"/>
      <c r="AQ435" s="100" t="s">
        <v>577</v>
      </c>
      <c r="AR435" s="101"/>
      <c r="AS435" s="101"/>
      <c r="AT435" s="102"/>
      <c r="AU435" s="101" t="s">
        <v>568</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customHeight="1" x14ac:dyDescent="0.15">
      <c r="A482" s="1001"/>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554</v>
      </c>
      <c r="AE702" s="903"/>
      <c r="AF702" s="903"/>
      <c r="AG702" s="892" t="s">
        <v>615</v>
      </c>
      <c r="AH702" s="893"/>
      <c r="AI702" s="893"/>
      <c r="AJ702" s="893"/>
      <c r="AK702" s="893"/>
      <c r="AL702" s="893"/>
      <c r="AM702" s="893"/>
      <c r="AN702" s="893"/>
      <c r="AO702" s="893"/>
      <c r="AP702" s="893"/>
      <c r="AQ702" s="893"/>
      <c r="AR702" s="893"/>
      <c r="AS702" s="893"/>
      <c r="AT702" s="893"/>
      <c r="AU702" s="893"/>
      <c r="AV702" s="893"/>
      <c r="AW702" s="893"/>
      <c r="AX702" s="894"/>
    </row>
    <row r="703" spans="1:50" ht="43.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29" t="s">
        <v>616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578</v>
      </c>
      <c r="AE705" s="737"/>
      <c r="AF705" s="737"/>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4"/>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579</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55.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554</v>
      </c>
      <c r="AE708" s="670"/>
      <c r="AF708" s="670"/>
      <c r="AG708" s="528" t="s">
        <v>596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578</v>
      </c>
      <c r="AE709" s="152"/>
      <c r="AF709" s="152"/>
      <c r="AG709" s="666" t="s">
        <v>567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578</v>
      </c>
      <c r="AE710" s="152"/>
      <c r="AF710" s="152"/>
      <c r="AG710" s="666" t="s">
        <v>572</v>
      </c>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66" t="s">
        <v>580</v>
      </c>
      <c r="AH711" s="667"/>
      <c r="AI711" s="667"/>
      <c r="AJ711" s="667"/>
      <c r="AK711" s="667"/>
      <c r="AL711" s="667"/>
      <c r="AM711" s="667"/>
      <c r="AN711" s="667"/>
      <c r="AO711" s="667"/>
      <c r="AP711" s="667"/>
      <c r="AQ711" s="667"/>
      <c r="AR711" s="667"/>
      <c r="AS711" s="667"/>
      <c r="AT711" s="667"/>
      <c r="AU711" s="667"/>
      <c r="AV711" s="667"/>
      <c r="AW711" s="667"/>
      <c r="AX711" s="668"/>
    </row>
    <row r="712" spans="1:50" ht="36.7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c r="AE712" s="588"/>
      <c r="AF712" s="588"/>
      <c r="AG712" s="596" t="s">
        <v>614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6" t="s">
        <v>568</v>
      </c>
      <c r="AH713" s="667"/>
      <c r="AI713" s="667"/>
      <c r="AJ713" s="667"/>
      <c r="AK713" s="667"/>
      <c r="AL713" s="667"/>
      <c r="AM713" s="667"/>
      <c r="AN713" s="667"/>
      <c r="AO713" s="667"/>
      <c r="AP713" s="667"/>
      <c r="AQ713" s="667"/>
      <c r="AR713" s="667"/>
      <c r="AS713" s="667"/>
      <c r="AT713" s="667"/>
      <c r="AU713" s="667"/>
      <c r="AV713" s="667"/>
      <c r="AW713" s="667"/>
      <c r="AX713" s="668"/>
    </row>
    <row r="714" spans="1:50" ht="30"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554</v>
      </c>
      <c r="AE714" s="594"/>
      <c r="AF714" s="595"/>
      <c r="AG714" s="693" t="s">
        <v>598</v>
      </c>
      <c r="AH714" s="694"/>
      <c r="AI714" s="694"/>
      <c r="AJ714" s="694"/>
      <c r="AK714" s="694"/>
      <c r="AL714" s="694"/>
      <c r="AM714" s="694"/>
      <c r="AN714" s="694"/>
      <c r="AO714" s="694"/>
      <c r="AP714" s="694"/>
      <c r="AQ714" s="694"/>
      <c r="AR714" s="694"/>
      <c r="AS714" s="694"/>
      <c r="AT714" s="694"/>
      <c r="AU714" s="694"/>
      <c r="AV714" s="694"/>
      <c r="AW714" s="694"/>
      <c r="AX714" s="695"/>
    </row>
    <row r="715" spans="1:50" ht="38.2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81"/>
      <c r="AG715" s="528" t="s">
        <v>611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578</v>
      </c>
      <c r="AE716" s="763"/>
      <c r="AF716" s="763"/>
      <c r="AG716" s="666" t="s">
        <v>572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666" t="s">
        <v>603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578</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554</v>
      </c>
      <c r="AE719" s="670"/>
      <c r="AF719" s="670"/>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t="s">
        <v>581</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4" t="s">
        <v>583</v>
      </c>
      <c r="D722" s="925"/>
      <c r="E722" s="925"/>
      <c r="F722" s="926"/>
      <c r="G722" s="944"/>
      <c r="H722" s="945"/>
      <c r="I722" s="83" t="str">
        <f t="shared" ref="I722:I725" si="4">IF(OR(G722="　", G722=""), "", "-")</f>
        <v/>
      </c>
      <c r="J722" s="923"/>
      <c r="K722" s="923"/>
      <c r="L722" s="83" t="str">
        <f t="shared" ref="L722:L725" si="5">IF(M722="","","-")</f>
        <v/>
      </c>
      <c r="M722" s="84"/>
      <c r="N722" s="920" t="s">
        <v>582</v>
      </c>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1" t="s">
        <v>604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9" t="s">
        <v>57</v>
      </c>
      <c r="D727" s="700"/>
      <c r="E727" s="700"/>
      <c r="F727" s="701"/>
      <c r="G727" s="799" t="s">
        <v>597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7"/>
      <c r="C781" s="767"/>
      <c r="D781" s="767"/>
      <c r="E781" s="767"/>
      <c r="F781" s="768"/>
      <c r="G781" s="449" t="s">
        <v>610</v>
      </c>
      <c r="H781" s="450"/>
      <c r="I781" s="450"/>
      <c r="J781" s="450"/>
      <c r="K781" s="451"/>
      <c r="L781" s="452" t="s">
        <v>593</v>
      </c>
      <c r="M781" s="453"/>
      <c r="N781" s="453"/>
      <c r="O781" s="453"/>
      <c r="P781" s="453"/>
      <c r="Q781" s="453"/>
      <c r="R781" s="453"/>
      <c r="S781" s="453"/>
      <c r="T781" s="453"/>
      <c r="U781" s="453"/>
      <c r="V781" s="453"/>
      <c r="W781" s="453"/>
      <c r="X781" s="454"/>
      <c r="Y781" s="455">
        <v>70</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70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594</v>
      </c>
      <c r="D837" s="416"/>
      <c r="E837" s="416"/>
      <c r="F837" s="416"/>
      <c r="G837" s="416"/>
      <c r="H837" s="416"/>
      <c r="I837" s="416"/>
      <c r="J837" s="417" t="s">
        <v>576</v>
      </c>
      <c r="K837" s="418"/>
      <c r="L837" s="418"/>
      <c r="M837" s="418"/>
      <c r="N837" s="418"/>
      <c r="O837" s="418"/>
      <c r="P837" s="426" t="s">
        <v>577</v>
      </c>
      <c r="Q837" s="315"/>
      <c r="R837" s="315"/>
      <c r="S837" s="315"/>
      <c r="T837" s="315"/>
      <c r="U837" s="315"/>
      <c r="V837" s="315"/>
      <c r="W837" s="315"/>
      <c r="X837" s="315"/>
      <c r="Y837" s="316">
        <v>70</v>
      </c>
      <c r="Z837" s="317"/>
      <c r="AA837" s="317"/>
      <c r="AB837" s="318"/>
      <c r="AC837" s="326" t="s">
        <v>196</v>
      </c>
      <c r="AD837" s="424"/>
      <c r="AE837" s="424"/>
      <c r="AF837" s="424"/>
      <c r="AG837" s="424"/>
      <c r="AH837" s="419" t="s">
        <v>565</v>
      </c>
      <c r="AI837" s="420"/>
      <c r="AJ837" s="420"/>
      <c r="AK837" s="420"/>
      <c r="AL837" s="323" t="s">
        <v>577</v>
      </c>
      <c r="AM837" s="324"/>
      <c r="AN837" s="324"/>
      <c r="AO837" s="325"/>
      <c r="AP837" s="319" t="s">
        <v>577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595</v>
      </c>
      <c r="F1102" s="899"/>
      <c r="G1102" s="899"/>
      <c r="H1102" s="899"/>
      <c r="I1102" s="899"/>
      <c r="J1102" s="417" t="s">
        <v>595</v>
      </c>
      <c r="K1102" s="418"/>
      <c r="L1102" s="418"/>
      <c r="M1102" s="418"/>
      <c r="N1102" s="418"/>
      <c r="O1102" s="418"/>
      <c r="P1102" s="426" t="s">
        <v>595</v>
      </c>
      <c r="Q1102" s="315"/>
      <c r="R1102" s="315"/>
      <c r="S1102" s="315"/>
      <c r="T1102" s="315"/>
      <c r="U1102" s="315"/>
      <c r="V1102" s="315"/>
      <c r="W1102" s="315"/>
      <c r="X1102" s="315"/>
      <c r="Y1102" s="316" t="s">
        <v>577</v>
      </c>
      <c r="Z1102" s="317"/>
      <c r="AA1102" s="317"/>
      <c r="AB1102" s="318"/>
      <c r="AC1102" s="320"/>
      <c r="AD1102" s="320"/>
      <c r="AE1102" s="320"/>
      <c r="AF1102" s="320"/>
      <c r="AG1102" s="320"/>
      <c r="AH1102" s="321" t="s">
        <v>595</v>
      </c>
      <c r="AI1102" s="322"/>
      <c r="AJ1102" s="322"/>
      <c r="AK1102" s="322"/>
      <c r="AL1102" s="323" t="s">
        <v>595</v>
      </c>
      <c r="AM1102" s="324"/>
      <c r="AN1102" s="324"/>
      <c r="AO1102" s="325"/>
      <c r="AP1102" s="319" t="s">
        <v>577</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36" sqref="B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2018-06-29T13:48:55Z</cp:lastPrinted>
  <dcterms:created xsi:type="dcterms:W3CDTF">2012-03-13T00:50:25Z</dcterms:created>
  <dcterms:modified xsi:type="dcterms:W3CDTF">2018-07-05T08:08:24Z</dcterms:modified>
</cp:coreProperties>
</file>