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8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P18" i="3"/>
  <c r="P20" i="3" s="1"/>
</calcChain>
</file>

<file path=xl/sharedStrings.xml><?xml version="1.0" encoding="utf-8"?>
<sst xmlns="http://schemas.openxmlformats.org/spreadsheetml/2006/main" count="2896" uniqueCount="638">
  <si>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</si>
  <si>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</si>
  <si>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</si>
  <si>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</si>
  <si>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</si>
  <si>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</si>
  <si>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</si>
  <si>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</si>
  <si>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</si>
  <si>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</si>
  <si>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</si>
  <si>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</si>
  <si>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</si>
  <si>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</si>
  <si>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</si>
  <si>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</si>
  <si>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</si>
  <si>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</si>
  <si>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</si>
  <si>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</si>
  <si>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</si>
  <si>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</si>
  <si>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</si>
  <si>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</si>
  <si>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</si>
  <si>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</si>
  <si>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</si>
  <si>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</si>
  <si>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</si>
  <si>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</si>
  <si>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</si>
  <si>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</si>
  <si>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</si>
  <si>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</si>
  <si>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</si>
  <si>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</si>
  <si>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</si>
  <si>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</si>
  <si>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</si>
  <si>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</si>
  <si>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</si>
  <si>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</si>
  <si>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</si>
  <si>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</si>
  <si>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</si>
  <si>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</si>
  <si>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</si>
  <si>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</si>
  <si>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</si>
  <si>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</si>
  <si>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</si>
  <si>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</si>
  <si>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</si>
  <si>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</si>
  <si>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</si>
  <si>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</si>
  <si>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</si>
  <si>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</si>
  <si>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</si>
  <si>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</si>
  <si>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</si>
  <si>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</si>
  <si>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</si>
  <si>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</si>
  <si>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</si>
  <si>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</si>
  <si>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</si>
  <si>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</si>
  <si>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</si>
  <si>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</si>
  <si>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</si>
  <si>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</si>
  <si>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</si>
  <si>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</si>
  <si>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</si>
  <si>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</si>
  <si>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</si>
  <si>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</si>
  <si>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</si>
  <si>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</si>
  <si>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</si>
  <si>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</si>
  <si>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</si>
  <si>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</si>
  <si>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</si>
  <si>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</si>
  <si>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</si>
  <si>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</si>
  <si>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</si>
  <si>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</si>
  <si>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</si>
  <si>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</si>
  <si>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</si>
  <si>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</si>
  <si>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</si>
  <si>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</si>
  <si>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</si>
  <si>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</si>
  <si>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</si>
  <si>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</si>
  <si>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</si>
  <si>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</si>
  <si>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</si>
  <si>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</si>
  <si>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</si>
  <si>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</si>
  <si>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</si>
  <si>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</si>
  <si>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</si>
  <si>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</si>
  <si>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</si>
  <si>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</si>
  <si>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</si>
  <si>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</si>
  <si>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</si>
  <si>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</si>
  <si>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</si>
  <si>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</si>
  <si>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</si>
  <si>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</si>
  <si>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</si>
  <si>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</si>
  <si>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</si>
  <si>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</si>
  <si>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</si>
  <si>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</si>
  <si>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</si>
  <si>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</si>
  <si>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</si>
  <si>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</si>
  <si>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</si>
  <si>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</si>
  <si>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</si>
  <si>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</si>
  <si>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</si>
  <si>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</si>
  <si>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</si>
  <si>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</si>
  <si>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</si>
  <si>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</si>
  <si>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</si>
  <si>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</si>
  <si>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</si>
  <si>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</si>
  <si>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</si>
  <si>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</si>
  <si>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</si>
  <si>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</si>
  <si>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</si>
  <si>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</si>
  <si>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</si>
  <si>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</si>
  <si>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</si>
  <si>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</si>
  <si>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</si>
  <si>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</si>
  <si>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</si>
  <si>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</si>
  <si>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</si>
  <si>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</si>
  <si>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</si>
  <si>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</si>
  <si>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</si>
  <si>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</si>
  <si>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</si>
  <si>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</si>
  <si>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</si>
  <si>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</si>
  <si>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</si>
  <si>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</si>
  <si>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</si>
  <si>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</si>
  <si>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</si>
  <si>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</si>
  <si>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</si>
  <si>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</si>
  <si>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</si>
  <si>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</si>
  <si>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</si>
  <si>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</si>
  <si>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</si>
  <si>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</si>
  <si>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</si>
  <si>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</si>
  <si>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</si>
  <si>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</si>
  <si>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</si>
  <si>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</si>
  <si>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</si>
  <si>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</si>
  <si>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</si>
  <si>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</si>
  <si>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</si>
  <si>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</si>
  <si>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</si>
  <si>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</si>
  <si>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</si>
  <si>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</si>
  <si>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</si>
  <si>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</si>
  <si>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</si>
  <si>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</si>
  <si>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</si>
  <si>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</si>
  <si>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</si>
  <si>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</si>
  <si>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</si>
  <si>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</si>
  <si>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</si>
  <si>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</si>
  <si>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</si>
  <si>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</si>
  <si>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</si>
  <si>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</si>
  <si>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</si>
  <si>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</si>
  <si>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</si>
  <si>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</si>
  <si>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</si>
  <si>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</si>
  <si>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</si>
  <si>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</si>
  <si>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</si>
  <si>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</si>
  <si>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</si>
  <si>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</si>
  <si>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</si>
  <si>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</si>
  <si>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</si>
  <si>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</si>
  <si>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</si>
  <si>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</si>
  <si>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</si>
  <si>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</si>
  <si>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</si>
  <si>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</si>
  <si>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</si>
  <si>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</si>
  <si>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</si>
  <si>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</si>
  <si>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</si>
  <si>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</si>
  <si>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</si>
  <si>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</si>
  <si>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</si>
  <si>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</si>
  <si>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</si>
  <si>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</si>
  <si>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</si>
  <si>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</si>
  <si>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</si>
  <si>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</si>
  <si>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</si>
  <si>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</si>
  <si>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</si>
  <si>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</si>
  <si>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</si>
  <si>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</si>
  <si>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</si>
  <si>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</si>
  <si>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</si>
  <si>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</si>
  <si>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</si>
  <si>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</si>
  <si>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</si>
  <si>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</si>
  <si>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</si>
  <si>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</si>
  <si>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</si>
  <si>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</si>
  <si>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</si>
  <si>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</si>
  <si>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</si>
  <si>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</si>
  <si>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</si>
  <si>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</si>
  <si>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</si>
  <si>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</si>
  <si>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</si>
  <si>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</si>
  <si>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</si>
  <si>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</si>
  <si>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</si>
  <si>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</si>
  <si>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</si>
  <si>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</si>
  <si>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</si>
  <si>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</si>
  <si>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</si>
  <si>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</si>
  <si>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</si>
  <si>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</si>
  <si>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</si>
  <si>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</si>
  <si>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</si>
  <si>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</si>
  <si>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</si>
  <si>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</si>
  <si>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</si>
  <si>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</si>
  <si>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</si>
  <si>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</si>
  <si>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</si>
  <si>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</si>
  <si>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</si>
  <si>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</si>
  <si>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</si>
  <si>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</si>
  <si>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</si>
  <si>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</si>
  <si>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</si>
  <si>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</si>
  <si>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</si>
  <si>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</si>
  <si>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</si>
  <si>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</si>
  <si>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</si>
  <si>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</si>
  <si>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</si>
  <si>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</si>
  <si>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</si>
  <si>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</si>
  <si>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</si>
  <si>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</si>
  <si>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</si>
  <si>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</si>
  <si>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</si>
  <si>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</si>
  <si>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</si>
  <si>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</si>
  <si>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</si>
  <si>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</si>
  <si>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</si>
  <si>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</si>
  <si>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</si>
  <si>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</si>
  <si>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</si>
  <si>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</si>
  <si>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</si>
  <si>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</si>
  <si>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</si>
  <si>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</si>
  <si>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</si>
  <si>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</si>
  <si>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</si>
  <si>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</si>
  <si>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</si>
  <si>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</si>
  <si>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</si>
  <si>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</si>
  <si>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</si>
  <si>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</si>
  <si>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</si>
  <si>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</si>
  <si>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</si>
  <si>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</si>
  <si>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</si>
  <si>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</si>
  <si>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</si>
  <si>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</si>
  <si>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</si>
  <si>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</si>
  <si>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</si>
  <si>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</si>
  <si>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</si>
  <si>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</si>
  <si>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</si>
  <si>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</si>
  <si>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</si>
  <si>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</si>
  <si>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</si>
  <si>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</si>
  <si>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</si>
  <si>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</si>
  <si>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</si>
  <si>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</si>
  <si>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</si>
  <si>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</si>
  <si>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</si>
  <si>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</si>
  <si>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</si>
  <si>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</si>
  <si>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</si>
  <si>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</si>
  <si>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</si>
  <si>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</si>
  <si>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</si>
  <si>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</si>
  <si>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</si>
  <si>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</si>
  <si>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</si>
  <si>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</si>
  <si>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</si>
  <si>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</si>
  <si>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</si>
  <si>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</si>
  <si>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</si>
  <si>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</si>
  <si>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</si>
  <si>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</si>
  <si>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</si>
  <si>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</si>
  <si>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</si>
  <si>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</si>
  <si>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</si>
  <si>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</si>
  <si>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</si>
  <si>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</si>
  <si>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</si>
  <si>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</si>
  <si>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</si>
  <si>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</si>
  <si>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</si>
  <si>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</si>
  <si>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</si>
  <si>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</si>
  <si>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</si>
  <si>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</si>
  <si>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</si>
  <si>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</si>
  <si>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</si>
  <si>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</si>
  <si>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</si>
  <si>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</si>
  <si>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</si>
  <si>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</si>
  <si>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</si>
  <si>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</si>
  <si>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</si>
  <si>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</si>
  <si>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</si>
  <si>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</si>
  <si>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</si>
  <si>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</si>
  <si>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</si>
  <si>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</si>
  <si>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</si>
  <si>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</si>
  <si>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</si>
  <si>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</si>
  <si>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</si>
  <si>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</si>
  <si>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</si>
  <si>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</si>
  <si>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</si>
  <si>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</si>
  <si>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</si>
  <si>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</si>
  <si>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</si>
  <si>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</si>
  <si>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</si>
  <si>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</si>
  <si>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</si>
  <si>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</si>
  <si>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</si>
  <si>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</si>
  <si>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</si>
  <si>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</si>
  <si>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</si>
  <si>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</si>
  <si>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</si>
  <si>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</si>
  <si>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</si>
  <si>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</si>
  <si>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</si>
  <si>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</si>
  <si>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</si>
  <si>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</si>
  <si>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</si>
  <si>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</si>
  <si>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</si>
  <si>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</si>
  <si>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</si>
  <si>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</si>
  <si>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</si>
  <si>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</si>
  <si>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</si>
  <si>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</si>
  <si>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</si>
  <si>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</si>
  <si>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</si>
  <si>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</si>
  <si>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</si>
  <si>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</si>
  <si>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</si>
  <si>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</si>
  <si>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</si>
  <si>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</si>
  <si>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</si>
  <si>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</si>
  <si>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</si>
  <si>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</si>
  <si>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</si>
  <si>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</si>
  <si>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</si>
  <si>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</si>
  <si>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</si>
  <si>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</si>
  <si>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</si>
  <si>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</si>
  <si>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</si>
  <si>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</si>
  <si>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</si>
  <si>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</si>
  <si>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</si>
  <si>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</si>
  <si>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</si>
  <si>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</si>
  <si>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</si>
  <si>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</si>
  <si>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</si>
  <si>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</si>
  <si>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</si>
  <si>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</si>
  <si>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</si>
  <si>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</si>
  <si>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</si>
  <si>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</si>
  <si>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</si>
  <si>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</si>
  <si>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</si>
  <si>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</si>
  <si>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</si>
  <si>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</si>
  <si>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</si>
  <si>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</si>
  <si>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</si>
  <si>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</si>
  <si>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</si>
  <si>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</si>
  <si>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</si>
  <si>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</si>
  <si>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</si>
  <si>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</si>
  <si>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</si>
  <si>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</si>
  <si>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</si>
  <si>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</si>
  <si>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</si>
  <si>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</si>
  <si>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</si>
  <si>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</si>
  <si>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</si>
  <si>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</si>
  <si>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</si>
  <si>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</si>
  <si>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</si>
  <si>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</si>
  <si>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</si>
  <si>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ポジティブ・アクション周知啓発事業</t>
    <rPh sb="11" eb="13">
      <t>シュウチ</t>
    </rPh>
    <rPh sb="13" eb="15">
      <t>ケイハツ</t>
    </rPh>
    <rPh sb="15" eb="17">
      <t>ジギョウ</t>
    </rPh>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</si>
  <si>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</si>
  <si>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</si>
  <si>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雇用機会均等課長
堀井　奈津子</t>
    <rPh sb="0" eb="2">
      <t>コヨウ</t>
    </rPh>
    <rPh sb="2" eb="4">
      <t>キカイ</t>
    </rPh>
    <rPh sb="4" eb="6">
      <t>キントウ</t>
    </rPh>
    <rPh sb="6" eb="8">
      <t>カチョウ</t>
    </rPh>
    <rPh sb="9" eb="11">
      <t>ホリイ</t>
    </rPh>
    <rPh sb="12" eb="15">
      <t>ナツコ</t>
    </rPh>
    <phoneticPr fontId="5"/>
  </si>
  <si>
    <t>○</t>
  </si>
  <si>
    <t>労働者災害補償保険法第29条第1項第3号
雇用保険法第62条第1項第5号
雇用の分野における男女の均等な機会及び待遇の確保等に関する法律第14条</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コヨウ</t>
    </rPh>
    <rPh sb="23" eb="26">
      <t>ホケンホウ</t>
    </rPh>
    <rPh sb="26" eb="27">
      <t>ダイ</t>
    </rPh>
    <rPh sb="29" eb="30">
      <t>ジョウ</t>
    </rPh>
    <rPh sb="30" eb="31">
      <t>ダイ</t>
    </rPh>
    <rPh sb="32" eb="33">
      <t>コウ</t>
    </rPh>
    <rPh sb="33" eb="34">
      <t>ダイ</t>
    </rPh>
    <rPh sb="35" eb="36">
      <t>ゴウ</t>
    </rPh>
    <rPh sb="37" eb="39">
      <t>コヨウ</t>
    </rPh>
    <rPh sb="40" eb="42">
      <t>ブンヤ</t>
    </rPh>
    <rPh sb="46" eb="48">
      <t>ダンジョ</t>
    </rPh>
    <rPh sb="49" eb="51">
      <t>キントウ</t>
    </rPh>
    <rPh sb="52" eb="54">
      <t>キカイ</t>
    </rPh>
    <rPh sb="54" eb="55">
      <t>オヨ</t>
    </rPh>
    <rPh sb="56" eb="58">
      <t>タイグウ</t>
    </rPh>
    <rPh sb="59" eb="61">
      <t>カクホ</t>
    </rPh>
    <rPh sb="61" eb="62">
      <t>トウ</t>
    </rPh>
    <rPh sb="63" eb="64">
      <t>カン</t>
    </rPh>
    <rPh sb="66" eb="68">
      <t>ホウリツ</t>
    </rPh>
    <rPh sb="68" eb="69">
      <t>ダイ</t>
    </rPh>
    <rPh sb="71" eb="72">
      <t>ジョウ</t>
    </rPh>
    <phoneticPr fontId="5"/>
  </si>
  <si>
    <t>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ことを目的とする。</t>
    <phoneticPr fontId="5"/>
  </si>
  <si>
    <t>ポジティブ・アクションについて、男女雇用機会均等法の規定の周知を徹底し、職場における男女間格差の解消の必要性についての認識を広めるため、企業と経営者団体や行政が連携した協議会の開催や企業に対して必要な情報提供等を行うとともに、ポジティブ・アクションを進める前提として職場環境を改善するため、雇用均等指導員（均等担当）を配置する等、セクシュアルハラスメント防止対策等を推進する。</t>
    <rPh sb="159" eb="161">
      <t>ハイチ</t>
    </rPh>
    <rPh sb="163" eb="164">
      <t>トウ</t>
    </rPh>
    <phoneticPr fontId="5"/>
  </si>
  <si>
    <t>諸謝金（雇用）</t>
    <rPh sb="0" eb="1">
      <t>ショ</t>
    </rPh>
    <rPh sb="1" eb="3">
      <t>シャキン</t>
    </rPh>
    <rPh sb="4" eb="6">
      <t>コヨウ</t>
    </rPh>
    <phoneticPr fontId="5"/>
  </si>
  <si>
    <t>庁費（雇用）</t>
    <rPh sb="0" eb="2">
      <t>チョウヒ</t>
    </rPh>
    <rPh sb="3" eb="5">
      <t>コヨウ</t>
    </rPh>
    <phoneticPr fontId="5"/>
  </si>
  <si>
    <t>諸謝金（労災）</t>
    <rPh sb="0" eb="1">
      <t>ショ</t>
    </rPh>
    <rPh sb="1" eb="3">
      <t>シャキン</t>
    </rPh>
    <rPh sb="4" eb="6">
      <t>ロウサイ</t>
    </rPh>
    <phoneticPr fontId="5"/>
  </si>
  <si>
    <t>男女雇用機会均等法に基づき、事業主に対し都道府県労働局が実施した行政指導の是正割合（年度内）90%以上</t>
    <rPh sb="10" eb="11">
      <t>モト</t>
    </rPh>
    <rPh sb="14" eb="17">
      <t>ジギョウヌシ</t>
    </rPh>
    <rPh sb="18" eb="19">
      <t>タイ</t>
    </rPh>
    <rPh sb="20" eb="24">
      <t>トドウフケン</t>
    </rPh>
    <rPh sb="24" eb="27">
      <t>ロウドウキョク</t>
    </rPh>
    <rPh sb="28" eb="30">
      <t>ジッシ</t>
    </rPh>
    <rPh sb="32" eb="34">
      <t>ギョウセイ</t>
    </rPh>
    <rPh sb="34" eb="36">
      <t>シドウ</t>
    </rPh>
    <rPh sb="37" eb="39">
      <t>ゼセイ</t>
    </rPh>
    <rPh sb="39" eb="41">
      <t>ワリアイ</t>
    </rPh>
    <rPh sb="42" eb="45">
      <t>ネンドナイ</t>
    </rPh>
    <rPh sb="49" eb="51">
      <t>イジョウ</t>
    </rPh>
    <phoneticPr fontId="5"/>
  </si>
  <si>
    <t>％</t>
    <phoneticPr fontId="5"/>
  </si>
  <si>
    <t>男女雇用機会均等関係業務報告</t>
    <rPh sb="0" eb="2">
      <t>ダンジョ</t>
    </rPh>
    <rPh sb="2" eb="4">
      <t>コヨウ</t>
    </rPh>
    <rPh sb="4" eb="6">
      <t>キカイ</t>
    </rPh>
    <rPh sb="6" eb="8">
      <t>キントウ</t>
    </rPh>
    <rPh sb="8" eb="10">
      <t>カンケイ</t>
    </rPh>
    <rPh sb="10" eb="12">
      <t>ギョウム</t>
    </rPh>
    <rPh sb="12" eb="14">
      <t>ホウコク</t>
    </rPh>
    <phoneticPr fontId="5"/>
  </si>
  <si>
    <t>機会均等推進責任者を選任する事業所数</t>
    <rPh sb="0" eb="2">
      <t>キカイ</t>
    </rPh>
    <rPh sb="2" eb="4">
      <t>キントウ</t>
    </rPh>
    <rPh sb="4" eb="6">
      <t>スイシン</t>
    </rPh>
    <rPh sb="6" eb="9">
      <t>セキニンシャ</t>
    </rPh>
    <rPh sb="10" eb="12">
      <t>センニン</t>
    </rPh>
    <rPh sb="14" eb="17">
      <t>ジギョウショ</t>
    </rPh>
    <rPh sb="17" eb="18">
      <t>スウ</t>
    </rPh>
    <phoneticPr fontId="5"/>
  </si>
  <si>
    <t>所</t>
    <rPh sb="0" eb="1">
      <t>ショ</t>
    </rPh>
    <phoneticPr fontId="5"/>
  </si>
  <si>
    <t>執行額（Ｘ）（百万円）
／機会均等推進責任者を選任する事業所数（Ｙ）　　　　　　　　　　　　　</t>
    <phoneticPr fontId="5"/>
  </si>
  <si>
    <t>　　円</t>
    <rPh sb="2" eb="3">
      <t>エン</t>
    </rPh>
    <phoneticPr fontId="5"/>
  </si>
  <si>
    <t>　　　X/Y</t>
    <phoneticPr fontId="5"/>
  </si>
  <si>
    <t>184
/87,710</t>
    <phoneticPr fontId="5"/>
  </si>
  <si>
    <t>男女雇用機会均等法に基づき、事業主に対し都道府県労働局が実施した行政指導の是正割合（年度内）</t>
    <rPh sb="0" eb="2">
      <t>ダンジョ</t>
    </rPh>
    <rPh sb="2" eb="4">
      <t>コヨウ</t>
    </rPh>
    <rPh sb="4" eb="6">
      <t>キカイ</t>
    </rPh>
    <rPh sb="6" eb="9">
      <t>キントウホウ</t>
    </rPh>
    <rPh sb="10" eb="11">
      <t>モト</t>
    </rPh>
    <rPh sb="14" eb="17">
      <t>ジギョウヌシ</t>
    </rPh>
    <rPh sb="18" eb="19">
      <t>タイ</t>
    </rPh>
    <rPh sb="20" eb="24">
      <t>トドウフケン</t>
    </rPh>
    <rPh sb="24" eb="27">
      <t>ロウドウキョク</t>
    </rPh>
    <rPh sb="28" eb="30">
      <t>ジッシ</t>
    </rPh>
    <rPh sb="32" eb="34">
      <t>ギョウセイ</t>
    </rPh>
    <rPh sb="34" eb="36">
      <t>シドウ</t>
    </rPh>
    <rPh sb="37" eb="39">
      <t>ゼセイ</t>
    </rPh>
    <rPh sb="39" eb="41">
      <t>ワリアイ</t>
    </rPh>
    <rPh sb="42" eb="44">
      <t>ネンド</t>
    </rPh>
    <rPh sb="44" eb="45">
      <t>ナイ</t>
    </rPh>
    <phoneticPr fontId="5"/>
  </si>
  <si>
    <t>ポジティブ・アクションについて、男女雇用機会均等法の規定の周知を徹底し、職場における男女間格差の解消の必要性についての認識を広めるため、企業に対して必要な情報提供等を行うとともに、ポジティブ・アクションを進める前提として職場環境を改善するため、雇用均等指導員（均等担当）を配置する等、セクシュアルハラスメント防止対策等を推進する。
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ことに寄与する。</t>
    <phoneticPr fontId="5"/>
  </si>
  <si>
    <t>-</t>
  </si>
  <si>
    <t>男女労働者が性別により差別されることなくその能力を発揮し、充実した職業生活を送ることができるようにするためには、男女労働者間に事実上生じている格差の解消に向けて企業がポジティブ・アクションに取り組むことが重要である。これに対応するためには、ポジティブアクションの取組を一層強力に進める必要があり、本事業は上記の目的の実現に資するものであり、国民や社会のニーズを反映している。</t>
    <phoneticPr fontId="5"/>
  </si>
  <si>
    <t>「第４次男女共同参画基本計画」「少子化社会対策大綱」で掲げた目標を達成するためには、ポジティブ・アクションの未取組企業、取組が遅れている業種・規模の企業に対し有効な施策を全国斉一的に展開していくことが必要であることから、国が実施すべき事業である。</t>
    <phoneticPr fontId="5"/>
  </si>
  <si>
    <t>％</t>
    <phoneticPr fontId="5"/>
  </si>
  <si>
    <t>％</t>
    <phoneticPr fontId="5"/>
  </si>
  <si>
    <t>職場における男女労働者間に事実上生じている格差を解消するため企業が自主的かつ積極的に雇用管理の改善に取り組むことを促進することは、男女が能力を発揮できる職場環境の整備、ひいては雇用の安定に資するものであり、優先度の高い事業である。</t>
    <phoneticPr fontId="5"/>
  </si>
  <si>
    <t>無</t>
  </si>
  <si>
    <t>労働保険料を財源にポジティブ・アクションへの取組を促進することによって、女性労働者の雇用の安定に資する事業であるので、受益者との負担関係は妥当である。</t>
    <rPh sb="0" eb="2">
      <t>ロウドウ</t>
    </rPh>
    <rPh sb="2" eb="5">
      <t>ホケンリョウ</t>
    </rPh>
    <rPh sb="6" eb="8">
      <t>ザイゲン</t>
    </rPh>
    <rPh sb="22" eb="24">
      <t>トリクミ</t>
    </rPh>
    <rPh sb="25" eb="27">
      <t>ソクシン</t>
    </rPh>
    <rPh sb="36" eb="38">
      <t>ジョセイ</t>
    </rPh>
    <rPh sb="38" eb="41">
      <t>ロウドウシャ</t>
    </rPh>
    <rPh sb="42" eb="44">
      <t>コヨウ</t>
    </rPh>
    <rPh sb="45" eb="47">
      <t>アンテイ</t>
    </rPh>
    <rPh sb="48" eb="49">
      <t>シ</t>
    </rPh>
    <rPh sb="51" eb="53">
      <t>ジギョウ</t>
    </rPh>
    <rPh sb="59" eb="62">
      <t>ジュエキシャ</t>
    </rPh>
    <rPh sb="64" eb="66">
      <t>フタン</t>
    </rPh>
    <rPh sb="66" eb="68">
      <t>カンケイ</t>
    </rPh>
    <rPh sb="69" eb="71">
      <t>ダトウ</t>
    </rPh>
    <phoneticPr fontId="5"/>
  </si>
  <si>
    <t>集計中</t>
    <rPh sb="0" eb="3">
      <t>シュウケイチュウ</t>
    </rPh>
    <phoneticPr fontId="5"/>
  </si>
  <si>
    <t>‐</t>
  </si>
  <si>
    <t>成果目標に見合った実績となっている。</t>
    <rPh sb="0" eb="2">
      <t>セイカ</t>
    </rPh>
    <rPh sb="2" eb="4">
      <t>モクヒョウ</t>
    </rPh>
    <rPh sb="5" eb="7">
      <t>ミア</t>
    </rPh>
    <rPh sb="9" eb="11">
      <t>ジッセキ</t>
    </rPh>
    <phoneticPr fontId="5"/>
  </si>
  <si>
    <t>ポジティブ・アクションやハラスメント対策にかかる事業主の取組を、専門的な知識や経験を有する雇用均等指導員の個別のアドバイス等により支援するものであり、成果目標を上回っているため、実効性は高い。</t>
    <rPh sb="18" eb="20">
      <t>タイサク</t>
    </rPh>
    <phoneticPr fontId="5"/>
  </si>
  <si>
    <t>当初見込みに見合ったものとなっている。</t>
    <rPh sb="0" eb="2">
      <t>トウショ</t>
    </rPh>
    <rPh sb="2" eb="4">
      <t>ミコ</t>
    </rPh>
    <rPh sb="6" eb="8">
      <t>ミア</t>
    </rPh>
    <phoneticPr fontId="5"/>
  </si>
  <si>
    <t>女性の活躍推進及び両立支援に関する総合的情報提供事業</t>
    <phoneticPr fontId="5"/>
  </si>
  <si>
    <t>ここ数年、成果目標は当初の90％の目標を上回っている。また、活動指標である機会均等推進責任者を選任する事業所数についても、毎年目標を達成しており、効果的に事業を実施できている。</t>
    <rPh sb="2" eb="4">
      <t>スウネン</t>
    </rPh>
    <rPh sb="5" eb="7">
      <t>セイカ</t>
    </rPh>
    <rPh sb="7" eb="9">
      <t>モクヒョウ</t>
    </rPh>
    <rPh sb="10" eb="12">
      <t>トウショ</t>
    </rPh>
    <rPh sb="17" eb="19">
      <t>モクヒョウ</t>
    </rPh>
    <rPh sb="20" eb="22">
      <t>ウワマワ</t>
    </rPh>
    <rPh sb="30" eb="32">
      <t>カツドウ</t>
    </rPh>
    <rPh sb="32" eb="34">
      <t>シヒョウ</t>
    </rPh>
    <rPh sb="37" eb="39">
      <t>キカイ</t>
    </rPh>
    <rPh sb="39" eb="41">
      <t>キントウ</t>
    </rPh>
    <rPh sb="41" eb="43">
      <t>スイシン</t>
    </rPh>
    <rPh sb="43" eb="46">
      <t>セキニンシャ</t>
    </rPh>
    <rPh sb="47" eb="49">
      <t>センニン</t>
    </rPh>
    <rPh sb="51" eb="54">
      <t>ジギョウショ</t>
    </rPh>
    <rPh sb="54" eb="55">
      <t>スウ</t>
    </rPh>
    <rPh sb="61" eb="63">
      <t>マイトシ</t>
    </rPh>
    <rPh sb="63" eb="65">
      <t>モクヒョウ</t>
    </rPh>
    <rPh sb="66" eb="68">
      <t>タッセイ</t>
    </rPh>
    <rPh sb="73" eb="76">
      <t>コウカテキ</t>
    </rPh>
    <rPh sb="77" eb="79">
      <t>ジギョウ</t>
    </rPh>
    <rPh sb="80" eb="82">
      <t>ジッシ</t>
    </rPh>
    <phoneticPr fontId="5"/>
  </si>
  <si>
    <t>より一層、効率的・効果的な事業運営となるよう、印刷物の作成については、少額なものを除き一般競争入札を実施するとともに、必要経費について、引き続き適切に予算要求を行ってまいりたい。</t>
    <rPh sb="2" eb="4">
      <t>イッソウ</t>
    </rPh>
    <rPh sb="5" eb="8">
      <t>コウリツテキ</t>
    </rPh>
    <rPh sb="9" eb="12">
      <t>コウカテキ</t>
    </rPh>
    <rPh sb="13" eb="15">
      <t>ジギョウ</t>
    </rPh>
    <rPh sb="15" eb="17">
      <t>ウンエイ</t>
    </rPh>
    <rPh sb="23" eb="26">
      <t>インサツブツ</t>
    </rPh>
    <rPh sb="27" eb="29">
      <t>サクセイ</t>
    </rPh>
    <rPh sb="35" eb="37">
      <t>ショウガク</t>
    </rPh>
    <rPh sb="41" eb="42">
      <t>ノゾ</t>
    </rPh>
    <rPh sb="43" eb="45">
      <t>イッパン</t>
    </rPh>
    <rPh sb="45" eb="47">
      <t>キョウソウ</t>
    </rPh>
    <rPh sb="47" eb="49">
      <t>ニュウサツ</t>
    </rPh>
    <rPh sb="50" eb="52">
      <t>ジッシ</t>
    </rPh>
    <rPh sb="59" eb="61">
      <t>ヒツヨウ</t>
    </rPh>
    <rPh sb="61" eb="63">
      <t>ケイヒ</t>
    </rPh>
    <rPh sb="72" eb="74">
      <t>テキセツ</t>
    </rPh>
    <rPh sb="75" eb="77">
      <t>ヨサン</t>
    </rPh>
    <rPh sb="77" eb="79">
      <t>ヨウキュウ</t>
    </rPh>
    <rPh sb="80" eb="81">
      <t>オコナ</t>
    </rPh>
    <phoneticPr fontId="5"/>
  </si>
  <si>
    <t>719</t>
    <phoneticPr fontId="5"/>
  </si>
  <si>
    <t>801</t>
    <phoneticPr fontId="5"/>
  </si>
  <si>
    <t>632</t>
    <phoneticPr fontId="5"/>
  </si>
  <si>
    <t>401</t>
    <phoneticPr fontId="5"/>
  </si>
  <si>
    <t>404</t>
    <phoneticPr fontId="5"/>
  </si>
  <si>
    <t>409</t>
    <phoneticPr fontId="5"/>
  </si>
  <si>
    <t>404</t>
    <phoneticPr fontId="5"/>
  </si>
  <si>
    <t>「ニッポン一億総活躍プラン」（平成28年6月2日閣議決定）
「経済財政運営と改革の基本方針2017」（平成29年6月9日閣
議決定）
「第4次男女共同参画基本計画」（平成27年12月25日閣議決
定）
「少子化社会対策大綱」（平成27年3月20日閣議決定）</t>
    <phoneticPr fontId="5"/>
  </si>
  <si>
    <t>218
/90,399</t>
    <phoneticPr fontId="5"/>
  </si>
  <si>
    <t>管理費</t>
    <rPh sb="0" eb="3">
      <t>カンリヒ</t>
    </rPh>
    <phoneticPr fontId="5"/>
  </si>
  <si>
    <t>人件費、一般管理費等</t>
    <rPh sb="0" eb="3">
      <t>ジンケンヒ</t>
    </rPh>
    <rPh sb="4" eb="6">
      <t>イッパン</t>
    </rPh>
    <rPh sb="6" eb="9">
      <t>カンリヒ</t>
    </rPh>
    <rPh sb="9" eb="10">
      <t>トウ</t>
    </rPh>
    <phoneticPr fontId="5"/>
  </si>
  <si>
    <t>事業費</t>
    <rPh sb="0" eb="3">
      <t>ジギョウヒ</t>
    </rPh>
    <phoneticPr fontId="5"/>
  </si>
  <si>
    <t>講師謝金、旅費、印刷製本費等</t>
    <rPh sb="0" eb="2">
      <t>コウシ</t>
    </rPh>
    <rPh sb="2" eb="4">
      <t>シャキン</t>
    </rPh>
    <rPh sb="5" eb="7">
      <t>リョヒ</t>
    </rPh>
    <rPh sb="8" eb="10">
      <t>インサツ</t>
    </rPh>
    <rPh sb="10" eb="12">
      <t>セイホン</t>
    </rPh>
    <rPh sb="12" eb="13">
      <t>ヒ</t>
    </rPh>
    <rPh sb="13" eb="14">
      <t>トウ</t>
    </rPh>
    <phoneticPr fontId="5"/>
  </si>
  <si>
    <t>消費税</t>
    <rPh sb="0" eb="3">
      <t>ショウヒゼイ</t>
    </rPh>
    <phoneticPr fontId="5"/>
  </si>
  <si>
    <t>東京海上日動リスクコンサルティング株式会社</t>
    <rPh sb="0" eb="2">
      <t>トウキョウ</t>
    </rPh>
    <rPh sb="2" eb="4">
      <t>カイジョウ</t>
    </rPh>
    <rPh sb="4" eb="6">
      <t>ニチドウ</t>
    </rPh>
    <rPh sb="17" eb="19">
      <t>カブシキ</t>
    </rPh>
    <rPh sb="19" eb="21">
      <t>カイシャ</t>
    </rPh>
    <phoneticPr fontId="5"/>
  </si>
  <si>
    <t>職場におけるハラスメント防止のための周知・広報、研修会の実施等</t>
    <rPh sb="0" eb="2">
      <t>ショクバ</t>
    </rPh>
    <rPh sb="12" eb="14">
      <t>ボウシ</t>
    </rPh>
    <rPh sb="18" eb="20">
      <t>シュウチ</t>
    </rPh>
    <rPh sb="21" eb="23">
      <t>コウホウ</t>
    </rPh>
    <rPh sb="24" eb="27">
      <t>ケンシュウカイ</t>
    </rPh>
    <rPh sb="28" eb="30">
      <t>ジッシ</t>
    </rPh>
    <rPh sb="30" eb="31">
      <t>トウ</t>
    </rPh>
    <phoneticPr fontId="5"/>
  </si>
  <si>
    <t>雇用均等指導員については、ハローワークで公募を行い、公正に採用している。また、調達については、一般競争入札（総合評価落札方式）及び予算決算及び会計令に基づき少額随意契約により実施している。</t>
    <rPh sb="0" eb="2">
      <t>コヨウ</t>
    </rPh>
    <rPh sb="2" eb="4">
      <t>キントウ</t>
    </rPh>
    <rPh sb="4" eb="7">
      <t>シドウイン</t>
    </rPh>
    <rPh sb="20" eb="22">
      <t>コウボ</t>
    </rPh>
    <rPh sb="23" eb="24">
      <t>オコナ</t>
    </rPh>
    <rPh sb="26" eb="28">
      <t>コウセイ</t>
    </rPh>
    <rPh sb="29" eb="31">
      <t>サイヨウ</t>
    </rPh>
    <rPh sb="39" eb="41">
      <t>チョウタツ</t>
    </rPh>
    <rPh sb="47" eb="49">
      <t>イッパン</t>
    </rPh>
    <rPh sb="49" eb="51">
      <t>キョウソウ</t>
    </rPh>
    <rPh sb="51" eb="53">
      <t>ニュウサツ</t>
    </rPh>
    <rPh sb="54" eb="56">
      <t>ソウゴウ</t>
    </rPh>
    <rPh sb="56" eb="58">
      <t>ヒョウカ</t>
    </rPh>
    <rPh sb="58" eb="60">
      <t>ラクサツ</t>
    </rPh>
    <rPh sb="60" eb="62">
      <t>ホウシキ</t>
    </rPh>
    <rPh sb="63" eb="64">
      <t>オヨ</t>
    </rPh>
    <rPh sb="65" eb="67">
      <t>ヨサン</t>
    </rPh>
    <rPh sb="67" eb="69">
      <t>ケッサン</t>
    </rPh>
    <rPh sb="69" eb="70">
      <t>オヨ</t>
    </rPh>
    <rPh sb="71" eb="73">
      <t>カイケイ</t>
    </rPh>
    <rPh sb="73" eb="74">
      <t>レイ</t>
    </rPh>
    <rPh sb="75" eb="76">
      <t>モト</t>
    </rPh>
    <rPh sb="78" eb="80">
      <t>ショウガク</t>
    </rPh>
    <rPh sb="80" eb="82">
      <t>ズイイ</t>
    </rPh>
    <rPh sb="82" eb="84">
      <t>ケイヤク</t>
    </rPh>
    <rPh sb="87" eb="89">
      <t>ジッシ</t>
    </rPh>
    <phoneticPr fontId="5"/>
  </si>
  <si>
    <t>雇用均等指導員の謝金、旅費、周知啓発用作成経費、研修会実施経費等、真に必要な経費のみを計上している。</t>
    <rPh sb="24" eb="27">
      <t>ケンシュウカイ</t>
    </rPh>
    <rPh sb="27" eb="29">
      <t>ジッシ</t>
    </rPh>
    <rPh sb="29" eb="31">
      <t>ケイヒ</t>
    </rPh>
    <rPh sb="31" eb="32">
      <t>ナド</t>
    </rPh>
    <phoneticPr fontId="5"/>
  </si>
  <si>
    <t>印刷製本費</t>
    <rPh sb="0" eb="2">
      <t>インサツ</t>
    </rPh>
    <rPh sb="2" eb="4">
      <t>セイホン</t>
    </rPh>
    <rPh sb="4" eb="5">
      <t>ヒ</t>
    </rPh>
    <phoneticPr fontId="5"/>
  </si>
  <si>
    <t>株式会社あーす</t>
    <rPh sb="0" eb="2">
      <t>カブシキ</t>
    </rPh>
    <rPh sb="2" eb="4">
      <t>カイシャ</t>
    </rPh>
    <phoneticPr fontId="5"/>
  </si>
  <si>
    <t>株式会社内山回漕店</t>
    <rPh sb="0" eb="2">
      <t>カブシキ</t>
    </rPh>
    <rPh sb="2" eb="4">
      <t>カイシャ</t>
    </rPh>
    <rPh sb="4" eb="6">
      <t>ウチヤマ</t>
    </rPh>
    <rPh sb="6" eb="8">
      <t>カイソウ</t>
    </rPh>
    <rPh sb="8" eb="9">
      <t>ミセ</t>
    </rPh>
    <phoneticPr fontId="5"/>
  </si>
  <si>
    <t>パンフレット印刷</t>
    <rPh sb="6" eb="8">
      <t>インサツ</t>
    </rPh>
    <phoneticPr fontId="5"/>
  </si>
  <si>
    <t>パンフレット発送</t>
    <rPh sb="6" eb="8">
      <t>ハッソウ</t>
    </rPh>
    <phoneticPr fontId="5"/>
  </si>
  <si>
    <t>男女雇用機会均等法の規定について、事業主に対し都道府県労働局が実施した行政指導の結果、年度内に是正された割合
(計算式)
年度内に是正した行政指導件数／年度内に労働局が実施した行政指導件数</t>
    <rPh sb="35" eb="37">
      <t>ギョウセイ</t>
    </rPh>
    <rPh sb="37" eb="39">
      <t>シドウ</t>
    </rPh>
    <rPh sb="43" eb="46">
      <t>ネンドナイ</t>
    </rPh>
    <rPh sb="56" eb="59">
      <t>ケイサンシキ</t>
    </rPh>
    <rPh sb="61" eb="64">
      <t>ネンドナイ</t>
    </rPh>
    <rPh sb="65" eb="67">
      <t>ゼセイ</t>
    </rPh>
    <rPh sb="69" eb="71">
      <t>ギョウセイ</t>
    </rPh>
    <rPh sb="71" eb="73">
      <t>シドウ</t>
    </rPh>
    <rPh sb="73" eb="75">
      <t>ケンスウ</t>
    </rPh>
    <rPh sb="76" eb="79">
      <t>ネンドナイ</t>
    </rPh>
    <rPh sb="80" eb="83">
      <t>ロウドウキョク</t>
    </rPh>
    <rPh sb="84" eb="86">
      <t>ジッシ</t>
    </rPh>
    <rPh sb="88" eb="90">
      <t>ギョウセイ</t>
    </rPh>
    <rPh sb="90" eb="92">
      <t>シドウ</t>
    </rPh>
    <rPh sb="92" eb="94">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</si>
  <si>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</si>
  <si>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</si>
  <si>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</si>
  <si>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</si>
  <si>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</si>
  <si>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</si>
  <si>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</si>
  <si>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</si>
  <si>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</si>
  <si>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</si>
  <si>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</si>
  <si>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</si>
  <si>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○○労働局</t>
    <rPh sb="2" eb="5">
      <t>ロウドウキョク</t>
    </rPh>
    <phoneticPr fontId="5"/>
  </si>
  <si>
    <t>-</t>
    <phoneticPr fontId="5"/>
  </si>
  <si>
    <t>417/93,242</t>
    <phoneticPr fontId="5"/>
  </si>
  <si>
    <t>男女労働者の均等な機会と待遇の確保対策、女性の活躍推進、仕事と家庭の両立支援等を推進すること（Ⅳ-1-1）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</si>
  <si>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男女労働者の均等な機会と待遇の確保対策、女性の活躍推進、仕事と家庭の両立支援等を推進すること（Ⅳ-1）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</si>
  <si>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仕事と家庭両立支援事業等委託費（雇用）</t>
    <rPh sb="0" eb="2">
      <t>シゴト</t>
    </rPh>
    <rPh sb="3" eb="5">
      <t>カテイ</t>
    </rPh>
    <rPh sb="5" eb="7">
      <t>リョウリツ</t>
    </rPh>
    <rPh sb="7" eb="9">
      <t>シエン</t>
    </rPh>
    <rPh sb="9" eb="11">
      <t>ジギョウ</t>
    </rPh>
    <rPh sb="11" eb="12">
      <t>トウ</t>
    </rPh>
    <rPh sb="12" eb="15">
      <t>イタクヒ</t>
    </rPh>
    <rPh sb="16" eb="18">
      <t>コヨウ</t>
    </rPh>
    <phoneticPr fontId="5"/>
  </si>
  <si>
    <t>労働保険業務庁費（雇用）</t>
    <rPh sb="0" eb="2">
      <t>ロウドウ</t>
    </rPh>
    <rPh sb="2" eb="4">
      <t>ホケン</t>
    </rPh>
    <rPh sb="4" eb="6">
      <t>ギョウム</t>
    </rPh>
    <rPh sb="6" eb="8">
      <t>チョウヒ</t>
    </rPh>
    <rPh sb="9" eb="11">
      <t>コヨウ</t>
    </rPh>
    <phoneticPr fontId="5"/>
  </si>
  <si>
    <t>ポジティブ・アクションやセクシュアル・ハラスメント防止対策にかかる周知啓発用資料の作成や事業主向けの研修会の実施等により、労使に対する有用な情報を提供している。</t>
    <rPh sb="25" eb="27">
      <t>ボウシ</t>
    </rPh>
    <rPh sb="27" eb="29">
      <t>タイサク</t>
    </rPh>
    <rPh sb="33" eb="35">
      <t>シュウチ</t>
    </rPh>
    <rPh sb="35" eb="37">
      <t>ケイハツ</t>
    </rPh>
    <rPh sb="37" eb="38">
      <t>ヨウ</t>
    </rPh>
    <rPh sb="38" eb="40">
      <t>シリョウ</t>
    </rPh>
    <rPh sb="41" eb="43">
      <t>サクセイ</t>
    </rPh>
    <rPh sb="44" eb="47">
      <t>ジギョウヌシ</t>
    </rPh>
    <rPh sb="47" eb="48">
      <t>ム</t>
    </rPh>
    <rPh sb="50" eb="53">
      <t>ケンシュウカイ</t>
    </rPh>
    <rPh sb="54" eb="56">
      <t>ジッシ</t>
    </rPh>
    <rPh sb="56" eb="57">
      <t>トウ</t>
    </rPh>
    <rPh sb="61" eb="63">
      <t>ロウシ</t>
    </rPh>
    <rPh sb="64" eb="65">
      <t>タイ</t>
    </rPh>
    <rPh sb="67" eb="69">
      <t>ユウヨウ</t>
    </rPh>
    <rPh sb="70" eb="72">
      <t>ジョウホウ</t>
    </rPh>
    <rPh sb="73" eb="75">
      <t>テイキョウ</t>
    </rPh>
    <phoneticPr fontId="5"/>
  </si>
  <si>
    <t>女性の活躍推進及び両立支援に関する総合的情報提供事業（雇用環境・均等局）と併せて、政府の重要施策である女性の活躍推進に資する事業として行っているものであり、当該事業は労働者及び事業主からポジティブ・アクションについての相談への対応及び事業主に対する指導を行う雇用均等指導員等に係る経費である。</t>
    <rPh sb="27" eb="29">
      <t>コヨウ</t>
    </rPh>
    <rPh sb="29" eb="31">
      <t>カンキョウ</t>
    </rPh>
    <rPh sb="32" eb="34">
      <t>キントウ</t>
    </rPh>
    <rPh sb="34" eb="35">
      <t>キョク</t>
    </rPh>
    <rPh sb="37" eb="38">
      <t>アワ</t>
    </rPh>
    <rPh sb="41" eb="43">
      <t>セイフ</t>
    </rPh>
    <rPh sb="44" eb="46">
      <t>ジュウヨウ</t>
    </rPh>
    <rPh sb="46" eb="48">
      <t>セサク</t>
    </rPh>
    <rPh sb="51" eb="53">
      <t>ジョセイ</t>
    </rPh>
    <rPh sb="54" eb="56">
      <t>カツヤク</t>
    </rPh>
    <rPh sb="56" eb="58">
      <t>スイシン</t>
    </rPh>
    <rPh sb="59" eb="60">
      <t>シ</t>
    </rPh>
    <rPh sb="62" eb="64">
      <t>ジギョウ</t>
    </rPh>
    <rPh sb="67" eb="68">
      <t>オコナ</t>
    </rPh>
    <rPh sb="78" eb="80">
      <t>トウガイ</t>
    </rPh>
    <rPh sb="80" eb="82">
      <t>ジギョウ</t>
    </rPh>
    <rPh sb="83" eb="86">
      <t>ロウドウシャ</t>
    </rPh>
    <rPh sb="86" eb="87">
      <t>オヨ</t>
    </rPh>
    <rPh sb="88" eb="91">
      <t>ジギョウヌシ</t>
    </rPh>
    <rPh sb="109" eb="111">
      <t>ソウダン</t>
    </rPh>
    <rPh sb="113" eb="115">
      <t>タイオウ</t>
    </rPh>
    <rPh sb="115" eb="116">
      <t>オヨ</t>
    </rPh>
    <rPh sb="117" eb="120">
      <t>ジギョウヌシ</t>
    </rPh>
    <rPh sb="121" eb="122">
      <t>タイ</t>
    </rPh>
    <rPh sb="124" eb="126">
      <t>シドウ</t>
    </rPh>
    <rPh sb="127" eb="128">
      <t>オコナ</t>
    </rPh>
    <rPh sb="129" eb="131">
      <t>コヨウ</t>
    </rPh>
    <rPh sb="131" eb="133">
      <t>キントウ</t>
    </rPh>
    <rPh sb="133" eb="136">
      <t>シドウイン</t>
    </rPh>
    <rPh sb="136" eb="137">
      <t>トウ</t>
    </rPh>
    <rPh sb="138" eb="139">
      <t>カカ</t>
    </rPh>
    <rPh sb="140" eb="142">
      <t>ケイヒ</t>
    </rPh>
    <phoneticPr fontId="5"/>
  </si>
  <si>
    <t>－</t>
    <phoneticPr fontId="5"/>
  </si>
  <si>
    <t>ｰ</t>
    <phoneticPr fontId="5"/>
  </si>
  <si>
    <t>-</t>
    <phoneticPr fontId="5"/>
  </si>
  <si>
    <t>A. ○○労働局</t>
    <rPh sb="5" eb="8">
      <t>ロウドウキョク</t>
    </rPh>
    <phoneticPr fontId="5"/>
  </si>
  <si>
    <t>B. 株式会社あーす</t>
    <rPh sb="3" eb="5">
      <t>カブシキ</t>
    </rPh>
    <rPh sb="5" eb="7">
      <t>カイシャ</t>
    </rPh>
    <phoneticPr fontId="5"/>
  </si>
  <si>
    <t>C. 東京海上日動リスクコンサルティング株式会社</t>
    <rPh sb="3" eb="5">
      <t>トウキョウ</t>
    </rPh>
    <rPh sb="5" eb="7">
      <t>カイジョウ</t>
    </rPh>
    <rPh sb="7" eb="9">
      <t>ニチドウ</t>
    </rPh>
    <rPh sb="20" eb="22">
      <t>カブシキ</t>
    </rPh>
    <rPh sb="22" eb="2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</si>
</sst>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149678</xdr:colOff>
      <xdr:row>741</xdr:row>
      <xdr:rowOff>54432</xdr:rowOff>
    </xdr:from>
    <xdr:to>
      <xdr:col>44</xdr:col>
      <xdr:colOff>176893</xdr:colOff>
      <xdr:row>743</xdr:row>
      <xdr:rowOff>231322</xdr:rowOff>
    </xdr:to>
    <xdr:sp macro="" textlink="">
      <xdr:nvSpPr>
        <xdr:cNvPr id="2" name="正方形/長方形 1"/>
        <xdr:cNvSpPr/>
      </xdr:nvSpPr>
      <xdr:spPr>
        <a:xfrm>
          <a:off x="2598964" y="42971361"/>
          <a:ext cx="6558643" cy="8844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厚生労働省（集計中）</a:t>
          </a:r>
          <a:endParaRPr kumimoji="1" lang="en-US" altLang="ja-JP" sz="1100">
            <a:solidFill>
              <a:sysClr val="windowText" lastClr="000000"/>
            </a:solidFill>
          </a:endParaRPr>
        </a:p>
        <a:p>
          <a:pPr algn="ct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16</xdr:col>
      <xdr:colOff>100205</xdr:colOff>
      <xdr:row>743</xdr:row>
      <xdr:rowOff>291957</xdr:rowOff>
    </xdr:from>
    <xdr:to>
      <xdr:col>16</xdr:col>
      <xdr:colOff>108857</xdr:colOff>
      <xdr:row>747</xdr:row>
      <xdr:rowOff>95250</xdr:rowOff>
    </xdr:to>
    <xdr:cxnSp macro="">
      <xdr:nvCxnSpPr>
        <xdr:cNvPr id="3" name="直線矢印コネクタ 2"/>
        <xdr:cNvCxnSpPr/>
      </xdr:nvCxnSpPr>
      <xdr:spPr>
        <a:xfrm>
          <a:off x="3365919" y="43916457"/>
          <a:ext cx="8652" cy="12184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13607</xdr:colOff>
      <xdr:row>743</xdr:row>
      <xdr:rowOff>278351</xdr:rowOff>
    </xdr:from>
    <xdr:to>
      <xdr:col>30</xdr:col>
      <xdr:colOff>29367</xdr:colOff>
      <xdr:row>747</xdr:row>
      <xdr:rowOff>81643</xdr:rowOff>
    </xdr:to>
    <xdr:cxnSp macro="">
      <xdr:nvCxnSpPr>
        <xdr:cNvPr id="4" name="直線矢印コネクタ 3"/>
        <xdr:cNvCxnSpPr/>
      </xdr:nvCxnSpPr>
      <xdr:spPr>
        <a:xfrm flipH="1">
          <a:off x="6136821" y="43902851"/>
          <a:ext cx="15760" cy="12184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182497</xdr:colOff>
      <xdr:row>744</xdr:row>
      <xdr:rowOff>40821</xdr:rowOff>
    </xdr:from>
    <xdr:to>
      <xdr:col>28</xdr:col>
      <xdr:colOff>169413</xdr:colOff>
      <xdr:row>746</xdr:row>
      <xdr:rowOff>54430</xdr:rowOff>
    </xdr:to>
    <xdr:sp macro="" textlink="">
      <xdr:nvSpPr>
        <xdr:cNvPr id="5" name="大かっこ 4"/>
        <xdr:cNvSpPr/>
      </xdr:nvSpPr>
      <xdr:spPr>
        <a:xfrm>
          <a:off x="3652318" y="43624500"/>
          <a:ext cx="2232095" cy="721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ポジティブ・アクション周知啓発事業内容についての企画立案</a:t>
          </a:r>
        </a:p>
      </xdr:txBody>
    </xdr:sp>
    <xdr:clientData/>
  </xdr:twoCellAnchor>
  <xdr:twoCellAnchor>
    <xdr:from>
      <xdr:col>7</xdr:col>
      <xdr:colOff>70336</xdr:colOff>
      <xdr:row>748</xdr:row>
      <xdr:rowOff>40821</xdr:rowOff>
    </xdr:from>
    <xdr:to>
      <xdr:col>21</xdr:col>
      <xdr:colOff>173087</xdr:colOff>
      <xdr:row>750</xdr:row>
      <xdr:rowOff>215300</xdr:rowOff>
    </xdr:to>
    <xdr:sp macro="" textlink="">
      <xdr:nvSpPr>
        <xdr:cNvPr id="6" name="正方形/長方形 5"/>
        <xdr:cNvSpPr/>
      </xdr:nvSpPr>
      <xdr:spPr>
        <a:xfrm>
          <a:off x="1499086" y="45039642"/>
          <a:ext cx="2960251" cy="7459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en-US" sz="1100">
              <a:solidFill>
                <a:sysClr val="windowText" lastClr="000000"/>
              </a:solidFill>
            </a:rPr>
            <a:t>（集計中）</a:t>
          </a:r>
          <a:endParaRPr kumimoji="1" lang="en-US" altLang="ja-JP" sz="1100">
            <a:solidFill>
              <a:sysClr val="windowText" lastClr="000000"/>
            </a:solidFill>
          </a:endParaRPr>
        </a:p>
        <a:p>
          <a:pPr algn="ct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23</xdr:col>
      <xdr:colOff>170490</xdr:colOff>
      <xdr:row>748</xdr:row>
      <xdr:rowOff>40822</xdr:rowOff>
    </xdr:from>
    <xdr:to>
      <xdr:col>36</xdr:col>
      <xdr:colOff>101428</xdr:colOff>
      <xdr:row>750</xdr:row>
      <xdr:rowOff>217704</xdr:rowOff>
    </xdr:to>
    <xdr:sp macro="" textlink="">
      <xdr:nvSpPr>
        <xdr:cNvPr id="7" name="正方形/長方形 6"/>
        <xdr:cNvSpPr/>
      </xdr:nvSpPr>
      <xdr:spPr>
        <a:xfrm>
          <a:off x="4864954" y="45039643"/>
          <a:ext cx="2584331" cy="7483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Ｂ．株式会社あーす等（２社）</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7</xdr:col>
      <xdr:colOff>68036</xdr:colOff>
      <xdr:row>751</xdr:row>
      <xdr:rowOff>83855</xdr:rowOff>
    </xdr:from>
    <xdr:to>
      <xdr:col>22</xdr:col>
      <xdr:colOff>33336</xdr:colOff>
      <xdr:row>752</xdr:row>
      <xdr:rowOff>290561</xdr:rowOff>
    </xdr:to>
    <xdr:sp macro="" textlink="">
      <xdr:nvSpPr>
        <xdr:cNvPr id="8" name="大かっこ 7"/>
        <xdr:cNvSpPr/>
      </xdr:nvSpPr>
      <xdr:spPr>
        <a:xfrm>
          <a:off x="1496786" y="45871891"/>
          <a:ext cx="3026907" cy="5604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ポジティブ・アクション促進のための周知啓発等</a:t>
          </a:r>
          <a:endParaRPr kumimoji="1" lang="en-US" altLang="ja-JP" sz="1100">
            <a:solidFill>
              <a:sysClr val="windowText" lastClr="000000"/>
            </a:solidFill>
          </a:endParaRPr>
        </a:p>
      </xdr:txBody>
    </xdr:sp>
    <xdr:clientData/>
  </xdr:twoCellAnchor>
  <xdr:twoCellAnchor>
    <xdr:from>
      <xdr:col>23</xdr:col>
      <xdr:colOff>98451</xdr:colOff>
      <xdr:row>751</xdr:row>
      <xdr:rowOff>97463</xdr:rowOff>
    </xdr:from>
    <xdr:to>
      <xdr:col>36</xdr:col>
      <xdr:colOff>170904</xdr:colOff>
      <xdr:row>752</xdr:row>
      <xdr:rowOff>265483</xdr:rowOff>
    </xdr:to>
    <xdr:sp macro="" textlink="">
      <xdr:nvSpPr>
        <xdr:cNvPr id="9" name="大かっこ 8"/>
        <xdr:cNvSpPr/>
      </xdr:nvSpPr>
      <xdr:spPr>
        <a:xfrm>
          <a:off x="4792915" y="47450320"/>
          <a:ext cx="2725846" cy="5218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広報、パンフレット印刷、梱包発送等</a:t>
          </a:r>
        </a:p>
      </xdr:txBody>
    </xdr:sp>
    <xdr:clientData/>
  </xdr:twoCellAnchor>
  <xdr:twoCellAnchor>
    <xdr:from>
      <xdr:col>11</xdr:col>
      <xdr:colOff>176892</xdr:colOff>
      <xdr:row>780</xdr:row>
      <xdr:rowOff>68038</xdr:rowOff>
    </xdr:from>
    <xdr:to>
      <xdr:col>21</xdr:col>
      <xdr:colOff>95250</xdr:colOff>
      <xdr:row>785</xdr:row>
      <xdr:rowOff>1</xdr:rowOff>
    </xdr:to>
    <xdr:sp macro="" textlink="">
      <xdr:nvSpPr>
        <xdr:cNvPr id="10" name="正方形/長方形 9"/>
        <xdr:cNvSpPr/>
      </xdr:nvSpPr>
      <xdr:spPr>
        <a:xfrm>
          <a:off x="2422071" y="49570824"/>
          <a:ext cx="1959429" cy="149678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4000"/>
            <a:t>集計中</a:t>
          </a:r>
        </a:p>
      </xdr:txBody>
    </xdr:sp>
    <xdr:clientData/>
  </xdr:twoCellAnchor>
  <xdr:twoCellAnchor>
    <xdr:from>
      <xdr:col>11</xdr:col>
      <xdr:colOff>16327</xdr:colOff>
      <xdr:row>837</xdr:row>
      <xdr:rowOff>261257</xdr:rowOff>
    </xdr:from>
    <xdr:to>
      <xdr:col>44</xdr:col>
      <xdr:colOff>97971</xdr:colOff>
      <xdr:row>843</xdr:row>
      <xdr:rowOff>370114</xdr:rowOff>
    </xdr:to>
    <xdr:sp macro="" textlink="">
      <xdr:nvSpPr>
        <xdr:cNvPr id="11" name="正方形/長方形 10"/>
        <xdr:cNvSpPr/>
      </xdr:nvSpPr>
      <xdr:spPr>
        <a:xfrm>
          <a:off x="2261506" y="56023328"/>
          <a:ext cx="6817179" cy="23948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4000"/>
            <a:t>集計中</a:t>
          </a:r>
        </a:p>
      </xdr:txBody>
    </xdr:sp>
    <xdr:clientData/>
  </xdr:twoCellAnchor>
  <xdr:twoCellAnchor>
    <xdr:from>
      <xdr:col>38</xdr:col>
      <xdr:colOff>68036</xdr:colOff>
      <xdr:row>748</xdr:row>
      <xdr:rowOff>68036</xdr:rowOff>
    </xdr:from>
    <xdr:to>
      <xdr:col>49</xdr:col>
      <xdr:colOff>407188</xdr:colOff>
      <xdr:row>751</xdr:row>
      <xdr:rowOff>3220</xdr:rowOff>
    </xdr:to>
    <xdr:sp macro="" textlink="">
      <xdr:nvSpPr>
        <xdr:cNvPr id="13" name="正方形/長方形 12"/>
        <xdr:cNvSpPr/>
      </xdr:nvSpPr>
      <xdr:spPr>
        <a:xfrm>
          <a:off x="7824107" y="45066857"/>
          <a:ext cx="2584331" cy="7243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東京海上日動リスクコンサルティング株式会社</a:t>
          </a:r>
          <a:endParaRPr kumimoji="1" lang="en-US" altLang="ja-JP" sz="1100">
            <a:solidFill>
              <a:sysClr val="windowText" lastClr="000000"/>
            </a:solidFill>
          </a:endParaRPr>
        </a:p>
        <a:p>
          <a:pPr algn="ctr"/>
          <a:r>
            <a:rPr kumimoji="1" lang="ja-JP" altLang="en-US" sz="1100">
              <a:solidFill>
                <a:sysClr val="windowText" lastClr="000000"/>
              </a:solidFill>
            </a:rPr>
            <a:t>７５百万円</a:t>
          </a:r>
          <a:endParaRPr kumimoji="1" lang="en-US" altLang="ja-JP" sz="1100">
            <a:solidFill>
              <a:sysClr val="windowText" lastClr="000000"/>
            </a:solidFill>
          </a:endParaRPr>
        </a:p>
      </xdr:txBody>
    </xdr:sp>
    <xdr:clientData/>
  </xdr:twoCellAnchor>
  <xdr:twoCellAnchor>
    <xdr:from>
      <xdr:col>37</xdr:col>
      <xdr:colOff>176893</xdr:colOff>
      <xdr:row>751</xdr:row>
      <xdr:rowOff>68034</xdr:rowOff>
    </xdr:from>
    <xdr:to>
      <xdr:col>49</xdr:col>
      <xdr:colOff>467060</xdr:colOff>
      <xdr:row>752</xdr:row>
      <xdr:rowOff>285749</xdr:rowOff>
    </xdr:to>
    <xdr:sp macro="" textlink="">
      <xdr:nvSpPr>
        <xdr:cNvPr id="14" name="大かっこ 13"/>
        <xdr:cNvSpPr/>
      </xdr:nvSpPr>
      <xdr:spPr>
        <a:xfrm>
          <a:off x="7728857" y="47420891"/>
          <a:ext cx="2739453" cy="571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職場におけるハラスメント防止に関する周知・広報、研修会の実施等</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40</xdr:col>
      <xdr:colOff>54428</xdr:colOff>
      <xdr:row>743</xdr:row>
      <xdr:rowOff>272143</xdr:rowOff>
    </xdr:from>
    <xdr:to>
      <xdr:col>40</xdr:col>
      <xdr:colOff>54580</xdr:colOff>
      <xdr:row>747</xdr:row>
      <xdr:rowOff>81643</xdr:rowOff>
    </xdr:to>
    <xdr:cxnSp macro="">
      <xdr:nvCxnSpPr>
        <xdr:cNvPr id="15" name="直線矢印コネクタ 14"/>
        <xdr:cNvCxnSpPr/>
      </xdr:nvCxnSpPr>
      <xdr:spPr>
        <a:xfrm flipH="1">
          <a:off x="8218714" y="43896643"/>
          <a:ext cx="152" cy="12246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81643</xdr:colOff>
      <xdr:row>744</xdr:row>
      <xdr:rowOff>68035</xdr:rowOff>
    </xdr:from>
    <xdr:to>
      <xdr:col>49</xdr:col>
      <xdr:colOff>367393</xdr:colOff>
      <xdr:row>746</xdr:row>
      <xdr:rowOff>57828</xdr:rowOff>
    </xdr:to>
    <xdr:sp macro="" textlink="">
      <xdr:nvSpPr>
        <xdr:cNvPr id="17" name="大かっこ 16"/>
        <xdr:cNvSpPr/>
      </xdr:nvSpPr>
      <xdr:spPr>
        <a:xfrm>
          <a:off x="8450036" y="43651714"/>
          <a:ext cx="1918607" cy="697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職場におけるハラスメント対策支援事業</a:t>
          </a:r>
        </a:p>
      </xdr:txBody>
    </xdr:sp>
    <xdr:clientData/>
  </xdr:twoCellAnchor>
  <xdr:twoCellAnchor>
    <xdr:from>
      <xdr:col>30</xdr:col>
      <xdr:colOff>163286</xdr:colOff>
      <xdr:row>17</xdr:row>
      <xdr:rowOff>258538</xdr:rowOff>
    </xdr:from>
    <xdr:to>
      <xdr:col>34</xdr:col>
      <xdr:colOff>54429</xdr:colOff>
      <xdr:row>18</xdr:row>
      <xdr:rowOff>258537</xdr:rowOff>
    </xdr:to>
    <xdr:sp macro="" textlink="">
      <xdr:nvSpPr>
        <xdr:cNvPr id="16" name="正方形/長方形 15"/>
        <xdr:cNvSpPr/>
      </xdr:nvSpPr>
      <xdr:spPr>
        <a:xfrm>
          <a:off x="6286500" y="7443109"/>
          <a:ext cx="707572" cy="27214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1</xdr:colOff>
      <xdr:row>115</xdr:row>
      <xdr:rowOff>122466</xdr:rowOff>
    </xdr:from>
    <xdr:to>
      <xdr:col>41</xdr:col>
      <xdr:colOff>190501</xdr:colOff>
      <xdr:row>116</xdr:row>
      <xdr:rowOff>231322</xdr:rowOff>
    </xdr:to>
    <xdr:sp macro="" textlink="">
      <xdr:nvSpPr>
        <xdr:cNvPr id="21" name="正方形/長方形 20"/>
        <xdr:cNvSpPr/>
      </xdr:nvSpPr>
      <xdr:spPr>
        <a:xfrm>
          <a:off x="7756072" y="14927037"/>
          <a:ext cx="802822" cy="40821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集計中</a:t>
          </a:r>
        </a:p>
      </xdr:txBody>
    </xdr:sp>
    <xdr:clientData/>
  </xdr:twoCellAnchor>
  <xdr:twoCellAnchor>
    <xdr:from>
      <xdr:col>24</xdr:col>
      <xdr:colOff>81644</xdr:colOff>
      <xdr:row>747</xdr:row>
      <xdr:rowOff>40820</xdr:rowOff>
    </xdr:from>
    <xdr:to>
      <xdr:col>35</xdr:col>
      <xdr:colOff>190501</xdr:colOff>
      <xdr:row>748</xdr:row>
      <xdr:rowOff>0</xdr:rowOff>
    </xdr:to>
    <xdr:sp macro="" textlink="">
      <xdr:nvSpPr>
        <xdr:cNvPr id="23" name="正方形/長方形 22"/>
        <xdr:cNvSpPr/>
      </xdr:nvSpPr>
      <xdr:spPr>
        <a:xfrm>
          <a:off x="4980215" y="44685856"/>
          <a:ext cx="2354036" cy="3129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ctr"/>
          <a:endParaRPr kumimoji="1" lang="en-US" altLang="ja-JP" sz="1100">
            <a:solidFill>
              <a:sysClr val="windowText" lastClr="000000"/>
            </a:solidFill>
          </a:endParaRPr>
        </a:p>
      </xdr:txBody>
    </xdr:sp>
    <xdr:clientData/>
  </xdr:twoCellAnchor>
  <xdr:twoCellAnchor>
    <xdr:from>
      <xdr:col>39</xdr:col>
      <xdr:colOff>54428</xdr:colOff>
      <xdr:row>747</xdr:row>
      <xdr:rowOff>68036</xdr:rowOff>
    </xdr:from>
    <xdr:to>
      <xdr:col>49</xdr:col>
      <xdr:colOff>367393</xdr:colOff>
      <xdr:row>748</xdr:row>
      <xdr:rowOff>27216</xdr:rowOff>
    </xdr:to>
    <xdr:sp macro="" textlink="">
      <xdr:nvSpPr>
        <xdr:cNvPr id="25" name="正方形/長方形 24"/>
        <xdr:cNvSpPr/>
      </xdr:nvSpPr>
      <xdr:spPr>
        <a:xfrm>
          <a:off x="8014607" y="44713072"/>
          <a:ext cx="2354036" cy="3129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8</xdr:col>
      <xdr:colOff>149679</xdr:colOff>
      <xdr:row>747</xdr:row>
      <xdr:rowOff>95250</xdr:rowOff>
    </xdr:from>
    <xdr:to>
      <xdr:col>20</xdr:col>
      <xdr:colOff>54429</xdr:colOff>
      <xdr:row>747</xdr:row>
      <xdr:rowOff>299357</xdr:rowOff>
    </xdr:to>
    <xdr:sp macro="" textlink="">
      <xdr:nvSpPr>
        <xdr:cNvPr id="26" name="正方形/長方形 25"/>
        <xdr:cNvSpPr/>
      </xdr:nvSpPr>
      <xdr:spPr>
        <a:xfrm>
          <a:off x="1782536" y="44740286"/>
          <a:ext cx="2354036" cy="2041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予算示達</a:t>
          </a:r>
          <a:endParaRPr kumimoji="1" lang="en-US" altLang="ja-JP" sz="1100">
            <a:solidFill>
              <a:sysClr val="windowText" lastClr="000000"/>
            </a:solidFill>
          </a:endParaRPr>
        </a:p>
      </xdr:txBody>
    </xdr:sp>
    <xdr:clientData/>
  </xdr:twoCellAnchor>
  <xdr:twoCellAnchor>
    <xdr:from>
      <xdr:col>30</xdr:col>
      <xdr:colOff>0</xdr:colOff>
      <xdr:row>708</xdr:row>
      <xdr:rowOff>13607</xdr:rowOff>
    </xdr:from>
    <xdr:to>
      <xdr:col>35</xdr:col>
      <xdr:colOff>13607</xdr:colOff>
      <xdr:row>708</xdr:row>
      <xdr:rowOff>312965</xdr:rowOff>
    </xdr:to>
    <xdr:sp macro="" textlink="">
      <xdr:nvSpPr>
        <xdr:cNvPr id="12" name="正方形/長方形 11"/>
        <xdr:cNvSpPr/>
      </xdr:nvSpPr>
      <xdr:spPr>
        <a:xfrm>
          <a:off x="6123214" y="29105678"/>
          <a:ext cx="1034143" cy="2993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29</xdr:col>
      <xdr:colOff>176893</xdr:colOff>
      <xdr:row>711</xdr:row>
      <xdr:rowOff>27215</xdr:rowOff>
    </xdr:from>
    <xdr:to>
      <xdr:col>34</xdr:col>
      <xdr:colOff>190500</xdr:colOff>
      <xdr:row>711</xdr:row>
      <xdr:rowOff>326573</xdr:rowOff>
    </xdr:to>
    <xdr:sp macro="" textlink="">
      <xdr:nvSpPr>
        <xdr:cNvPr id="24" name="正方形/長方形 23"/>
        <xdr:cNvSpPr/>
      </xdr:nvSpPr>
      <xdr:spPr>
        <a:xfrm>
          <a:off x="6096000" y="30139822"/>
          <a:ext cx="1034143" cy="2993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H1136" sqref="AH11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414</v>
      </c>
      <c r="AT2" s="940"/>
      <c r="AU2" s="940"/>
      <c r="AV2" s="52" t="str">
        <f>IF(AW2="", "", "-")</f>
        <v/>
      </c>
      <c r="AW2" s="911"/>
      <c r="AX2" s="911"/>
    </row>
    <row r="3" spans="1:50" ht="21" customHeight="1" thickBot="1" x14ac:dyDescent="0.2">
      <c r="A3" s="868" t="s">
        <v>533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182</v>
      </c>
      <c r="H5" s="841"/>
      <c r="I5" s="841"/>
      <c r="J5" s="841"/>
      <c r="K5" s="841"/>
      <c r="L5" s="841"/>
      <c r="M5" s="842" t="s">
        <v>66</v>
      </c>
      <c r="N5" s="843"/>
      <c r="O5" s="843"/>
      <c r="P5" s="843"/>
      <c r="Q5" s="843"/>
      <c r="R5" s="844"/>
      <c r="S5" s="845" t="s">
        <v>131</v>
      </c>
      <c r="T5" s="841"/>
      <c r="U5" s="841"/>
      <c r="V5" s="841"/>
      <c r="W5" s="841"/>
      <c r="X5" s="846"/>
      <c r="Y5" s="699" t="s">
        <v>3</v>
      </c>
      <c r="Z5" s="539"/>
      <c r="AA5" s="539"/>
      <c r="AB5" s="539"/>
      <c r="AC5" s="539"/>
      <c r="AD5" s="540"/>
      <c r="AE5" s="700" t="s">
        <v>551</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1" t="str">
        <f>入力規則等!F39</f>
        <v>労働保険特別会計労災勘定、労働保険特別会計雇用勘定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9"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2" t="s">
        <v>546</v>
      </c>
      <c r="Z7" s="439"/>
      <c r="AA7" s="439"/>
      <c r="AB7" s="439"/>
      <c r="AC7" s="439"/>
      <c r="AD7" s="923"/>
      <c r="AE7" s="912" t="s">
        <v>594</v>
      </c>
      <c r="AF7" s="913"/>
      <c r="AG7" s="913"/>
      <c r="AH7" s="913"/>
      <c r="AI7" s="913"/>
      <c r="AJ7" s="913"/>
      <c r="AK7" s="913"/>
      <c r="AL7" s="913"/>
      <c r="AM7" s="913"/>
      <c r="AN7" s="913"/>
      <c r="AO7" s="913"/>
      <c r="AP7" s="913"/>
      <c r="AQ7" s="913"/>
      <c r="AR7" s="913"/>
      <c r="AS7" s="913"/>
      <c r="AT7" s="913"/>
      <c r="AU7" s="913"/>
      <c r="AV7" s="913"/>
      <c r="AW7" s="913"/>
      <c r="AX7" s="914"/>
    </row>
    <row r="8" spans="1:50" ht="33" customHeight="1" x14ac:dyDescent="0.15">
      <c r="A8" s="491" t="s">
        <v>389</v>
      </c>
      <c r="B8" s="492"/>
      <c r="C8" s="492"/>
      <c r="D8" s="492"/>
      <c r="E8" s="492"/>
      <c r="F8" s="493"/>
      <c r="G8" s="941" t="str">
        <f>入力規則等!A26</f>
        <v>自殺対策、男女共同参画</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3.25" customHeight="1" x14ac:dyDescent="0.15">
      <c r="A9" s="850" t="s">
        <v>23</v>
      </c>
      <c r="B9" s="851"/>
      <c r="C9" s="851"/>
      <c r="D9" s="851"/>
      <c r="E9" s="851"/>
      <c r="F9" s="851"/>
      <c r="G9" s="852" t="s">
        <v>555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55.5" customHeight="1" x14ac:dyDescent="0.15">
      <c r="A10" s="661" t="s">
        <v>30</v>
      </c>
      <c r="B10" s="662"/>
      <c r="C10" s="662"/>
      <c r="D10" s="662"/>
      <c r="E10" s="662"/>
      <c r="F10" s="662"/>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6.75"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3"/>
    </row>
    <row r="13" spans="1:50" ht="21.6" customHeight="1" x14ac:dyDescent="0.15">
      <c r="A13" s="615"/>
      <c r="B13" s="616"/>
      <c r="C13" s="616"/>
      <c r="D13" s="616"/>
      <c r="E13" s="616"/>
      <c r="F13" s="617"/>
      <c r="G13" s="724" t="s">
        <v>6</v>
      </c>
      <c r="H13" s="725"/>
      <c r="I13" s="765" t="s">
        <v>7</v>
      </c>
      <c r="J13" s="766"/>
      <c r="K13" s="766"/>
      <c r="L13" s="766"/>
      <c r="M13" s="766"/>
      <c r="N13" s="766"/>
      <c r="O13" s="767"/>
      <c r="P13" s="658">
        <v>196</v>
      </c>
      <c r="Q13" s="659"/>
      <c r="R13" s="659"/>
      <c r="S13" s="659"/>
      <c r="T13" s="659"/>
      <c r="U13" s="659"/>
      <c r="V13" s="660"/>
      <c r="W13" s="658">
        <v>236</v>
      </c>
      <c r="X13" s="659"/>
      <c r="Y13" s="659"/>
      <c r="Z13" s="659"/>
      <c r="AA13" s="659"/>
      <c r="AB13" s="659"/>
      <c r="AC13" s="660"/>
      <c r="AD13" s="658">
        <v>395</v>
      </c>
      <c r="AE13" s="659"/>
      <c r="AF13" s="659"/>
      <c r="AG13" s="659"/>
      <c r="AH13" s="659"/>
      <c r="AI13" s="659"/>
      <c r="AJ13" s="660"/>
      <c r="AK13" s="658">
        <v>417</v>
      </c>
      <c r="AL13" s="659"/>
      <c r="AM13" s="659"/>
      <c r="AN13" s="659"/>
      <c r="AO13" s="659"/>
      <c r="AP13" s="659"/>
      <c r="AQ13" s="660"/>
      <c r="AR13" s="919"/>
      <c r="AS13" s="920"/>
      <c r="AT13" s="920"/>
      <c r="AU13" s="920"/>
      <c r="AV13" s="920"/>
      <c r="AW13" s="920"/>
      <c r="AX13" s="921"/>
    </row>
    <row r="14" spans="1:50" ht="21.6" customHeight="1" x14ac:dyDescent="0.15">
      <c r="A14" s="615"/>
      <c r="B14" s="616"/>
      <c r="C14" s="616"/>
      <c r="D14" s="616"/>
      <c r="E14" s="616"/>
      <c r="F14" s="617"/>
      <c r="G14" s="726"/>
      <c r="H14" s="727"/>
      <c r="I14" s="712" t="s">
        <v>8</v>
      </c>
      <c r="J14" s="763"/>
      <c r="K14" s="763"/>
      <c r="L14" s="763"/>
      <c r="M14" s="763"/>
      <c r="N14" s="763"/>
      <c r="O14" s="764"/>
      <c r="P14" s="658" t="s">
        <v>611</v>
      </c>
      <c r="Q14" s="659"/>
      <c r="R14" s="659"/>
      <c r="S14" s="659"/>
      <c r="T14" s="659"/>
      <c r="U14" s="659"/>
      <c r="V14" s="660"/>
      <c r="W14" s="658" t="s">
        <v>611</v>
      </c>
      <c r="X14" s="659"/>
      <c r="Y14" s="659"/>
      <c r="Z14" s="659"/>
      <c r="AA14" s="659"/>
      <c r="AB14" s="659"/>
      <c r="AC14" s="660"/>
      <c r="AD14" s="658" t="s">
        <v>611</v>
      </c>
      <c r="AE14" s="659"/>
      <c r="AF14" s="659"/>
      <c r="AG14" s="659"/>
      <c r="AH14" s="659"/>
      <c r="AI14" s="659"/>
      <c r="AJ14" s="660"/>
      <c r="AK14" s="658" t="s">
        <v>611</v>
      </c>
      <c r="AL14" s="659"/>
      <c r="AM14" s="659"/>
      <c r="AN14" s="659"/>
      <c r="AO14" s="659"/>
      <c r="AP14" s="659"/>
      <c r="AQ14" s="660"/>
      <c r="AR14" s="789"/>
      <c r="AS14" s="789"/>
      <c r="AT14" s="789"/>
      <c r="AU14" s="789"/>
      <c r="AV14" s="789"/>
      <c r="AW14" s="789"/>
      <c r="AX14" s="790"/>
    </row>
    <row r="15" spans="1:50" ht="21.6" customHeight="1" x14ac:dyDescent="0.15">
      <c r="A15" s="615"/>
      <c r="B15" s="616"/>
      <c r="C15" s="616"/>
      <c r="D15" s="616"/>
      <c r="E15" s="616"/>
      <c r="F15" s="617"/>
      <c r="G15" s="726"/>
      <c r="H15" s="727"/>
      <c r="I15" s="712" t="s">
        <v>51</v>
      </c>
      <c r="J15" s="713"/>
      <c r="K15" s="713"/>
      <c r="L15" s="713"/>
      <c r="M15" s="713"/>
      <c r="N15" s="713"/>
      <c r="O15" s="714"/>
      <c r="P15" s="658" t="s">
        <v>611</v>
      </c>
      <c r="Q15" s="659"/>
      <c r="R15" s="659"/>
      <c r="S15" s="659"/>
      <c r="T15" s="659"/>
      <c r="U15" s="659"/>
      <c r="V15" s="660"/>
      <c r="W15" s="658" t="s">
        <v>611</v>
      </c>
      <c r="X15" s="659"/>
      <c r="Y15" s="659"/>
      <c r="Z15" s="659"/>
      <c r="AA15" s="659"/>
      <c r="AB15" s="659"/>
      <c r="AC15" s="660"/>
      <c r="AD15" s="658" t="s">
        <v>611</v>
      </c>
      <c r="AE15" s="659"/>
      <c r="AF15" s="659"/>
      <c r="AG15" s="659"/>
      <c r="AH15" s="659"/>
      <c r="AI15" s="659"/>
      <c r="AJ15" s="660"/>
      <c r="AK15" s="658" t="s">
        <v>611</v>
      </c>
      <c r="AL15" s="659"/>
      <c r="AM15" s="659"/>
      <c r="AN15" s="659"/>
      <c r="AO15" s="659"/>
      <c r="AP15" s="659"/>
      <c r="AQ15" s="660"/>
      <c r="AR15" s="658"/>
      <c r="AS15" s="659"/>
      <c r="AT15" s="659"/>
      <c r="AU15" s="659"/>
      <c r="AV15" s="659"/>
      <c r="AW15" s="659"/>
      <c r="AX15" s="807"/>
    </row>
    <row r="16" spans="1:50" ht="21.6" customHeight="1" x14ac:dyDescent="0.15">
      <c r="A16" s="615"/>
      <c r="B16" s="616"/>
      <c r="C16" s="616"/>
      <c r="D16" s="616"/>
      <c r="E16" s="616"/>
      <c r="F16" s="617"/>
      <c r="G16" s="726"/>
      <c r="H16" s="727"/>
      <c r="I16" s="712" t="s">
        <v>52</v>
      </c>
      <c r="J16" s="713"/>
      <c r="K16" s="713"/>
      <c r="L16" s="713"/>
      <c r="M16" s="713"/>
      <c r="N16" s="713"/>
      <c r="O16" s="714"/>
      <c r="P16" s="658" t="s">
        <v>611</v>
      </c>
      <c r="Q16" s="659"/>
      <c r="R16" s="659"/>
      <c r="S16" s="659"/>
      <c r="T16" s="659"/>
      <c r="U16" s="659"/>
      <c r="V16" s="660"/>
      <c r="W16" s="658" t="s">
        <v>611</v>
      </c>
      <c r="X16" s="659"/>
      <c r="Y16" s="659"/>
      <c r="Z16" s="659"/>
      <c r="AA16" s="659"/>
      <c r="AB16" s="659"/>
      <c r="AC16" s="660"/>
      <c r="AD16" s="658" t="s">
        <v>611</v>
      </c>
      <c r="AE16" s="659"/>
      <c r="AF16" s="659"/>
      <c r="AG16" s="659"/>
      <c r="AH16" s="659"/>
      <c r="AI16" s="659"/>
      <c r="AJ16" s="660"/>
      <c r="AK16" s="658" t="s">
        <v>612</v>
      </c>
      <c r="AL16" s="659"/>
      <c r="AM16" s="659"/>
      <c r="AN16" s="659"/>
      <c r="AO16" s="659"/>
      <c r="AP16" s="659"/>
      <c r="AQ16" s="660"/>
      <c r="AR16" s="758"/>
      <c r="AS16" s="759"/>
      <c r="AT16" s="759"/>
      <c r="AU16" s="759"/>
      <c r="AV16" s="759"/>
      <c r="AW16" s="759"/>
      <c r="AX16" s="760"/>
    </row>
    <row r="17" spans="1:50" ht="21.6" customHeight="1" x14ac:dyDescent="0.15">
      <c r="A17" s="615"/>
      <c r="B17" s="616"/>
      <c r="C17" s="616"/>
      <c r="D17" s="616"/>
      <c r="E17" s="616"/>
      <c r="F17" s="617"/>
      <c r="G17" s="726"/>
      <c r="H17" s="727"/>
      <c r="I17" s="712" t="s">
        <v>50</v>
      </c>
      <c r="J17" s="763"/>
      <c r="K17" s="763"/>
      <c r="L17" s="763"/>
      <c r="M17" s="763"/>
      <c r="N17" s="763"/>
      <c r="O17" s="764"/>
      <c r="P17" s="658" t="s">
        <v>612</v>
      </c>
      <c r="Q17" s="659"/>
      <c r="R17" s="659"/>
      <c r="S17" s="659"/>
      <c r="T17" s="659"/>
      <c r="U17" s="659"/>
      <c r="V17" s="660"/>
      <c r="W17" s="658" t="s">
        <v>611</v>
      </c>
      <c r="X17" s="659"/>
      <c r="Y17" s="659"/>
      <c r="Z17" s="659"/>
      <c r="AA17" s="659"/>
      <c r="AB17" s="659"/>
      <c r="AC17" s="660"/>
      <c r="AD17" s="658" t="s">
        <v>611</v>
      </c>
      <c r="AE17" s="659"/>
      <c r="AF17" s="659"/>
      <c r="AG17" s="659"/>
      <c r="AH17" s="659"/>
      <c r="AI17" s="659"/>
      <c r="AJ17" s="660"/>
      <c r="AK17" s="658" t="s">
        <v>611</v>
      </c>
      <c r="AL17" s="659"/>
      <c r="AM17" s="659"/>
      <c r="AN17" s="659"/>
      <c r="AO17" s="659"/>
      <c r="AP17" s="659"/>
      <c r="AQ17" s="660"/>
      <c r="AR17" s="917"/>
      <c r="AS17" s="917"/>
      <c r="AT17" s="917"/>
      <c r="AU17" s="917"/>
      <c r="AV17" s="917"/>
      <c r="AW17" s="917"/>
      <c r="AX17" s="918"/>
    </row>
    <row r="18" spans="1:50" ht="21.6" customHeight="1" x14ac:dyDescent="0.15">
      <c r="A18" s="615"/>
      <c r="B18" s="616"/>
      <c r="C18" s="616"/>
      <c r="D18" s="616"/>
      <c r="E18" s="616"/>
      <c r="F18" s="617"/>
      <c r="G18" s="728"/>
      <c r="H18" s="729"/>
      <c r="I18" s="717" t="s">
        <v>20</v>
      </c>
      <c r="J18" s="718"/>
      <c r="K18" s="718"/>
      <c r="L18" s="718"/>
      <c r="M18" s="718"/>
      <c r="N18" s="718"/>
      <c r="O18" s="719"/>
      <c r="P18" s="879">
        <f>SUM(P13:V17)</f>
        <v>196</v>
      </c>
      <c r="Q18" s="880"/>
      <c r="R18" s="880"/>
      <c r="S18" s="880"/>
      <c r="T18" s="880"/>
      <c r="U18" s="880"/>
      <c r="V18" s="881"/>
      <c r="W18" s="879">
        <f>SUM(W13:AC17)</f>
        <v>236</v>
      </c>
      <c r="X18" s="880"/>
      <c r="Y18" s="880"/>
      <c r="Z18" s="880"/>
      <c r="AA18" s="880"/>
      <c r="AB18" s="880"/>
      <c r="AC18" s="881"/>
      <c r="AD18" s="879">
        <f>SUM(AD13:AJ17)</f>
        <v>395</v>
      </c>
      <c r="AE18" s="880"/>
      <c r="AF18" s="880"/>
      <c r="AG18" s="880"/>
      <c r="AH18" s="880"/>
      <c r="AI18" s="880"/>
      <c r="AJ18" s="881"/>
      <c r="AK18" s="879">
        <f>SUM(AK13:AQ17)</f>
        <v>417</v>
      </c>
      <c r="AL18" s="880"/>
      <c r="AM18" s="880"/>
      <c r="AN18" s="880"/>
      <c r="AO18" s="880"/>
      <c r="AP18" s="880"/>
      <c r="AQ18" s="881"/>
      <c r="AR18" s="879">
        <f>SUM(AR13:AX17)</f>
        <v>0</v>
      </c>
      <c r="AS18" s="880"/>
      <c r="AT18" s="880"/>
      <c r="AU18" s="880"/>
      <c r="AV18" s="880"/>
      <c r="AW18" s="880"/>
      <c r="AX18" s="882"/>
    </row>
    <row r="19" spans="1:50" ht="21.6" customHeight="1" x14ac:dyDescent="0.15">
      <c r="A19" s="615"/>
      <c r="B19" s="616"/>
      <c r="C19" s="616"/>
      <c r="D19" s="616"/>
      <c r="E19" s="616"/>
      <c r="F19" s="617"/>
      <c r="G19" s="877" t="s">
        <v>9</v>
      </c>
      <c r="H19" s="878"/>
      <c r="I19" s="878"/>
      <c r="J19" s="878"/>
      <c r="K19" s="878"/>
      <c r="L19" s="878"/>
      <c r="M19" s="878"/>
      <c r="N19" s="878"/>
      <c r="O19" s="878"/>
      <c r="P19" s="658">
        <v>184</v>
      </c>
      <c r="Q19" s="659"/>
      <c r="R19" s="659"/>
      <c r="S19" s="659"/>
      <c r="T19" s="659"/>
      <c r="U19" s="659"/>
      <c r="V19" s="660"/>
      <c r="W19" s="658">
        <v>218</v>
      </c>
      <c r="X19" s="659"/>
      <c r="Y19" s="659"/>
      <c r="Z19" s="659"/>
      <c r="AA19" s="659"/>
      <c r="AB19" s="659"/>
      <c r="AC19" s="660"/>
      <c r="AD19" s="658"/>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1.6" customHeight="1" x14ac:dyDescent="0.15">
      <c r="A20" s="615"/>
      <c r="B20" s="616"/>
      <c r="C20" s="616"/>
      <c r="D20" s="616"/>
      <c r="E20" s="616"/>
      <c r="F20" s="617"/>
      <c r="G20" s="877" t="s">
        <v>10</v>
      </c>
      <c r="H20" s="878"/>
      <c r="I20" s="878"/>
      <c r="J20" s="878"/>
      <c r="K20" s="878"/>
      <c r="L20" s="878"/>
      <c r="M20" s="878"/>
      <c r="N20" s="878"/>
      <c r="O20" s="878"/>
      <c r="P20" s="311">
        <f>IF(P18=0, "-", SUM(P19)/P18)</f>
        <v>0.93877551020408168</v>
      </c>
      <c r="Q20" s="311"/>
      <c r="R20" s="311"/>
      <c r="S20" s="311"/>
      <c r="T20" s="311"/>
      <c r="U20" s="311"/>
      <c r="V20" s="311"/>
      <c r="W20" s="311">
        <f t="shared" ref="W20" si="0">IF(W18=0, "-", SUM(W19)/W18)</f>
        <v>0.92372881355932202</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1.6" customHeight="1" x14ac:dyDescent="0.15">
      <c r="A21" s="850"/>
      <c r="B21" s="851"/>
      <c r="C21" s="851"/>
      <c r="D21" s="851"/>
      <c r="E21" s="851"/>
      <c r="F21" s="946"/>
      <c r="G21" s="309" t="s">
        <v>496</v>
      </c>
      <c r="H21" s="310"/>
      <c r="I21" s="310"/>
      <c r="J21" s="310"/>
      <c r="K21" s="310"/>
      <c r="L21" s="310"/>
      <c r="M21" s="310"/>
      <c r="N21" s="310"/>
      <c r="O21" s="310"/>
      <c r="P21" s="311">
        <f>IF(P19=0, "-", SUM(P19)/SUM(P13,P14))</f>
        <v>0.93877551020408168</v>
      </c>
      <c r="Q21" s="311"/>
      <c r="R21" s="311"/>
      <c r="S21" s="311"/>
      <c r="T21" s="311"/>
      <c r="U21" s="311"/>
      <c r="V21" s="311"/>
      <c r="W21" s="311">
        <f t="shared" ref="W21" si="2">IF(W19=0, "-", SUM(W19)/SUM(W13,W14))</f>
        <v>0.92372881355932202</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538</v>
      </c>
      <c r="B22" s="965"/>
      <c r="C22" s="965"/>
      <c r="D22" s="965"/>
      <c r="E22" s="965"/>
      <c r="F22" s="966"/>
      <c r="G22" s="951" t="s">
        <v>473</v>
      </c>
      <c r="H22" s="215"/>
      <c r="I22" s="215"/>
      <c r="J22" s="215"/>
      <c r="K22" s="215"/>
      <c r="L22" s="215"/>
      <c r="M22" s="215"/>
      <c r="N22" s="215"/>
      <c r="O22" s="216"/>
      <c r="P22" s="936" t="s">
        <v>536</v>
      </c>
      <c r="Q22" s="215"/>
      <c r="R22" s="215"/>
      <c r="S22" s="215"/>
      <c r="T22" s="215"/>
      <c r="U22" s="215"/>
      <c r="V22" s="216"/>
      <c r="W22" s="936" t="s">
        <v>537</v>
      </c>
      <c r="X22" s="215"/>
      <c r="Y22" s="215"/>
      <c r="Z22" s="215"/>
      <c r="AA22" s="215"/>
      <c r="AB22" s="215"/>
      <c r="AC22" s="216"/>
      <c r="AD22" s="936" t="s">
        <v>472</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4.95" customHeight="1" x14ac:dyDescent="0.15">
      <c r="A23" s="967"/>
      <c r="B23" s="968"/>
      <c r="C23" s="968"/>
      <c r="D23" s="968"/>
      <c r="E23" s="968"/>
      <c r="F23" s="969"/>
      <c r="G23" s="952" t="s">
        <v>557</v>
      </c>
      <c r="H23" s="953"/>
      <c r="I23" s="953"/>
      <c r="J23" s="953"/>
      <c r="K23" s="953"/>
      <c r="L23" s="953"/>
      <c r="M23" s="953"/>
      <c r="N23" s="953"/>
      <c r="O23" s="954"/>
      <c r="P23" s="919">
        <v>185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4.95" customHeight="1" x14ac:dyDescent="0.15">
      <c r="A24" s="967"/>
      <c r="B24" s="968"/>
      <c r="C24" s="968"/>
      <c r="D24" s="968"/>
      <c r="E24" s="968"/>
      <c r="F24" s="969"/>
      <c r="G24" s="955" t="s">
        <v>628</v>
      </c>
      <c r="H24" s="956"/>
      <c r="I24" s="956"/>
      <c r="J24" s="956"/>
      <c r="K24" s="956"/>
      <c r="L24" s="956"/>
      <c r="M24" s="956"/>
      <c r="N24" s="956"/>
      <c r="O24" s="957"/>
      <c r="P24" s="658">
        <v>100</v>
      </c>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4.95" customHeight="1" x14ac:dyDescent="0.15">
      <c r="A25" s="967"/>
      <c r="B25" s="968"/>
      <c r="C25" s="968"/>
      <c r="D25" s="968"/>
      <c r="E25" s="968"/>
      <c r="F25" s="969"/>
      <c r="G25" s="955" t="s">
        <v>559</v>
      </c>
      <c r="H25" s="956"/>
      <c r="I25" s="956"/>
      <c r="J25" s="956"/>
      <c r="K25" s="956"/>
      <c r="L25" s="956"/>
      <c r="M25" s="956"/>
      <c r="N25" s="956"/>
      <c r="O25" s="957"/>
      <c r="P25" s="658">
        <v>42</v>
      </c>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4.95" customHeight="1" x14ac:dyDescent="0.15">
      <c r="A26" s="967"/>
      <c r="B26" s="968"/>
      <c r="C26" s="968"/>
      <c r="D26" s="968"/>
      <c r="E26" s="968"/>
      <c r="F26" s="969"/>
      <c r="G26" s="955" t="s">
        <v>558</v>
      </c>
      <c r="H26" s="956"/>
      <c r="I26" s="956"/>
      <c r="J26" s="956"/>
      <c r="K26" s="956"/>
      <c r="L26" s="956"/>
      <c r="M26" s="956"/>
      <c r="N26" s="956"/>
      <c r="O26" s="957"/>
      <c r="P26" s="658">
        <v>39</v>
      </c>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4.95" customHeight="1" x14ac:dyDescent="0.15">
      <c r="A27" s="967"/>
      <c r="B27" s="968"/>
      <c r="C27" s="968"/>
      <c r="D27" s="968"/>
      <c r="E27" s="968"/>
      <c r="F27" s="969"/>
      <c r="G27" s="955" t="s">
        <v>629</v>
      </c>
      <c r="H27" s="956"/>
      <c r="I27" s="956"/>
      <c r="J27" s="956"/>
      <c r="K27" s="956"/>
      <c r="L27" s="956"/>
      <c r="M27" s="956"/>
      <c r="N27" s="956"/>
      <c r="O27" s="957"/>
      <c r="P27" s="658">
        <v>29</v>
      </c>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4.95" customHeight="1" x14ac:dyDescent="0.15">
      <c r="A28" s="967"/>
      <c r="B28" s="968"/>
      <c r="C28" s="968"/>
      <c r="D28" s="968"/>
      <c r="E28" s="968"/>
      <c r="F28" s="969"/>
      <c r="G28" s="958" t="s">
        <v>477</v>
      </c>
      <c r="H28" s="959"/>
      <c r="I28" s="959"/>
      <c r="J28" s="959"/>
      <c r="K28" s="959"/>
      <c r="L28" s="959"/>
      <c r="M28" s="959"/>
      <c r="N28" s="959"/>
      <c r="O28" s="960"/>
      <c r="P28" s="879">
        <f>P29-SUM(P23:P27)</f>
        <v>22</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4.95" customHeight="1" thickBot="1" x14ac:dyDescent="0.2">
      <c r="A29" s="970"/>
      <c r="B29" s="971"/>
      <c r="C29" s="971"/>
      <c r="D29" s="971"/>
      <c r="E29" s="971"/>
      <c r="F29" s="972"/>
      <c r="G29" s="961" t="s">
        <v>474</v>
      </c>
      <c r="H29" s="962"/>
      <c r="I29" s="962"/>
      <c r="J29" s="962"/>
      <c r="K29" s="962"/>
      <c r="L29" s="962"/>
      <c r="M29" s="962"/>
      <c r="N29" s="962"/>
      <c r="O29" s="963"/>
      <c r="P29" s="933">
        <f>AK13</f>
        <v>417</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490</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471</v>
      </c>
      <c r="AN30" s="915"/>
      <c r="AO30" s="915"/>
      <c r="AP30" s="859"/>
      <c r="AQ30" s="768" t="s">
        <v>355</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621</v>
      </c>
      <c r="AR31" s="193"/>
      <c r="AS31" s="126" t="s">
        <v>356</v>
      </c>
      <c r="AT31" s="127"/>
      <c r="AU31" s="192">
        <v>30</v>
      </c>
      <c r="AV31" s="192"/>
      <c r="AW31" s="394" t="s">
        <v>300</v>
      </c>
      <c r="AX31" s="395"/>
    </row>
    <row r="32" spans="1:50" ht="45" customHeight="1" x14ac:dyDescent="0.15">
      <c r="A32" s="399"/>
      <c r="B32" s="397"/>
      <c r="C32" s="397"/>
      <c r="D32" s="397"/>
      <c r="E32" s="397"/>
      <c r="F32" s="398"/>
      <c r="G32" s="560" t="s">
        <v>560</v>
      </c>
      <c r="H32" s="561"/>
      <c r="I32" s="561"/>
      <c r="J32" s="561"/>
      <c r="K32" s="561"/>
      <c r="L32" s="561"/>
      <c r="M32" s="561"/>
      <c r="N32" s="561"/>
      <c r="O32" s="562"/>
      <c r="P32" s="98" t="s">
        <v>610</v>
      </c>
      <c r="Q32" s="98"/>
      <c r="R32" s="98"/>
      <c r="S32" s="98"/>
      <c r="T32" s="98"/>
      <c r="U32" s="98"/>
      <c r="V32" s="98"/>
      <c r="W32" s="98"/>
      <c r="X32" s="99"/>
      <c r="Y32" s="467" t="s">
        <v>12</v>
      </c>
      <c r="Z32" s="527"/>
      <c r="AA32" s="528"/>
      <c r="AB32" s="457" t="s">
        <v>561</v>
      </c>
      <c r="AC32" s="457"/>
      <c r="AD32" s="457"/>
      <c r="AE32" s="211">
        <v>98.7</v>
      </c>
      <c r="AF32" s="212"/>
      <c r="AG32" s="212"/>
      <c r="AH32" s="212"/>
      <c r="AI32" s="211">
        <v>97.4</v>
      </c>
      <c r="AJ32" s="212"/>
      <c r="AK32" s="212"/>
      <c r="AL32" s="212"/>
      <c r="AM32" s="211">
        <v>99.2</v>
      </c>
      <c r="AN32" s="212"/>
      <c r="AO32" s="212"/>
      <c r="AP32" s="212"/>
      <c r="AQ32" s="333" t="s">
        <v>621</v>
      </c>
      <c r="AR32" s="200"/>
      <c r="AS32" s="200"/>
      <c r="AT32" s="334"/>
      <c r="AU32" s="212" t="s">
        <v>620</v>
      </c>
      <c r="AV32" s="212"/>
      <c r="AW32" s="212"/>
      <c r="AX32" s="214"/>
    </row>
    <row r="33" spans="1:50" ht="4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90</v>
      </c>
      <c r="AF33" s="212"/>
      <c r="AG33" s="212"/>
      <c r="AH33" s="212"/>
      <c r="AI33" s="211">
        <v>90</v>
      </c>
      <c r="AJ33" s="212"/>
      <c r="AK33" s="212"/>
      <c r="AL33" s="212"/>
      <c r="AM33" s="211">
        <v>90</v>
      </c>
      <c r="AN33" s="212"/>
      <c r="AO33" s="212"/>
      <c r="AP33" s="212"/>
      <c r="AQ33" s="333" t="s">
        <v>621</v>
      </c>
      <c r="AR33" s="200"/>
      <c r="AS33" s="200"/>
      <c r="AT33" s="334"/>
      <c r="AU33" s="212">
        <v>90</v>
      </c>
      <c r="AV33" s="212"/>
      <c r="AW33" s="212"/>
      <c r="AX33" s="214"/>
    </row>
    <row r="34" spans="1:50" ht="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110</v>
      </c>
      <c r="AF34" s="212"/>
      <c r="AG34" s="212"/>
      <c r="AH34" s="212"/>
      <c r="AI34" s="211">
        <v>108</v>
      </c>
      <c r="AJ34" s="212"/>
      <c r="AK34" s="212"/>
      <c r="AL34" s="212"/>
      <c r="AM34" s="211">
        <v>110</v>
      </c>
      <c r="AN34" s="212"/>
      <c r="AO34" s="212"/>
      <c r="AP34" s="212"/>
      <c r="AQ34" s="333" t="s">
        <v>621</v>
      </c>
      <c r="AR34" s="200"/>
      <c r="AS34" s="200"/>
      <c r="AT34" s="334"/>
      <c r="AU34" s="212" t="s">
        <v>622</v>
      </c>
      <c r="AV34" s="212"/>
      <c r="AW34" s="212"/>
      <c r="AX34" s="214"/>
    </row>
    <row r="35" spans="1:50" ht="23.25" customHeight="1" x14ac:dyDescent="0.15">
      <c r="A35" s="219" t="s">
        <v>526</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490</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490</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7"/>
    </row>
    <row r="80" spans="1:50" ht="18.75" hidden="1" customHeight="1" x14ac:dyDescent="0.15">
      <c r="A80" s="865"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87710</v>
      </c>
      <c r="AF101" s="212"/>
      <c r="AG101" s="212"/>
      <c r="AH101" s="213"/>
      <c r="AI101" s="211">
        <v>90399</v>
      </c>
      <c r="AJ101" s="212"/>
      <c r="AK101" s="212"/>
      <c r="AL101" s="213"/>
      <c r="AM101" s="211">
        <v>93242</v>
      </c>
      <c r="AN101" s="212"/>
      <c r="AO101" s="212"/>
      <c r="AP101" s="213"/>
      <c r="AQ101" s="211" t="s">
        <v>624</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85341</v>
      </c>
      <c r="AF102" s="414"/>
      <c r="AG102" s="414"/>
      <c r="AH102" s="414"/>
      <c r="AI102" s="414">
        <v>87710</v>
      </c>
      <c r="AJ102" s="414"/>
      <c r="AK102" s="414"/>
      <c r="AL102" s="414"/>
      <c r="AM102" s="414">
        <v>90399</v>
      </c>
      <c r="AN102" s="414"/>
      <c r="AO102" s="414"/>
      <c r="AP102" s="414"/>
      <c r="AQ102" s="266">
        <v>93242</v>
      </c>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2" t="s">
        <v>540</v>
      </c>
      <c r="AR115" s="593"/>
      <c r="AS115" s="593"/>
      <c r="AT115" s="593"/>
      <c r="AU115" s="593"/>
      <c r="AV115" s="593"/>
      <c r="AW115" s="593"/>
      <c r="AX115" s="594"/>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2098</v>
      </c>
      <c r="AF116" s="414"/>
      <c r="AG116" s="414"/>
      <c r="AH116" s="414"/>
      <c r="AI116" s="414">
        <v>2412</v>
      </c>
      <c r="AJ116" s="414"/>
      <c r="AK116" s="414"/>
      <c r="AL116" s="414"/>
      <c r="AM116" s="414"/>
      <c r="AN116" s="414"/>
      <c r="AO116" s="414"/>
      <c r="AP116" s="414"/>
      <c r="AQ116" s="211">
        <v>4472</v>
      </c>
      <c r="AR116" s="212"/>
      <c r="AS116" s="212"/>
      <c r="AT116" s="212"/>
      <c r="AU116" s="212"/>
      <c r="AV116" s="212"/>
      <c r="AW116" s="212"/>
      <c r="AX116" s="214"/>
    </row>
    <row r="117" spans="1:50" ht="33"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91" t="s">
        <v>568</v>
      </c>
      <c r="AF117" s="547"/>
      <c r="AG117" s="547"/>
      <c r="AH117" s="547"/>
      <c r="AI117" s="591" t="s">
        <v>595</v>
      </c>
      <c r="AJ117" s="547"/>
      <c r="AK117" s="547"/>
      <c r="AL117" s="547"/>
      <c r="AM117" s="547"/>
      <c r="AN117" s="547"/>
      <c r="AO117" s="547"/>
      <c r="AP117" s="547"/>
      <c r="AQ117" s="547" t="s">
        <v>625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2" t="s">
        <v>540</v>
      </c>
      <c r="AR118" s="593"/>
      <c r="AS118" s="593"/>
      <c r="AT118" s="593"/>
      <c r="AU118" s="593"/>
      <c r="AV118" s="593"/>
      <c r="AW118" s="593"/>
      <c r="AX118" s="594"/>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2" t="s">
        <v>540</v>
      </c>
      <c r="AR121" s="593"/>
      <c r="AS121" s="593"/>
      <c r="AT121" s="593"/>
      <c r="AU121" s="593"/>
      <c r="AV121" s="593"/>
      <c r="AW121" s="593"/>
      <c r="AX121" s="594"/>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2" t="s">
        <v>540</v>
      </c>
      <c r="AR124" s="593"/>
      <c r="AS124" s="593"/>
      <c r="AT124" s="593"/>
      <c r="AU124" s="593"/>
      <c r="AV124" s="593"/>
      <c r="AW124" s="593"/>
      <c r="AX124" s="594"/>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471</v>
      </c>
      <c r="AN127" s="412"/>
      <c r="AO127" s="412"/>
      <c r="AP127" s="413"/>
      <c r="AQ127" s="592" t="s">
        <v>540</v>
      </c>
      <c r="AR127" s="593"/>
      <c r="AS127" s="593"/>
      <c r="AT127" s="593"/>
      <c r="AU127" s="593"/>
      <c r="AV127" s="593"/>
      <c r="AW127" s="593"/>
      <c r="AX127" s="594"/>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0.5" customHeight="1" x14ac:dyDescent="0.15">
      <c r="A130" s="181" t="s">
        <v>369</v>
      </c>
      <c r="B130" s="178"/>
      <c r="C130" s="177" t="s">
        <v>366</v>
      </c>
      <c r="D130" s="178"/>
      <c r="E130" s="162" t="s">
        <v>399</v>
      </c>
      <c r="F130" s="163"/>
      <c r="G130" s="164" t="s">
        <v>627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0.5" customHeight="1" x14ac:dyDescent="0.15">
      <c r="A131" s="182"/>
      <c r="B131" s="179"/>
      <c r="C131" s="173"/>
      <c r="D131" s="179"/>
      <c r="E131" s="167" t="s">
        <v>398</v>
      </c>
      <c r="F131" s="168"/>
      <c r="G131" s="103" t="s">
        <v>626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614</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98.7</v>
      </c>
      <c r="AF134" s="200"/>
      <c r="AG134" s="200"/>
      <c r="AH134" s="200"/>
      <c r="AI134" s="199">
        <v>97.4</v>
      </c>
      <c r="AJ134" s="200"/>
      <c r="AK134" s="200"/>
      <c r="AL134" s="200"/>
      <c r="AM134" s="199">
        <v>99.2</v>
      </c>
      <c r="AN134" s="200"/>
      <c r="AO134" s="200"/>
      <c r="AP134" s="200"/>
      <c r="AQ134" s="199" t="s">
        <v>620</v>
      </c>
      <c r="AR134" s="200"/>
      <c r="AS134" s="200"/>
      <c r="AT134" s="200"/>
      <c r="AU134" s="199" t="s">
        <v>614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v>90</v>
      </c>
      <c r="AF135" s="200"/>
      <c r="AG135" s="200"/>
      <c r="AH135" s="200"/>
      <c r="AI135" s="199">
        <v>90</v>
      </c>
      <c r="AJ135" s="200"/>
      <c r="AK135" s="200"/>
      <c r="AL135" s="200"/>
      <c r="AM135" s="199">
        <v>90</v>
      </c>
      <c r="AN135" s="200"/>
      <c r="AO135" s="200"/>
      <c r="AP135" s="200"/>
      <c r="AQ135" s="199" t="s">
        <v>621</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6"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1.5" customHeight="1" x14ac:dyDescent="0.15">
      <c r="A430" s="182"/>
      <c r="B430" s="179"/>
      <c r="C430" s="171" t="s">
        <v>368</v>
      </c>
      <c r="D430" s="931"/>
      <c r="E430" s="167" t="s">
        <v>388</v>
      </c>
      <c r="F430" s="168"/>
      <c r="G430" s="899" t="s">
        <v>384</v>
      </c>
      <c r="H430" s="116"/>
      <c r="I430" s="116"/>
      <c r="J430" s="900" t="s">
        <v>571</v>
      </c>
      <c r="K430" s="901"/>
      <c r="L430" s="901"/>
      <c r="M430" s="901"/>
      <c r="N430" s="901"/>
      <c r="O430" s="901"/>
      <c r="P430" s="901"/>
      <c r="Q430" s="901"/>
      <c r="R430" s="901"/>
      <c r="S430" s="901"/>
      <c r="T430" s="902"/>
      <c r="U430" s="588" t="s">
        <v>613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615</v>
      </c>
      <c r="AF432" s="193"/>
      <c r="AG432" s="126" t="s">
        <v>356</v>
      </c>
      <c r="AH432" s="127"/>
      <c r="AI432" s="149"/>
      <c r="AJ432" s="149"/>
      <c r="AK432" s="149"/>
      <c r="AL432" s="147"/>
      <c r="AM432" s="149"/>
      <c r="AN432" s="149"/>
      <c r="AO432" s="149"/>
      <c r="AP432" s="147"/>
      <c r="AQ432" s="590" t="s">
        <v>614</v>
      </c>
      <c r="AR432" s="193"/>
      <c r="AS432" s="126" t="s">
        <v>356</v>
      </c>
      <c r="AT432" s="127"/>
      <c r="AU432" s="193" t="s">
        <v>614</v>
      </c>
      <c r="AV432" s="193"/>
      <c r="AW432" s="126" t="s">
        <v>300</v>
      </c>
      <c r="AX432" s="188"/>
    </row>
    <row r="433" spans="1:50" ht="23.25" customHeight="1" x14ac:dyDescent="0.15">
      <c r="A433" s="182"/>
      <c r="B433" s="179"/>
      <c r="C433" s="173"/>
      <c r="D433" s="179"/>
      <c r="E433" s="335"/>
      <c r="F433" s="336"/>
      <c r="G433" s="97" t="s">
        <v>613</v>
      </c>
      <c r="H433" s="98"/>
      <c r="I433" s="98"/>
      <c r="J433" s="98"/>
      <c r="K433" s="98"/>
      <c r="L433" s="98"/>
      <c r="M433" s="98"/>
      <c r="N433" s="98"/>
      <c r="O433" s="98"/>
      <c r="P433" s="98"/>
      <c r="Q433" s="98"/>
      <c r="R433" s="98"/>
      <c r="S433" s="98"/>
      <c r="T433" s="98"/>
      <c r="U433" s="98"/>
      <c r="V433" s="98"/>
      <c r="W433" s="98"/>
      <c r="X433" s="99"/>
      <c r="Y433" s="194" t="s">
        <v>12</v>
      </c>
      <c r="Z433" s="195"/>
      <c r="AA433" s="196"/>
      <c r="AB433" s="206" t="s">
        <v>614</v>
      </c>
      <c r="AC433" s="206"/>
      <c r="AD433" s="206"/>
      <c r="AE433" s="333" t="s">
        <v>615</v>
      </c>
      <c r="AF433" s="200"/>
      <c r="AG433" s="200"/>
      <c r="AH433" s="200"/>
      <c r="AI433" s="333" t="s">
        <v>614</v>
      </c>
      <c r="AJ433" s="200"/>
      <c r="AK433" s="200"/>
      <c r="AL433" s="200"/>
      <c r="AM433" s="333" t="s">
        <v>616</v>
      </c>
      <c r="AN433" s="200"/>
      <c r="AO433" s="200"/>
      <c r="AP433" s="334"/>
      <c r="AQ433" s="333" t="s">
        <v>616</v>
      </c>
      <c r="AR433" s="200"/>
      <c r="AS433" s="200"/>
      <c r="AT433" s="334"/>
      <c r="AU433" s="200" t="s">
        <v>616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614</v>
      </c>
      <c r="AC434" s="198"/>
      <c r="AD434" s="198"/>
      <c r="AE434" s="333" t="s">
        <v>614</v>
      </c>
      <c r="AF434" s="200"/>
      <c r="AG434" s="200"/>
      <c r="AH434" s="334"/>
      <c r="AI434" s="333" t="s">
        <v>616</v>
      </c>
      <c r="AJ434" s="200"/>
      <c r="AK434" s="200"/>
      <c r="AL434" s="200"/>
      <c r="AM434" s="333" t="s">
        <v>616</v>
      </c>
      <c r="AN434" s="200"/>
      <c r="AO434" s="200"/>
      <c r="AP434" s="334"/>
      <c r="AQ434" s="333" t="s">
        <v>616</v>
      </c>
      <c r="AR434" s="200"/>
      <c r="AS434" s="200"/>
      <c r="AT434" s="334"/>
      <c r="AU434" s="200" t="s">
        <v>616</v>
      </c>
      <c r="AV434" s="200"/>
      <c r="AW434" s="200"/>
      <c r="AX434" s="201"/>
    </row>
    <row r="435" spans="1:50" ht="18"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614</v>
      </c>
      <c r="AF435" s="200"/>
      <c r="AG435" s="200"/>
      <c r="AH435" s="334"/>
      <c r="AI435" s="333" t="s">
        <v>613</v>
      </c>
      <c r="AJ435" s="200"/>
      <c r="AK435" s="200"/>
      <c r="AL435" s="200"/>
      <c r="AM435" s="333" t="s">
        <v>617</v>
      </c>
      <c r="AN435" s="200"/>
      <c r="AO435" s="200"/>
      <c r="AP435" s="334"/>
      <c r="AQ435" s="333" t="s">
        <v>613</v>
      </c>
      <c r="AR435" s="200"/>
      <c r="AS435" s="200"/>
      <c r="AT435" s="334"/>
      <c r="AU435" s="200" t="s">
        <v>615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614</v>
      </c>
      <c r="AF457" s="193"/>
      <c r="AG457" s="126" t="s">
        <v>356</v>
      </c>
      <c r="AH457" s="127"/>
      <c r="AI457" s="149"/>
      <c r="AJ457" s="149"/>
      <c r="AK457" s="149"/>
      <c r="AL457" s="147"/>
      <c r="AM457" s="149"/>
      <c r="AN457" s="149"/>
      <c r="AO457" s="149"/>
      <c r="AP457" s="147"/>
      <c r="AQ457" s="590" t="s">
        <v>614</v>
      </c>
      <c r="AR457" s="193"/>
      <c r="AS457" s="126" t="s">
        <v>356</v>
      </c>
      <c r="AT457" s="127"/>
      <c r="AU457" s="193" t="s">
        <v>614</v>
      </c>
      <c r="AV457" s="193"/>
      <c r="AW457" s="126" t="s">
        <v>300</v>
      </c>
      <c r="AX457" s="188"/>
    </row>
    <row r="458" spans="1:50" ht="23.25" customHeight="1" x14ac:dyDescent="0.15">
      <c r="A458" s="182"/>
      <c r="B458" s="179"/>
      <c r="C458" s="173"/>
      <c r="D458" s="179"/>
      <c r="E458" s="335"/>
      <c r="F458" s="336"/>
      <c r="G458" s="97" t="s">
        <v>613</v>
      </c>
      <c r="H458" s="98"/>
      <c r="I458" s="98"/>
      <c r="J458" s="98"/>
      <c r="K458" s="98"/>
      <c r="L458" s="98"/>
      <c r="M458" s="98"/>
      <c r="N458" s="98"/>
      <c r="O458" s="98"/>
      <c r="P458" s="98"/>
      <c r="Q458" s="98"/>
      <c r="R458" s="98"/>
      <c r="S458" s="98"/>
      <c r="T458" s="98"/>
      <c r="U458" s="98"/>
      <c r="V458" s="98"/>
      <c r="W458" s="98"/>
      <c r="X458" s="99"/>
      <c r="Y458" s="194" t="s">
        <v>12</v>
      </c>
      <c r="Z458" s="195"/>
      <c r="AA458" s="196"/>
      <c r="AB458" s="206" t="s">
        <v>614</v>
      </c>
      <c r="AC458" s="206"/>
      <c r="AD458" s="206"/>
      <c r="AE458" s="333" t="s">
        <v>618</v>
      </c>
      <c r="AF458" s="200"/>
      <c r="AG458" s="200"/>
      <c r="AH458" s="200"/>
      <c r="AI458" s="333" t="s">
        <v>613</v>
      </c>
      <c r="AJ458" s="200"/>
      <c r="AK458" s="200"/>
      <c r="AL458" s="200"/>
      <c r="AM458" s="333" t="s">
        <v>615</v>
      </c>
      <c r="AN458" s="200"/>
      <c r="AO458" s="200"/>
      <c r="AP458" s="334"/>
      <c r="AQ458" s="333" t="s">
        <v>618</v>
      </c>
      <c r="AR458" s="200"/>
      <c r="AS458" s="200"/>
      <c r="AT458" s="334"/>
      <c r="AU458" s="200" t="s">
        <v>618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618</v>
      </c>
      <c r="AC459" s="198"/>
      <c r="AD459" s="198"/>
      <c r="AE459" s="333" t="s">
        <v>616</v>
      </c>
      <c r="AF459" s="200"/>
      <c r="AG459" s="200"/>
      <c r="AH459" s="334"/>
      <c r="AI459" s="333" t="s">
        <v>618</v>
      </c>
      <c r="AJ459" s="200"/>
      <c r="AK459" s="200"/>
      <c r="AL459" s="200"/>
      <c r="AM459" s="333" t="s">
        <v>618</v>
      </c>
      <c r="AN459" s="200"/>
      <c r="AO459" s="200"/>
      <c r="AP459" s="334"/>
      <c r="AQ459" s="333" t="s">
        <v>618</v>
      </c>
      <c r="AR459" s="200"/>
      <c r="AS459" s="200"/>
      <c r="AT459" s="334"/>
      <c r="AU459" s="200" t="s">
        <v>618</v>
      </c>
      <c r="AV459" s="200"/>
      <c r="AW459" s="200"/>
      <c r="AX459" s="201"/>
    </row>
    <row r="460" spans="1:50" ht="18.7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614</v>
      </c>
      <c r="AF460" s="200"/>
      <c r="AG460" s="200"/>
      <c r="AH460" s="334"/>
      <c r="AI460" s="333" t="s">
        <v>618</v>
      </c>
      <c r="AJ460" s="200"/>
      <c r="AK460" s="200"/>
      <c r="AL460" s="200"/>
      <c r="AM460" s="333" t="s">
        <v>618</v>
      </c>
      <c r="AN460" s="200"/>
      <c r="AO460" s="200"/>
      <c r="AP460" s="334"/>
      <c r="AQ460" s="333" t="s">
        <v>616</v>
      </c>
      <c r="AR460" s="200"/>
      <c r="AS460" s="200"/>
      <c r="AT460" s="334"/>
      <c r="AU460" s="200" t="s">
        <v>616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103.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76.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553</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72"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553</v>
      </c>
      <c r="AE704" s="784"/>
      <c r="AF704" s="784"/>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553</v>
      </c>
      <c r="AE705" s="716"/>
      <c r="AF705" s="716"/>
      <c r="AG705" s="118" t="s">
        <v>603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577</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577</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54"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553</v>
      </c>
      <c r="AE708" s="606"/>
      <c r="AF708" s="606"/>
      <c r="AG708" s="743" t="s">
        <v>578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553</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3" t="s">
        <v>580</v>
      </c>
      <c r="AE712" s="784"/>
      <c r="AF712" s="784"/>
      <c r="AG712" s="811" t="s">
        <v>579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580</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580</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553</v>
      </c>
      <c r="AE715" s="606"/>
      <c r="AF715" s="657"/>
      <c r="AG715" s="743" t="s">
        <v>581</v>
      </c>
      <c r="AH715" s="744"/>
      <c r="AI715" s="744"/>
      <c r="AJ715" s="744"/>
      <c r="AK715" s="744"/>
      <c r="AL715" s="744"/>
      <c r="AM715" s="744"/>
      <c r="AN715" s="744"/>
      <c r="AO715" s="744"/>
      <c r="AP715" s="744"/>
      <c r="AQ715" s="744"/>
      <c r="AR715" s="744"/>
      <c r="AS715" s="744"/>
      <c r="AT715" s="744"/>
      <c r="AU715" s="744"/>
      <c r="AV715" s="744"/>
      <c r="AW715" s="744"/>
      <c r="AX715" s="745"/>
    </row>
    <row r="716" spans="1:50" ht="63.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553</v>
      </c>
      <c r="AE716" s="628"/>
      <c r="AF716" s="628"/>
      <c r="AG716" s="94" t="s">
        <v>582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44.25"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630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553</v>
      </c>
      <c r="AE719" s="606"/>
      <c r="AF719" s="606"/>
      <c r="AG719" s="118" t="s">
        <v>631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548</v>
      </c>
      <c r="D721" s="290"/>
      <c r="E721" s="290"/>
      <c r="F721" s="291"/>
      <c r="G721" s="280"/>
      <c r="H721" s="281"/>
      <c r="I721" s="83" t="str">
        <f>IF(OR(G721="　", G721=""), "", "-")</f>
        <v/>
      </c>
      <c r="J721" s="284">
        <v>476</v>
      </c>
      <c r="K721" s="284"/>
      <c r="L721" s="83" t="str">
        <f>IF(M721="","","-")</f>
        <v/>
      </c>
      <c r="M721" s="84"/>
      <c r="N721" s="297" t="s">
        <v>584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38"/>
      <c r="E726" s="838"/>
      <c r="F726" s="839"/>
      <c r="G726" s="574" t="s">
        <v>585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1" t="s">
        <v>586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1.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2.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3.2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9.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588</v>
      </c>
      <c r="F737" s="988"/>
      <c r="G737" s="988"/>
      <c r="H737" s="988"/>
      <c r="I737" s="988"/>
      <c r="J737" s="988"/>
      <c r="K737" s="988"/>
      <c r="L737" s="988"/>
      <c r="M737" s="988"/>
      <c r="N737" s="358" t="s">
        <v>358</v>
      </c>
      <c r="O737" s="358"/>
      <c r="P737" s="358"/>
      <c r="Q737" s="358"/>
      <c r="R737" s="988" t="s">
        <v>587</v>
      </c>
      <c r="S737" s="988"/>
      <c r="T737" s="988"/>
      <c r="U737" s="988"/>
      <c r="V737" s="988"/>
      <c r="W737" s="988"/>
      <c r="X737" s="988"/>
      <c r="Y737" s="988"/>
      <c r="Z737" s="988"/>
      <c r="AA737" s="358" t="s">
        <v>359</v>
      </c>
      <c r="AB737" s="358"/>
      <c r="AC737" s="358"/>
      <c r="AD737" s="358"/>
      <c r="AE737" s="988" t="s">
        <v>589</v>
      </c>
      <c r="AF737" s="988"/>
      <c r="AG737" s="988"/>
      <c r="AH737" s="988"/>
      <c r="AI737" s="988"/>
      <c r="AJ737" s="988"/>
      <c r="AK737" s="988"/>
      <c r="AL737" s="988"/>
      <c r="AM737" s="988"/>
      <c r="AN737" s="358" t="s">
        <v>360</v>
      </c>
      <c r="AO737" s="358"/>
      <c r="AP737" s="358"/>
      <c r="AQ737" s="358"/>
      <c r="AR737" s="989" t="s">
        <v>590</v>
      </c>
      <c r="AS737" s="990"/>
      <c r="AT737" s="990"/>
      <c r="AU737" s="990"/>
      <c r="AV737" s="990"/>
      <c r="AW737" s="990"/>
      <c r="AX737" s="991"/>
      <c r="AY737" s="89"/>
      <c r="AZ737" s="89"/>
    </row>
    <row r="738" spans="1:52" ht="24.75" customHeight="1" x14ac:dyDescent="0.15">
      <c r="A738" s="992" t="s">
        <v>361</v>
      </c>
      <c r="B738" s="203"/>
      <c r="C738" s="203"/>
      <c r="D738" s="204"/>
      <c r="E738" s="988" t="s">
        <v>591</v>
      </c>
      <c r="F738" s="988"/>
      <c r="G738" s="988"/>
      <c r="H738" s="988"/>
      <c r="I738" s="988"/>
      <c r="J738" s="988"/>
      <c r="K738" s="988"/>
      <c r="L738" s="988"/>
      <c r="M738" s="988"/>
      <c r="N738" s="358" t="s">
        <v>362</v>
      </c>
      <c r="O738" s="358"/>
      <c r="P738" s="358"/>
      <c r="Q738" s="358"/>
      <c r="R738" s="988" t="s">
        <v>592</v>
      </c>
      <c r="S738" s="988"/>
      <c r="T738" s="988"/>
      <c r="U738" s="988"/>
      <c r="V738" s="988"/>
      <c r="W738" s="988"/>
      <c r="X738" s="988"/>
      <c r="Y738" s="988"/>
      <c r="Z738" s="988"/>
      <c r="AA738" s="358" t="s">
        <v>481</v>
      </c>
      <c r="AB738" s="358"/>
      <c r="AC738" s="358"/>
      <c r="AD738" s="358"/>
      <c r="AE738" s="988" t="s">
        <v>593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548</v>
      </c>
      <c r="F739" s="1000"/>
      <c r="G739" s="1000"/>
      <c r="H739" s="91" t="str">
        <f>IF(E739="", "", "(")</f>
        <v>(</v>
      </c>
      <c r="I739" s="983"/>
      <c r="J739" s="983"/>
      <c r="K739" s="91" t="str">
        <f>IF(OR(I739="　", I739=""), "", "-")</f>
        <v/>
      </c>
      <c r="L739" s="984">
        <v>410</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8.2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2.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2.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7.2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6" t="s">
        <v>635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4"/>
      <c r="Z781" s="385"/>
      <c r="AA781" s="385"/>
      <c r="AB781" s="806"/>
      <c r="AC781" s="671" t="s">
        <v>605</v>
      </c>
      <c r="AD781" s="672"/>
      <c r="AE781" s="672"/>
      <c r="AF781" s="672"/>
      <c r="AG781" s="673"/>
      <c r="AH781" s="665" t="s">
        <v>608</v>
      </c>
      <c r="AI781" s="666"/>
      <c r="AJ781" s="666"/>
      <c r="AK781" s="666"/>
      <c r="AL781" s="666"/>
      <c r="AM781" s="666"/>
      <c r="AN781" s="666"/>
      <c r="AO781" s="666"/>
      <c r="AP781" s="666"/>
      <c r="AQ781" s="666"/>
      <c r="AR781" s="666"/>
      <c r="AS781" s="666"/>
      <c r="AT781" s="667"/>
      <c r="AU781" s="384">
        <v>1.6</v>
      </c>
      <c r="AV781" s="385"/>
      <c r="AW781" s="385"/>
      <c r="AX781" s="386"/>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1.6</v>
      </c>
      <c r="AV791" s="833"/>
      <c r="AW791" s="833"/>
      <c r="AX791" s="835"/>
    </row>
    <row r="792" spans="1:50" ht="24.75" customHeight="1" x14ac:dyDescent="0.15">
      <c r="A792" s="632"/>
      <c r="B792" s="633"/>
      <c r="C792" s="633"/>
      <c r="D792" s="633"/>
      <c r="E792" s="633"/>
      <c r="F792" s="634"/>
      <c r="G792" s="596" t="s">
        <v>637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596</v>
      </c>
      <c r="H794" s="672"/>
      <c r="I794" s="672"/>
      <c r="J794" s="672"/>
      <c r="K794" s="673"/>
      <c r="L794" s="665" t="s">
        <v>597</v>
      </c>
      <c r="M794" s="666"/>
      <c r="N794" s="666"/>
      <c r="O794" s="666"/>
      <c r="P794" s="666"/>
      <c r="Q794" s="666"/>
      <c r="R794" s="666"/>
      <c r="S794" s="666"/>
      <c r="T794" s="666"/>
      <c r="U794" s="666"/>
      <c r="V794" s="666"/>
      <c r="W794" s="666"/>
      <c r="X794" s="667"/>
      <c r="Y794" s="384">
        <v>45</v>
      </c>
      <c r="Z794" s="385"/>
      <c r="AA794" s="385"/>
      <c r="AB794" s="806"/>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customHeight="1" x14ac:dyDescent="0.15">
      <c r="A795" s="632"/>
      <c r="B795" s="633"/>
      <c r="C795" s="633"/>
      <c r="D795" s="633"/>
      <c r="E795" s="633"/>
      <c r="F795" s="634"/>
      <c r="G795" s="607" t="s">
        <v>598</v>
      </c>
      <c r="H795" s="608"/>
      <c r="I795" s="608"/>
      <c r="J795" s="608"/>
      <c r="K795" s="609"/>
      <c r="L795" s="599" t="s">
        <v>599</v>
      </c>
      <c r="M795" s="600"/>
      <c r="N795" s="600"/>
      <c r="O795" s="600"/>
      <c r="P795" s="600"/>
      <c r="Q795" s="600"/>
      <c r="R795" s="600"/>
      <c r="S795" s="600"/>
      <c r="T795" s="600"/>
      <c r="U795" s="600"/>
      <c r="V795" s="600"/>
      <c r="W795" s="600"/>
      <c r="X795" s="601"/>
      <c r="Y795" s="602">
        <v>25</v>
      </c>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t="s">
        <v>600</v>
      </c>
      <c r="H796" s="608"/>
      <c r="I796" s="608"/>
      <c r="J796" s="608"/>
      <c r="K796" s="609"/>
      <c r="L796" s="599"/>
      <c r="M796" s="600"/>
      <c r="N796" s="600"/>
      <c r="O796" s="600"/>
      <c r="P796" s="600"/>
      <c r="Q796" s="600"/>
      <c r="R796" s="600"/>
      <c r="S796" s="600"/>
      <c r="T796" s="600"/>
      <c r="U796" s="600"/>
      <c r="V796" s="600"/>
      <c r="W796" s="600"/>
      <c r="X796" s="601"/>
      <c r="Y796" s="602">
        <v>5</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75</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623</v>
      </c>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623</v>
      </c>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623</v>
      </c>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623</v>
      </c>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623</v>
      </c>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623</v>
      </c>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623</v>
      </c>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623</v>
      </c>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623</v>
      </c>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623</v>
      </c>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606</v>
      </c>
      <c r="D870" s="340"/>
      <c r="E870" s="340"/>
      <c r="F870" s="340"/>
      <c r="G870" s="340"/>
      <c r="H870" s="340"/>
      <c r="I870" s="340"/>
      <c r="J870" s="341">
        <v>4010001036617</v>
      </c>
      <c r="K870" s="342"/>
      <c r="L870" s="342"/>
      <c r="M870" s="342"/>
      <c r="N870" s="342"/>
      <c r="O870" s="342"/>
      <c r="P870" s="355" t="s">
        <v>608</v>
      </c>
      <c r="Q870" s="343"/>
      <c r="R870" s="343"/>
      <c r="S870" s="343"/>
      <c r="T870" s="343"/>
      <c r="U870" s="343"/>
      <c r="V870" s="343"/>
      <c r="W870" s="343"/>
      <c r="X870" s="343"/>
      <c r="Y870" s="344">
        <v>1.6</v>
      </c>
      <c r="Z870" s="345"/>
      <c r="AA870" s="345"/>
      <c r="AB870" s="346"/>
      <c r="AC870" s="356" t="s">
        <v>524</v>
      </c>
      <c r="AD870" s="364"/>
      <c r="AE870" s="364"/>
      <c r="AF870" s="364"/>
      <c r="AG870" s="364"/>
      <c r="AH870" s="365" t="s">
        <v>619</v>
      </c>
      <c r="AI870" s="366"/>
      <c r="AJ870" s="366"/>
      <c r="AK870" s="366"/>
      <c r="AL870" s="350" t="s">
        <v>619</v>
      </c>
      <c r="AM870" s="351"/>
      <c r="AN870" s="351"/>
      <c r="AO870" s="352"/>
      <c r="AP870" s="353" t="s">
        <v>619</v>
      </c>
      <c r="AQ870" s="353"/>
      <c r="AR870" s="353"/>
      <c r="AS870" s="353"/>
      <c r="AT870" s="353"/>
      <c r="AU870" s="353"/>
      <c r="AV870" s="353"/>
      <c r="AW870" s="353"/>
      <c r="AX870" s="353"/>
    </row>
    <row r="871" spans="1:50" ht="30" customHeight="1" x14ac:dyDescent="0.15">
      <c r="A871" s="372">
        <v>2</v>
      </c>
      <c r="B871" s="372">
        <v>1</v>
      </c>
      <c r="C871" s="354" t="s">
        <v>607</v>
      </c>
      <c r="D871" s="340"/>
      <c r="E871" s="340"/>
      <c r="F871" s="340"/>
      <c r="G871" s="340"/>
      <c r="H871" s="340"/>
      <c r="I871" s="340"/>
      <c r="J871" s="341">
        <v>7010001011328</v>
      </c>
      <c r="K871" s="342"/>
      <c r="L871" s="342"/>
      <c r="M871" s="342"/>
      <c r="N871" s="342"/>
      <c r="O871" s="342"/>
      <c r="P871" s="355" t="s">
        <v>609</v>
      </c>
      <c r="Q871" s="343"/>
      <c r="R871" s="343"/>
      <c r="S871" s="343"/>
      <c r="T871" s="343"/>
      <c r="U871" s="343"/>
      <c r="V871" s="343"/>
      <c r="W871" s="343"/>
      <c r="X871" s="343"/>
      <c r="Y871" s="344">
        <v>0.1</v>
      </c>
      <c r="Z871" s="345"/>
      <c r="AA871" s="345"/>
      <c r="AB871" s="346"/>
      <c r="AC871" s="356" t="s">
        <v>524</v>
      </c>
      <c r="AD871" s="356"/>
      <c r="AE871" s="356"/>
      <c r="AF871" s="356"/>
      <c r="AG871" s="356"/>
      <c r="AH871" s="365" t="s">
        <v>619</v>
      </c>
      <c r="AI871" s="366"/>
      <c r="AJ871" s="366"/>
      <c r="AK871" s="366"/>
      <c r="AL871" s="350" t="s">
        <v>619</v>
      </c>
      <c r="AM871" s="351"/>
      <c r="AN871" s="351"/>
      <c r="AO871" s="352"/>
      <c r="AP871" s="353" t="s">
        <v>619</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f>AX90</f>
        <v>0</v>
      </c>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50.25" customHeight="1" x14ac:dyDescent="0.15">
      <c r="A903" s="372">
        <v>1</v>
      </c>
      <c r="B903" s="372">
        <v>1</v>
      </c>
      <c r="C903" s="354" t="s">
        <v>601</v>
      </c>
      <c r="D903" s="340"/>
      <c r="E903" s="340"/>
      <c r="F903" s="340"/>
      <c r="G903" s="340"/>
      <c r="H903" s="340"/>
      <c r="I903" s="340"/>
      <c r="J903" s="341">
        <v>7010001079695</v>
      </c>
      <c r="K903" s="342"/>
      <c r="L903" s="342"/>
      <c r="M903" s="342"/>
      <c r="N903" s="342"/>
      <c r="O903" s="342"/>
      <c r="P903" s="355" t="s">
        <v>602</v>
      </c>
      <c r="Q903" s="343"/>
      <c r="R903" s="343"/>
      <c r="S903" s="343"/>
      <c r="T903" s="343"/>
      <c r="U903" s="343"/>
      <c r="V903" s="343"/>
      <c r="W903" s="343"/>
      <c r="X903" s="343"/>
      <c r="Y903" s="344">
        <v>75</v>
      </c>
      <c r="Z903" s="345"/>
      <c r="AA903" s="345"/>
      <c r="AB903" s="346"/>
      <c r="AC903" s="356" t="s">
        <v>519</v>
      </c>
      <c r="AD903" s="364"/>
      <c r="AE903" s="364"/>
      <c r="AF903" s="364"/>
      <c r="AG903" s="364"/>
      <c r="AH903" s="365">
        <v>3</v>
      </c>
      <c r="AI903" s="366"/>
      <c r="AJ903" s="366"/>
      <c r="AK903" s="366"/>
      <c r="AL903" s="350">
        <v>77.459999999999994</v>
      </c>
      <c r="AM903" s="351"/>
      <c r="AN903" s="351"/>
      <c r="AO903" s="352"/>
      <c r="AP903" s="353" t="s">
        <v>619</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633</v>
      </c>
      <c r="F1102" s="371"/>
      <c r="G1102" s="371"/>
      <c r="H1102" s="371"/>
      <c r="I1102" s="371"/>
      <c r="J1102" s="341" t="s">
        <v>634</v>
      </c>
      <c r="K1102" s="342"/>
      <c r="L1102" s="342"/>
      <c r="M1102" s="342"/>
      <c r="N1102" s="342"/>
      <c r="O1102" s="342"/>
      <c r="P1102" s="355" t="s">
        <v>633</v>
      </c>
      <c r="Q1102" s="343"/>
      <c r="R1102" s="343"/>
      <c r="S1102" s="343"/>
      <c r="T1102" s="343"/>
      <c r="U1102" s="343"/>
      <c r="V1102" s="343"/>
      <c r="W1102" s="343"/>
      <c r="X1102" s="343"/>
      <c r="Y1102" s="344" t="s">
        <v>634</v>
      </c>
      <c r="Z1102" s="345"/>
      <c r="AA1102" s="345"/>
      <c r="AB1102" s="346"/>
      <c r="AC1102" s="347"/>
      <c r="AD1102" s="347"/>
      <c r="AE1102" s="347"/>
      <c r="AF1102" s="347"/>
      <c r="AG1102" s="347"/>
      <c r="AH1102" s="348" t="s">
        <v>634</v>
      </c>
      <c r="AI1102" s="349"/>
      <c r="AJ1102" s="349"/>
      <c r="AK1102" s="349"/>
      <c r="AL1102" s="350" t="s">
        <v>634</v>
      </c>
      <c r="AM1102" s="351"/>
      <c r="AN1102" s="351"/>
      <c r="AO1102" s="352"/>
      <c r="AP1102" s="353" t="s">
        <v>632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Q116">
    <cfRule type="expression" dxfId="2595" priority="13163">
      <formula>IF(RIGHT(TEXT(AQ116,"0.#"),1)=".",FALSE,TRUE)</formula>
    </cfRule>
    <cfRule type="expression" dxfId="2594" priority="13164">
      <formula>IF(RIGHT(TEXT(AQ116,"0.#"),1)=".",TRUE,FALSE)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M117">
    <cfRule type="expression" dxfId="2591" priority="13157">
      <formula>IF(RIGHT(TEXT(AM117,"0.#"),1)=".",FALSE,TRUE)</formula>
    </cfRule>
    <cfRule type="expression" dxfId="2590" priority="13158">
      <formula>IF(RIGHT(TEXT(AM117,"0.#"),1)=".",TRUE,FALSE)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M134:AM135 AQ134:AQ135 AU134:AU135">
    <cfRule type="expression" dxfId="2537" priority="13063">
      <formula>IF(RIGHT(TEXT(AM134,"0.#"),1)=".",FALSE,TRUE)</formula>
    </cfRule>
    <cfRule type="expression" dxfId="2536" priority="13064">
      <formula>IF(RIGHT(TEXT(AM134,"0.#"),1)=".",TRUE,FALSE)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34:AE135 AI134:AI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L21" sqref="L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t="s">
        <v>553</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自殺対策</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自殺対策</v>
      </c>
      <c r="F14" s="18" t="s">
        <v>239</v>
      </c>
      <c r="G14" s="17" t="s">
        <v>553</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自殺対策、男女共同参画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446</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自殺対策、男女共同参画</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自殺対策、男女共同参画</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自殺対策、男女共同参画</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自殺対策、男女共同参画</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自殺対策、男女共同参画</v>
      </c>
      <c r="B26" s="13"/>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471</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471</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471</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471</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471</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471</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471</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471</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471</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471</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512</v>
      </c>
      <c r="H2" s="597"/>
      <c r="I2" s="597"/>
      <c r="J2" s="597"/>
      <c r="K2" s="597"/>
      <c r="L2" s="597"/>
      <c r="M2" s="597"/>
      <c r="N2" s="597"/>
      <c r="O2" s="597"/>
      <c r="P2" s="597"/>
      <c r="Q2" s="597"/>
      <c r="R2" s="597"/>
      <c r="S2" s="597"/>
      <c r="T2" s="597"/>
      <c r="U2" s="597"/>
      <c r="V2" s="597"/>
      <c r="W2" s="597"/>
      <c r="X2" s="597"/>
      <c r="Y2" s="597"/>
      <c r="Z2" s="597"/>
      <c r="AA2" s="597"/>
      <c r="AB2" s="598"/>
      <c r="AC2" s="596"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2018-06-28T11:56:02Z</cp:lastPrinted>
  <dcterms:created xsi:type="dcterms:W3CDTF">2012-03-13T00:50:25Z</dcterms:created>
  <dcterms:modified xsi:type="dcterms:W3CDTF">2018-07-05T06:00:26Z</dcterms:modified>
</cp:coreProperties>
</file>