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<sst xmlns="http://schemas.openxmlformats.org/spreadsheetml/2006/main" count="2913" uniqueCount="648">
  <si>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</si>
  <si>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</si>
  <si>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</si>
  <si>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</si>
  <si>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</si>
  <si>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</si>
  <si>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</si>
  <si>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</si>
  <si>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</si>
  <si>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</si>
  <si>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</si>
  <si>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</si>
  <si>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</si>
  <si>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</si>
  <si>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</si>
  <si>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</si>
  <si>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</si>
  <si>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</si>
  <si>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</si>
  <si>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</si>
  <si>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</si>
  <si>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</si>
  <si>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</si>
  <si>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</si>
  <si>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</si>
  <si>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</si>
  <si>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</si>
  <si>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</si>
  <si>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</si>
  <si>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</si>
  <si>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</si>
  <si>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</si>
  <si>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</si>
  <si>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</si>
  <si>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</si>
  <si>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</si>
  <si>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</si>
  <si>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</si>
  <si>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</si>
  <si>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</si>
  <si>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</si>
  <si>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</si>
  <si>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</si>
  <si>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</si>
  <si>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</si>
  <si>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</si>
  <si>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</si>
  <si>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</si>
  <si>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</si>
  <si>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</si>
  <si>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</si>
  <si>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</si>
  <si>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</si>
  <si>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</si>
  <si>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</si>
  <si>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</si>
  <si>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</si>
  <si>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</si>
  <si>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</si>
  <si>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</si>
  <si>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</si>
  <si>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</si>
  <si>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</si>
  <si>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</si>
  <si>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</si>
  <si>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</si>
  <si>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</si>
  <si>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</si>
  <si>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</si>
  <si>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</si>
  <si>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</si>
  <si>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</si>
  <si>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</si>
  <si>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</si>
  <si>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</si>
  <si>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</si>
  <si>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</si>
  <si>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</si>
  <si>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</si>
  <si>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</si>
  <si>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</si>
  <si>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</si>
  <si>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</si>
  <si>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</si>
  <si>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</si>
  <si>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</si>
  <si>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</si>
  <si>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</si>
  <si>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</si>
  <si>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</si>
  <si>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</si>
  <si>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</si>
  <si>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</si>
  <si>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</si>
  <si>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</si>
  <si>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</si>
  <si>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</si>
  <si>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</si>
  <si>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</si>
  <si>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</si>
  <si>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</si>
  <si>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</si>
  <si>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</si>
  <si>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</si>
  <si>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</si>
  <si>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</si>
  <si>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</si>
  <si>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</si>
  <si>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</si>
  <si>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</si>
  <si>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</si>
  <si>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</si>
  <si>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</si>
  <si>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</si>
  <si>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</si>
  <si>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</si>
  <si>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</si>
  <si>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</si>
  <si>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</si>
  <si>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</si>
  <si>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</si>
  <si>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</si>
  <si>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</si>
  <si>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</si>
  <si>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</si>
  <si>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</si>
  <si>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</si>
  <si>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</si>
  <si>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</si>
  <si>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</si>
  <si>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</si>
  <si>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</si>
  <si>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</si>
  <si>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</si>
  <si>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</si>
  <si>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</si>
  <si>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</si>
  <si>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</si>
  <si>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</si>
  <si>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</si>
  <si>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</si>
  <si>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</si>
  <si>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</si>
  <si>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</si>
  <si>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</si>
  <si>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</si>
  <si>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</si>
  <si>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</si>
  <si>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</si>
  <si>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</si>
  <si>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</si>
  <si>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</si>
  <si>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</si>
  <si>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</si>
  <si>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</si>
  <si>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</si>
  <si>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</si>
  <si>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</si>
  <si>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</si>
  <si>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</si>
  <si>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</si>
  <si>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</si>
  <si>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</si>
  <si>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</si>
  <si>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</si>
  <si>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</si>
  <si>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</si>
  <si>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</si>
  <si>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</si>
  <si>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</si>
  <si>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</si>
  <si>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</si>
  <si>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</si>
  <si>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</si>
  <si>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</si>
  <si>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</si>
  <si>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</si>
  <si>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</si>
  <si>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</si>
  <si>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</si>
  <si>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</si>
  <si>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</si>
  <si>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</si>
  <si>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</si>
  <si>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</si>
  <si>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</si>
  <si>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</si>
  <si>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</si>
  <si>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</si>
  <si>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</si>
  <si>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</si>
  <si>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</si>
  <si>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</si>
  <si>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</si>
  <si>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</si>
  <si>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</si>
  <si>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</si>
  <si>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</si>
  <si>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</si>
  <si>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</si>
  <si>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</si>
  <si>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</si>
  <si>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</si>
  <si>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</si>
  <si>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</si>
  <si>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</si>
  <si>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</si>
  <si>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</si>
  <si>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</si>
  <si>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</si>
  <si>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</si>
  <si>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</si>
  <si>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</si>
  <si>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</si>
  <si>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</si>
  <si>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</si>
  <si>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</si>
  <si>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</si>
  <si>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</si>
  <si>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</si>
  <si>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</si>
  <si>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</si>
  <si>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</si>
  <si>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</si>
  <si>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</si>
  <si>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</si>
  <si>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</si>
  <si>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</si>
  <si>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</si>
  <si>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</si>
  <si>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</si>
  <si>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</si>
  <si>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</si>
  <si>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</si>
  <si>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</si>
  <si>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</si>
  <si>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</si>
  <si>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</si>
  <si>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</si>
  <si>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</si>
  <si>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</si>
  <si>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</si>
  <si>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</si>
  <si>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</si>
  <si>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</si>
  <si>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</si>
  <si>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</si>
  <si>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</si>
  <si>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</si>
  <si>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</si>
  <si>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</si>
  <si>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</si>
  <si>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</si>
  <si>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</si>
  <si>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</si>
  <si>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</si>
  <si>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</si>
  <si>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</si>
  <si>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</si>
  <si>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</si>
  <si>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</si>
  <si>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</si>
  <si>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</si>
  <si>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</si>
  <si>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</si>
  <si>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</si>
  <si>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</si>
  <si>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</si>
  <si>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</si>
  <si>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</si>
  <si>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</si>
  <si>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</si>
  <si>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</si>
  <si>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</si>
  <si>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</si>
  <si>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</si>
  <si>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</si>
  <si>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</si>
  <si>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</si>
  <si>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</si>
  <si>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</si>
  <si>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</si>
  <si>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</si>
  <si>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</si>
  <si>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</si>
  <si>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</si>
  <si>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</si>
  <si>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</si>
  <si>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</si>
  <si>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</si>
  <si>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</si>
  <si>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</si>
  <si>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</si>
  <si>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</si>
  <si>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</si>
  <si>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</si>
  <si>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</si>
  <si>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</si>
  <si>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</si>
  <si>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</si>
  <si>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</si>
  <si>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</si>
  <si>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</si>
  <si>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</si>
  <si>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</si>
  <si>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</si>
  <si>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</si>
  <si>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</si>
  <si>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</si>
  <si>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</si>
  <si>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</si>
  <si>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</si>
  <si>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</si>
  <si>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</si>
  <si>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</si>
  <si>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</si>
  <si>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</si>
  <si>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</si>
  <si>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</si>
  <si>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</si>
  <si>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</si>
  <si>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</si>
  <si>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</si>
  <si>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</si>
  <si>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</si>
  <si>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</si>
  <si>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</si>
  <si>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</si>
  <si>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</si>
  <si>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</si>
  <si>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</si>
  <si>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</si>
  <si>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</si>
  <si>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</si>
  <si>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</si>
  <si>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</si>
  <si>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</si>
  <si>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</si>
  <si>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</si>
  <si>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</si>
  <si>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</si>
  <si>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</si>
  <si>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</si>
  <si>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</si>
  <si>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</si>
  <si>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</si>
  <si>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</si>
  <si>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</si>
  <si>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</si>
  <si>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</si>
  <si>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</si>
  <si>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</si>
  <si>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</si>
  <si>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</si>
  <si>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</si>
  <si>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</si>
  <si>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</si>
  <si>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</si>
  <si>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</si>
  <si>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</si>
  <si>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</si>
  <si>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</si>
  <si>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</si>
  <si>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</si>
  <si>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</si>
  <si>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</si>
  <si>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</si>
  <si>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</si>
  <si>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</si>
  <si>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</si>
  <si>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</si>
  <si>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</si>
  <si>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</si>
  <si>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</si>
  <si>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</si>
  <si>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</si>
  <si>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</si>
  <si>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</si>
  <si>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</si>
  <si>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</si>
  <si>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</si>
  <si>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</si>
  <si>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</si>
  <si>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</si>
  <si>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</si>
  <si>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</si>
  <si>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</si>
  <si>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</si>
  <si>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</si>
  <si>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</si>
  <si>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</si>
  <si>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</si>
  <si>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</si>
  <si>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</si>
  <si>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</si>
  <si>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</si>
  <si>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</si>
  <si>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</si>
  <si>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</si>
  <si>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</si>
  <si>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</si>
  <si>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</si>
  <si>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</si>
  <si>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</si>
  <si>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</si>
  <si>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</si>
  <si>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</si>
  <si>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</si>
  <si>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</si>
  <si>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</si>
  <si>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</si>
  <si>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</si>
  <si>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</si>
  <si>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</si>
  <si>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</si>
  <si>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</si>
  <si>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</si>
  <si>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</si>
  <si>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</si>
  <si>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</si>
  <si>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</si>
  <si>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</si>
  <si>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</si>
  <si>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</si>
  <si>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</si>
  <si>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</si>
  <si>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</si>
  <si>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</si>
  <si>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</si>
  <si>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</si>
  <si>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</si>
  <si>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</si>
  <si>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</si>
  <si>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</si>
  <si>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</si>
  <si>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</si>
  <si>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</si>
  <si>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</si>
  <si>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</si>
  <si>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</si>
  <si>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</si>
  <si>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</si>
  <si>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</si>
  <si>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</si>
  <si>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</si>
  <si>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</si>
  <si>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</si>
  <si>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</si>
  <si>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</si>
  <si>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</si>
  <si>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</si>
  <si>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</si>
  <si>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</si>
  <si>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</si>
  <si>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</si>
  <si>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</si>
  <si>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</si>
  <si>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</si>
  <si>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</si>
  <si>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</si>
  <si>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</si>
  <si>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</si>
  <si>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</si>
  <si>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</si>
  <si>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</si>
  <si>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</si>
  <si>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</si>
  <si>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</si>
  <si>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</si>
  <si>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</si>
  <si>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</si>
  <si>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</si>
  <si>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</si>
  <si>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</si>
  <si>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</si>
  <si>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</si>
  <si>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</si>
  <si>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</si>
  <si>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</si>
  <si>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</si>
  <si>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</si>
  <si>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</si>
  <si>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</si>
  <si>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</si>
  <si>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</si>
  <si>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</si>
  <si>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</si>
  <si>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</si>
  <si>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</si>
  <si>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</si>
  <si>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</si>
  <si>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</si>
  <si>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</si>
  <si>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</si>
  <si>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</si>
  <si>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</si>
  <si>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</si>
  <si>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</si>
  <si>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</si>
  <si>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</si>
  <si>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</si>
  <si>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</si>
  <si>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</si>
  <si>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</si>
  <si>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</si>
  <si>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</si>
  <si>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</si>
  <si>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</si>
  <si>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</si>
  <si>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</si>
  <si>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</si>
  <si>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</si>
  <si>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</si>
  <si>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</si>
  <si>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</si>
  <si>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</si>
  <si>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</si>
  <si>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</si>
  <si>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</si>
  <si>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</si>
  <si>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</si>
  <si>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</si>
  <si>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</si>
  <si>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</si>
  <si>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</si>
  <si>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</si>
  <si>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</si>
  <si>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</si>
  <si>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</si>
  <si>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</si>
  <si>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</si>
  <si>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</si>
  <si>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</si>
  <si>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</si>
  <si>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</si>
  <si>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</si>
  <si>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</si>
  <si>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</si>
  <si>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</si>
  <si>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</si>
  <si>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</si>
  <si>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</si>
  <si>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</si>
  <si>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</si>
  <si>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</si>
  <si>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</si>
  <si>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</si>
  <si>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</si>
  <si>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保険局</t>
    <rPh sb="0" eb="3">
      <t>ホケンキョク</t>
    </rPh>
    <phoneticPr fontId="5"/>
  </si>
  <si>
    <t>医療課</t>
    <rPh sb="0" eb="3">
      <t>イリョウカ</t>
    </rPh>
    <phoneticPr fontId="5"/>
  </si>
  <si>
    <t>迫井　正深</t>
    <rPh sb="0" eb="2">
      <t>サコイ</t>
    </rPh>
    <rPh sb="3" eb="4">
      <t>セイ</t>
    </rPh>
    <rPh sb="4" eb="5">
      <t>フカシ</t>
    </rPh>
    <phoneticPr fontId="5"/>
  </si>
  <si>
    <t>DPCデータベース管理運用システム等に要する経費</t>
    <rPh sb="9" eb="11">
      <t>カンリ</t>
    </rPh>
    <rPh sb="11" eb="13">
      <t>ウンヨウ</t>
    </rPh>
    <rPh sb="17" eb="18">
      <t>トウ</t>
    </rPh>
    <rPh sb="19" eb="20">
      <t>ヨウ</t>
    </rPh>
    <rPh sb="22" eb="24">
      <t>ケイヒ</t>
    </rPh>
    <phoneticPr fontId="5"/>
  </si>
  <si>
    <t>○</t>
  </si>
  <si>
    <t>-</t>
  </si>
  <si>
    <t>-</t>
    <phoneticPr fontId="5"/>
  </si>
  <si>
    <t>「日本再興戦略」2016中短期工程表、世界ＩＴ国家宣言</t>
    <phoneticPr fontId="5"/>
  </si>
  <si>
    <t>「日本再興戦略」2016（平成28年６月２日閣議決定）の中短期工程表において、平成29年度より、ＤＰＣデータの一元管理及び利活用を可能とするデータベースのシステム運用を開始し、ＤＰＣデータの第三者提供を行う体制を整備するもの。</t>
    <phoneticPr fontId="5"/>
  </si>
  <si>
    <t>「日本再興戦略」2016（平成28年６月２日閣議決定）の中短期工程表において、平成29年度より、ＤＰＣデータ（※１）一元管理及び利活用を可能とするデータベースのシステム運用を開始し、ＤＰＣデータの第三者提供を実施することとしているため、当該データベースに係る運用・保守業務やＤＰＣデータの第三者提供業務を行うもの。</t>
    <rPh sb="39" eb="41">
      <t>ヘイセイ</t>
    </rPh>
    <rPh sb="43" eb="45">
      <t>ネンド</t>
    </rPh>
    <phoneticPr fontId="5"/>
  </si>
  <si>
    <t>-</t>
    <phoneticPr fontId="5"/>
  </si>
  <si>
    <t>-</t>
    <phoneticPr fontId="5"/>
  </si>
  <si>
    <t>-</t>
    <phoneticPr fontId="5"/>
  </si>
  <si>
    <t>医療給付適正化業務庁費</t>
    <phoneticPr fontId="5"/>
  </si>
  <si>
    <t>-</t>
    <phoneticPr fontId="5"/>
  </si>
  <si>
    <t>提供実績数
（29年度１件以上、30年度以降は前年度以上を目指す）</t>
    <phoneticPr fontId="5"/>
  </si>
  <si>
    <t>件</t>
    <rPh sb="0" eb="1">
      <t>ケン</t>
    </rPh>
    <phoneticPr fontId="5"/>
  </si>
  <si>
    <t>-</t>
    <phoneticPr fontId="5"/>
  </si>
  <si>
    <t>-</t>
    <phoneticPr fontId="5"/>
  </si>
  <si>
    <t>レセプト情報等の提供に関する有識者会議資料</t>
    <phoneticPr fontId="5"/>
  </si>
  <si>
    <t>DPCデータの第三者提供を行う</t>
    <phoneticPr fontId="5"/>
  </si>
  <si>
    <t>DPCデータの取り込み件数</t>
    <rPh sb="7" eb="8">
      <t>ト</t>
    </rPh>
    <rPh sb="9" eb="10">
      <t>コ</t>
    </rPh>
    <rPh sb="11" eb="13">
      <t>ケンスウ</t>
    </rPh>
    <phoneticPr fontId="5"/>
  </si>
  <si>
    <t>式</t>
    <rPh sb="0" eb="1">
      <t>シキ</t>
    </rPh>
    <phoneticPr fontId="5"/>
  </si>
  <si>
    <t>-</t>
    <phoneticPr fontId="5"/>
  </si>
  <si>
    <t>-</t>
    <phoneticPr fontId="5"/>
  </si>
  <si>
    <t>-</t>
    <phoneticPr fontId="5"/>
  </si>
  <si>
    <t>　　X/Y</t>
    <phoneticPr fontId="5"/>
  </si>
  <si>
    <t>執行額（X）／データベース数（Y）　　　　　　　　　　　　　　</t>
    <phoneticPr fontId="5"/>
  </si>
  <si>
    <t>百万円</t>
    <rPh sb="0" eb="2">
      <t>ヒャクマン</t>
    </rPh>
    <rPh sb="2" eb="3">
      <t>エン</t>
    </rPh>
    <phoneticPr fontId="5"/>
  </si>
  <si>
    <t>-</t>
    <phoneticPr fontId="5"/>
  </si>
  <si>
    <t>30百万円/1</t>
    <rPh sb="2" eb="4">
      <t>ヒャクマン</t>
    </rPh>
    <rPh sb="4" eb="5">
      <t>エン</t>
    </rPh>
    <phoneticPr fontId="5"/>
  </si>
  <si>
    <t>289百万円/1</t>
    <rPh sb="3" eb="5">
      <t>ヒャクマン</t>
    </rPh>
    <rPh sb="5" eb="6">
      <t>エン</t>
    </rPh>
    <phoneticPr fontId="5"/>
  </si>
  <si>
    <t>198百万円/1</t>
    <rPh sb="3" eb="5">
      <t>ヒャクマン</t>
    </rPh>
    <rPh sb="5" eb="6">
      <t>エン</t>
    </rPh>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</si>
  <si>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</si>
  <si>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</si>
  <si>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</si>
  <si>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</si>
  <si>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DPCデータの一元管理及びDPCデータの利活用を可能とするためのデータベースの運用を開始、第三者提供を行う。</t>
    <phoneticPr fontId="5"/>
  </si>
  <si>
    <t>-</t>
    <phoneticPr fontId="5"/>
  </si>
  <si>
    <t>-</t>
    <phoneticPr fontId="5"/>
  </si>
  <si>
    <t>-</t>
    <phoneticPr fontId="5"/>
  </si>
  <si>
    <t>-</t>
    <phoneticPr fontId="5"/>
  </si>
  <si>
    <t>DPCデータの活用は医療の質の向上、効率化等に資することが期待できるため、優先度が高い事業であり、国費を投入して実施すべきである。</t>
    <phoneticPr fontId="5"/>
  </si>
  <si>
    <t>DPCデータは診療報酬改定に向けた議論の基礎資料として収集・分析を行っているものであり、国にデータを蓄積する必要があるため、国が実施すべき事業である。</t>
    <phoneticPr fontId="5"/>
  </si>
  <si>
    <t>DPCデータの第三者提供に向けた体制作りのための手段として位置づけており、優先度が高い事業である。</t>
    <phoneticPr fontId="5"/>
  </si>
  <si>
    <t>無</t>
  </si>
  <si>
    <t>一般競争入札（総合評価落札方式）により、競争性を担保している。</t>
    <phoneticPr fontId="5"/>
  </si>
  <si>
    <t>‐</t>
  </si>
  <si>
    <t>一般競争入札（総合評価落札方式）を行うことにより、コストの削減に努めている。</t>
    <phoneticPr fontId="5"/>
  </si>
  <si>
    <t>事業遂行のための必要な費目・使途に限定されている。</t>
    <phoneticPr fontId="5"/>
  </si>
  <si>
    <t>平成28年中にシステム構築が完了し、平成29年度よりシステム運用を開始したところ。</t>
    <rPh sb="0" eb="2">
      <t>ヘイセイ</t>
    </rPh>
    <rPh sb="4" eb="6">
      <t>ネンチュウ</t>
    </rPh>
    <rPh sb="11" eb="13">
      <t>コウチク</t>
    </rPh>
    <rPh sb="14" eb="16">
      <t>カンリョウ</t>
    </rPh>
    <rPh sb="18" eb="20">
      <t>ヘイセイ</t>
    </rPh>
    <rPh sb="22" eb="24">
      <t>ネンド</t>
    </rPh>
    <rPh sb="30" eb="32">
      <t>ウンヨウ</t>
    </rPh>
    <rPh sb="33" eb="35">
      <t>カイシ</t>
    </rPh>
    <phoneticPr fontId="5"/>
  </si>
  <si>
    <t>-</t>
    <phoneticPr fontId="5"/>
  </si>
  <si>
    <t>診療報酬体系見直し後の評価等に係る調査に必要な経費（「急性期の包括評価に係る調査に要する経費」及び「ＤＰＣ制度の見直しに係る調査経費」）</t>
    <phoneticPr fontId="5"/>
  </si>
  <si>
    <t>これまで、関連事業において、DPCデータを収集し、集計・分析を行うためのデータベースを調査年度ごとに設計等していたが、平成29年度より関連事業におけるデータベース設計等は不要とする対応とし、契約額の見直しが図られた。
（参考）平成27年度～平成28年度の契約額　11.0億円
　　　   平成29年度～平成30年度の契約額　 9.5億円</t>
    <rPh sb="59" eb="61">
      <t>ヘイセイ</t>
    </rPh>
    <rPh sb="63" eb="65">
      <t>ネンド</t>
    </rPh>
    <rPh sb="90" eb="92">
      <t>タイオウ</t>
    </rPh>
    <rPh sb="95" eb="98">
      <t>ケイヤクガク</t>
    </rPh>
    <rPh sb="99" eb="101">
      <t>ミナオ</t>
    </rPh>
    <rPh sb="103" eb="104">
      <t>ハカ</t>
    </rPh>
    <rPh sb="110" eb="112">
      <t>サンコウ</t>
    </rPh>
    <rPh sb="113" eb="115">
      <t>ヘイセイ</t>
    </rPh>
    <rPh sb="117" eb="119">
      <t>ネンド</t>
    </rPh>
    <rPh sb="120" eb="122">
      <t>ヘイセイ</t>
    </rPh>
    <rPh sb="124" eb="126">
      <t>ネンド</t>
    </rPh>
    <rPh sb="127" eb="129">
      <t>ケイヤク</t>
    </rPh>
    <rPh sb="129" eb="130">
      <t>ガク</t>
    </rPh>
    <rPh sb="135" eb="136">
      <t>オク</t>
    </rPh>
    <rPh sb="136" eb="137">
      <t>エン</t>
    </rPh>
    <rPh sb="144" eb="146">
      <t>ヘイセイ</t>
    </rPh>
    <rPh sb="148" eb="150">
      <t>ネンド</t>
    </rPh>
    <rPh sb="151" eb="153">
      <t>ヘイセイ</t>
    </rPh>
    <rPh sb="155" eb="157">
      <t>ネンド</t>
    </rPh>
    <rPh sb="158" eb="161">
      <t>ケイヤクガク</t>
    </rPh>
    <rPh sb="166" eb="168">
      <t>オクエン</t>
    </rPh>
    <phoneticPr fontId="5"/>
  </si>
  <si>
    <t>152百万円/1</t>
    <rPh sb="3" eb="5">
      <t>ヒャクマン</t>
    </rPh>
    <rPh sb="5" eb="6">
      <t>エン</t>
    </rPh>
    <phoneticPr fontId="5"/>
  </si>
  <si>
    <t>平成29年度より開始したDPCデータの第三者提供かかる支援業務について、実施件数が見込みを下回ったことから、不用が発生したもの。</t>
    <rPh sb="0" eb="2">
      <t>ヘイセイ</t>
    </rPh>
    <rPh sb="4" eb="6">
      <t>ネンド</t>
    </rPh>
    <rPh sb="8" eb="10">
      <t>カイシ</t>
    </rPh>
    <rPh sb="19" eb="22">
      <t>ダイサンシャ</t>
    </rPh>
    <rPh sb="22" eb="24">
      <t>テイキョウ</t>
    </rPh>
    <rPh sb="27" eb="29">
      <t>シエン</t>
    </rPh>
    <rPh sb="29" eb="31">
      <t>ギョウム</t>
    </rPh>
    <rPh sb="36" eb="38">
      <t>ジッシ</t>
    </rPh>
    <rPh sb="38" eb="40">
      <t>ケンスウ</t>
    </rPh>
    <rPh sb="41" eb="43">
      <t>ミコ</t>
    </rPh>
    <rPh sb="45" eb="47">
      <t>シタマワ</t>
    </rPh>
    <rPh sb="54" eb="56">
      <t>フヨウ</t>
    </rPh>
    <rPh sb="57" eb="59">
      <t>ハッセイ</t>
    </rPh>
    <phoneticPr fontId="5"/>
  </si>
  <si>
    <t>平成29年度から開始したDPCデータの第三者提供にかかる支援業務について、当初の実施件数の見込みを下回ったことから、執行率が低調となっている。</t>
    <rPh sb="0" eb="2">
      <t>ヘイセイ</t>
    </rPh>
    <rPh sb="4" eb="6">
      <t>ネンド</t>
    </rPh>
    <rPh sb="8" eb="10">
      <t>カイシ</t>
    </rPh>
    <rPh sb="19" eb="22">
      <t>ダイサンシャ</t>
    </rPh>
    <rPh sb="22" eb="24">
      <t>テイキョウ</t>
    </rPh>
    <rPh sb="28" eb="30">
      <t>シエン</t>
    </rPh>
    <rPh sb="30" eb="32">
      <t>ギョウム</t>
    </rPh>
    <rPh sb="37" eb="39">
      <t>トウショ</t>
    </rPh>
    <rPh sb="40" eb="42">
      <t>ジッシ</t>
    </rPh>
    <rPh sb="42" eb="44">
      <t>ケンスウ</t>
    </rPh>
    <rPh sb="45" eb="47">
      <t>ミコ</t>
    </rPh>
    <rPh sb="49" eb="51">
      <t>シタマワ</t>
    </rPh>
    <rPh sb="58" eb="61">
      <t>シッコウリツ</t>
    </rPh>
    <rPh sb="62" eb="64">
      <t>テイチョウ</t>
    </rPh>
    <phoneticPr fontId="5"/>
  </si>
  <si>
    <t>平成28年中にシステム構築が完了し、平成29年度よりシステム運用及びDPCデータの第三者提供を開始したところ。</t>
    <rPh sb="0" eb="2">
      <t>ヘイセイ</t>
    </rPh>
    <rPh sb="4" eb="6">
      <t>ネンチュウ</t>
    </rPh>
    <rPh sb="11" eb="13">
      <t>コウチク</t>
    </rPh>
    <rPh sb="14" eb="16">
      <t>カンリョウ</t>
    </rPh>
    <rPh sb="18" eb="20">
      <t>ヘイセイ</t>
    </rPh>
    <rPh sb="22" eb="24">
      <t>ネンド</t>
    </rPh>
    <rPh sb="30" eb="32">
      <t>ウンヨウ</t>
    </rPh>
    <rPh sb="32" eb="33">
      <t>オヨ</t>
    </rPh>
    <rPh sb="41" eb="44">
      <t>ダイサンシャ</t>
    </rPh>
    <rPh sb="44" eb="46">
      <t>テイキョウ</t>
    </rPh>
    <rPh sb="47" eb="49">
      <t>カイシ</t>
    </rPh>
    <phoneticPr fontId="5"/>
  </si>
  <si>
    <t>平成26年度に作成した仕様書をシステム構築に活用し、平成28年度にシステム構築を行い、平成29年度よりシステム運用及びDPCデータの第三者提供を開始したところ。</t>
    <rPh sb="0" eb="2">
      <t>ヘイセイ</t>
    </rPh>
    <rPh sb="4" eb="6">
      <t>ネンド</t>
    </rPh>
    <rPh sb="7" eb="9">
      <t>サクセイ</t>
    </rPh>
    <rPh sb="11" eb="14">
      <t>シヨウショ</t>
    </rPh>
    <rPh sb="19" eb="21">
      <t>コウチク</t>
    </rPh>
    <rPh sb="22" eb="24">
      <t>カツヨウ</t>
    </rPh>
    <rPh sb="26" eb="28">
      <t>ヘイセイ</t>
    </rPh>
    <rPh sb="30" eb="32">
      <t>ネンド</t>
    </rPh>
    <rPh sb="37" eb="39">
      <t>コウチク</t>
    </rPh>
    <rPh sb="40" eb="41">
      <t>オコナ</t>
    </rPh>
    <rPh sb="43" eb="45">
      <t>ヘイセイ</t>
    </rPh>
    <rPh sb="47" eb="49">
      <t>ネンド</t>
    </rPh>
    <rPh sb="55" eb="57">
      <t>ウンヨウ</t>
    </rPh>
    <rPh sb="57" eb="58">
      <t>オヨ</t>
    </rPh>
    <rPh sb="66" eb="69">
      <t>ダイサンシャ</t>
    </rPh>
    <rPh sb="69" eb="71">
      <t>テイキョウ</t>
    </rPh>
    <rPh sb="72" eb="74">
      <t>カイシ</t>
    </rPh>
    <phoneticPr fontId="5"/>
  </si>
  <si>
    <t>ＤＰＣデータの第三者提供について、一般競争入札（最低価格落札方式）により調達を実施しており競争性を確保している。実施初年度ということもあり、実施件数が見込みを下回ったが、平成30年度以降は提供件数の増加が見込まれるため、執行率は改善が図られると考えられる。
一方、平成33年度以降におけるデータベースの次期更新に係る概算要求や調達を見据え、平成29年度の実績を踏まえ、適切な要求等が行えるよう必要な検討を今後、開始していきたい。</t>
    <rPh sb="17" eb="19">
      <t>イッパン</t>
    </rPh>
    <rPh sb="19" eb="21">
      <t>キョウソウ</t>
    </rPh>
    <rPh sb="21" eb="23">
      <t>ニュウサツ</t>
    </rPh>
    <rPh sb="24" eb="26">
      <t>サイテイ</t>
    </rPh>
    <rPh sb="26" eb="28">
      <t>カカク</t>
    </rPh>
    <rPh sb="28" eb="30">
      <t>ラクサツ</t>
    </rPh>
    <rPh sb="30" eb="32">
      <t>ホウシキ</t>
    </rPh>
    <rPh sb="36" eb="38">
      <t>チョウタツ</t>
    </rPh>
    <rPh sb="39" eb="41">
      <t>ジッシ</t>
    </rPh>
    <rPh sb="45" eb="48">
      <t>キョウソウセイ</t>
    </rPh>
    <rPh sb="49" eb="51">
      <t>カクホ</t>
    </rPh>
    <rPh sb="56" eb="58">
      <t>ジッシ</t>
    </rPh>
    <rPh sb="58" eb="61">
      <t>ショネンド</t>
    </rPh>
    <rPh sb="70" eb="72">
      <t>ジッシ</t>
    </rPh>
    <rPh sb="72" eb="74">
      <t>ケンスウ</t>
    </rPh>
    <rPh sb="75" eb="77">
      <t>ミコ</t>
    </rPh>
    <rPh sb="79" eb="81">
      <t>シタマワ</t>
    </rPh>
    <rPh sb="85" eb="87">
      <t>ヘイセイ</t>
    </rPh>
    <rPh sb="89" eb="91">
      <t>ネンド</t>
    </rPh>
    <rPh sb="91" eb="93">
      <t>イコウ</t>
    </rPh>
    <rPh sb="94" eb="96">
      <t>テイキョウ</t>
    </rPh>
    <rPh sb="96" eb="98">
      <t>ケンスウ</t>
    </rPh>
    <rPh sb="99" eb="101">
      <t>ゾウカ</t>
    </rPh>
    <rPh sb="102" eb="104">
      <t>ミコ</t>
    </rPh>
    <rPh sb="110" eb="113">
      <t>シッコウリツ</t>
    </rPh>
    <rPh sb="114" eb="116">
      <t>カイゼン</t>
    </rPh>
    <rPh sb="117" eb="118">
      <t>ハカ</t>
    </rPh>
    <rPh sb="122" eb="123">
      <t>カンガ</t>
    </rPh>
    <phoneticPr fontId="5"/>
  </si>
  <si>
    <t>290</t>
    <phoneticPr fontId="5"/>
  </si>
  <si>
    <t>291</t>
    <phoneticPr fontId="5"/>
  </si>
  <si>
    <t>新26-023</t>
    <phoneticPr fontId="5"/>
  </si>
  <si>
    <t>A.株式会社　日立製作所</t>
    <rPh sb="2" eb="6">
      <t>カブシキガイシャ</t>
    </rPh>
    <rPh sb="7" eb="9">
      <t>ヒタチ</t>
    </rPh>
    <rPh sb="9" eb="12">
      <t>セイサクショ</t>
    </rPh>
    <phoneticPr fontId="5"/>
  </si>
  <si>
    <t>B.株式会社　日立製作所</t>
    <rPh sb="2" eb="6">
      <t>カブシキガイシャ</t>
    </rPh>
    <rPh sb="7" eb="9">
      <t>ヒタチ</t>
    </rPh>
    <rPh sb="9" eb="12">
      <t>セイサクショ</t>
    </rPh>
    <phoneticPr fontId="5"/>
  </si>
  <si>
    <t>人件費</t>
    <rPh sb="0" eb="3">
      <t>ジンケンヒ</t>
    </rPh>
    <phoneticPr fontId="5"/>
  </si>
  <si>
    <t>データベースの運用・保守に要する人件費</t>
    <rPh sb="7" eb="9">
      <t>ウンヨウ</t>
    </rPh>
    <rPh sb="10" eb="12">
      <t>ホシュ</t>
    </rPh>
    <rPh sb="13" eb="14">
      <t>ヨウ</t>
    </rPh>
    <rPh sb="16" eb="19">
      <t>ジンケンヒ</t>
    </rPh>
    <phoneticPr fontId="5"/>
  </si>
  <si>
    <t>その他</t>
    <rPh sb="2" eb="3">
      <t>タ</t>
    </rPh>
    <phoneticPr fontId="5"/>
  </si>
  <si>
    <t>雑役務費</t>
    <rPh sb="0" eb="1">
      <t>ザツ</t>
    </rPh>
    <rPh sb="1" eb="4">
      <t>エキムヒ</t>
    </rPh>
    <phoneticPr fontId="5"/>
  </si>
  <si>
    <t>施設利用料　等</t>
    <rPh sb="0" eb="2">
      <t>シセツ</t>
    </rPh>
    <rPh sb="2" eb="5">
      <t>リヨウリョウ</t>
    </rPh>
    <rPh sb="6" eb="7">
      <t>トウ</t>
    </rPh>
    <phoneticPr fontId="5"/>
  </si>
  <si>
    <t>アプリケーション、ハードウェア・ソフトウェア保守経費　等</t>
    <rPh sb="22" eb="24">
      <t>ホシュ</t>
    </rPh>
    <rPh sb="24" eb="26">
      <t>ケイヒ</t>
    </rPh>
    <rPh sb="27" eb="28">
      <t>トウ</t>
    </rPh>
    <phoneticPr fontId="5"/>
  </si>
  <si>
    <t>第三者提供に係る支援業務</t>
    <rPh sb="0" eb="3">
      <t>ダイサンシャ</t>
    </rPh>
    <rPh sb="3" eb="5">
      <t>テイキョウ</t>
    </rPh>
    <rPh sb="6" eb="7">
      <t>カカ</t>
    </rPh>
    <rPh sb="8" eb="10">
      <t>シエン</t>
    </rPh>
    <rPh sb="10" eb="12">
      <t>ギョウム</t>
    </rPh>
    <phoneticPr fontId="5"/>
  </si>
  <si>
    <t>株式会社　日立製作所</t>
    <rPh sb="0" eb="4">
      <t>カブシキガイシャ</t>
    </rPh>
    <rPh sb="5" eb="7">
      <t>ヒタチ</t>
    </rPh>
    <rPh sb="7" eb="10">
      <t>セイサクジョ</t>
    </rPh>
    <phoneticPr fontId="5"/>
  </si>
  <si>
    <t>ＤＰＣデータベース運用管理システムの運用保守業務</t>
    <rPh sb="9" eb="11">
      <t>ウンヨウ</t>
    </rPh>
    <rPh sb="11" eb="13">
      <t>カンリ</t>
    </rPh>
    <rPh sb="18" eb="20">
      <t>ウンヨウ</t>
    </rPh>
    <rPh sb="20" eb="22">
      <t>ホシュ</t>
    </rPh>
    <rPh sb="22" eb="24">
      <t>ギョウム</t>
    </rPh>
    <phoneticPr fontId="5"/>
  </si>
  <si>
    <t>国庫債務負担行為等</t>
  </si>
  <si>
    <t>-</t>
    <phoneticPr fontId="5"/>
  </si>
  <si>
    <t>-</t>
    <phoneticPr fontId="5"/>
  </si>
  <si>
    <t>ＤＰＣデータの第三者提供にかかる支援業務</t>
    <rPh sb="7" eb="10">
      <t>ダイサンシャ</t>
    </rPh>
    <rPh sb="10" eb="12">
      <t>テイキョウ</t>
    </rPh>
    <rPh sb="16" eb="18">
      <t>シエン</t>
    </rPh>
    <rPh sb="18" eb="20">
      <t>ギョウム</t>
    </rPh>
    <phoneticPr fontId="5"/>
  </si>
  <si>
    <t>円</t>
    <rPh sb="0" eb="1">
      <t>エン</t>
    </rPh>
    <phoneticPr fontId="5"/>
  </si>
  <si>
    <t>　　X/Y</t>
    <phoneticPr fontId="5"/>
  </si>
  <si>
    <t>執行額（X）／データ取り込み件数（Y）　</t>
    <phoneticPr fontId="5"/>
  </si>
  <si>
    <t>-</t>
    <phoneticPr fontId="5"/>
  </si>
  <si>
    <t>-</t>
    <phoneticPr fontId="5"/>
  </si>
  <si>
    <t>-</t>
    <phoneticPr fontId="5"/>
  </si>
  <si>
    <t>-</t>
    <phoneticPr fontId="5"/>
  </si>
  <si>
    <t>百万件</t>
    <rPh sb="0" eb="2">
      <t>ヒャクマン</t>
    </rPh>
    <rPh sb="2" eb="3">
      <t>ケン</t>
    </rPh>
    <phoneticPr fontId="5"/>
  </si>
  <si>
    <t>平成28年度中にデータベースの構築を完了し、平成29年度からデータベースの運用を開始する</t>
    <rPh sb="0" eb="2">
      <t>ヘイセイ</t>
    </rPh>
    <rPh sb="4" eb="6">
      <t>ネンド</t>
    </rPh>
    <rPh sb="6" eb="7">
      <t>チュウ</t>
    </rPh>
    <rPh sb="15" eb="17">
      <t>コウチク</t>
    </rPh>
    <rPh sb="18" eb="20">
      <t>カンリョウ</t>
    </rPh>
    <rPh sb="22" eb="24">
      <t>ヘイセイ</t>
    </rPh>
    <rPh sb="26" eb="28">
      <t>ネンド</t>
    </rPh>
    <rPh sb="37" eb="39">
      <t>ウンヨウ</t>
    </rPh>
    <rPh sb="40" eb="42">
      <t>カイシ</t>
    </rPh>
    <phoneticPr fontId="5"/>
  </si>
  <si>
    <t>152百万円/
15,919百万件</t>
    <rPh sb="3" eb="5">
      <t>ヒャクマン</t>
    </rPh>
    <rPh sb="5" eb="6">
      <t>エン</t>
    </rPh>
    <rPh sb="14" eb="16">
      <t>ヒャクマン</t>
    </rPh>
    <rPh sb="16" eb="17">
      <t>ケン</t>
    </rPh>
    <phoneticPr fontId="5"/>
  </si>
  <si>
    <t>198百万円/15,919百万件</t>
    <rPh sb="13" eb="15">
      <t>ヒャクマン</t>
    </rPh>
    <rPh sb="15" eb="16">
      <t>ケン</t>
    </rPh>
    <phoneticPr fontId="5"/>
  </si>
  <si>
    <t>件</t>
    <rPh sb="0" eb="1">
      <t>ケン</t>
    </rPh>
    <phoneticPr fontId="5"/>
  </si>
  <si>
    <t>-</t>
    <phoneticPr fontId="5"/>
  </si>
  <si>
    <t>定常運用作業件数
（稼働監視、ウイルス監視、セキュリティパッチ適用　等）</t>
    <rPh sb="0" eb="2">
      <t>テイジョウ</t>
    </rPh>
    <rPh sb="2" eb="4">
      <t>ウンヨウ</t>
    </rPh>
    <rPh sb="4" eb="6">
      <t>サギョウ</t>
    </rPh>
    <rPh sb="6" eb="8">
      <t>ケンスウ</t>
    </rPh>
    <rPh sb="10" eb="12">
      <t>カドウ</t>
    </rPh>
    <rPh sb="12" eb="14">
      <t>カンシ</t>
    </rPh>
    <rPh sb="19" eb="21">
      <t>カンシ</t>
    </rPh>
    <rPh sb="31" eb="33">
      <t>テキヨウ</t>
    </rPh>
    <rPh sb="34" eb="35">
      <t>トウ</t>
    </rPh>
    <phoneticPr fontId="5"/>
  </si>
  <si>
    <t>執行額（X）／定常運用作業件数（Y)　　　　　　　　　　　　　　</t>
    <rPh sb="0" eb="2">
      <t>シッコウ</t>
    </rPh>
    <rPh sb="2" eb="3">
      <t>ガク</t>
    </rPh>
    <rPh sb="7" eb="9">
      <t>テイジョウ</t>
    </rPh>
    <rPh sb="9" eb="11">
      <t>ウンヨウ</t>
    </rPh>
    <rPh sb="11" eb="13">
      <t>サギョウ</t>
    </rPh>
    <rPh sb="13" eb="15">
      <t>ケンスウ</t>
    </rPh>
    <phoneticPr fontId="5"/>
  </si>
  <si>
    <t>　X/Y</t>
    <phoneticPr fontId="5"/>
  </si>
  <si>
    <t>-</t>
    <phoneticPr fontId="5"/>
  </si>
  <si>
    <t>-</t>
    <phoneticPr fontId="5"/>
  </si>
  <si>
    <t>-</t>
    <phoneticPr fontId="5"/>
  </si>
  <si>
    <t>千円</t>
    <rPh sb="0" eb="2">
      <t>センエン</t>
    </rPh>
    <phoneticPr fontId="5"/>
  </si>
  <si>
    <t>152百万円/
4,205件</t>
    <rPh sb="3" eb="5">
      <t>ヒャクマン</t>
    </rPh>
    <rPh sb="5" eb="6">
      <t>エン</t>
    </rPh>
    <rPh sb="13" eb="14">
      <t>ケン</t>
    </rPh>
    <phoneticPr fontId="5"/>
  </si>
  <si>
    <t>198百万円/4,205件</t>
    <rPh sb="3" eb="5">
      <t>ヒャクマン</t>
    </rPh>
    <rPh sb="5" eb="6">
      <t>エン</t>
    </rPh>
    <rPh sb="12" eb="13">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</si>
</sst>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179295</xdr:colOff>
      <xdr:row>741</xdr:row>
      <xdr:rowOff>-1</xdr:rowOff>
    </xdr:from>
    <xdr:to>
      <xdr:col>49</xdr:col>
      <xdr:colOff>0</xdr:colOff>
      <xdr:row>742</xdr:row>
      <xdr:rowOff>353785</xdr:rowOff>
    </xdr:to>
    <xdr:sp macro="" textlink="">
      <xdr:nvSpPr>
        <xdr:cNvPr id="2" name="正方形/長方形 1"/>
        <xdr:cNvSpPr/>
      </xdr:nvSpPr>
      <xdr:spPr bwMode="auto">
        <a:xfrm>
          <a:off x="1608045" y="44821928"/>
          <a:ext cx="8393205" cy="7075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厚生労働省保険局医療課</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20</xdr:col>
      <xdr:colOff>198900</xdr:colOff>
      <xdr:row>743</xdr:row>
      <xdr:rowOff>176892</xdr:rowOff>
    </xdr:from>
    <xdr:to>
      <xdr:col>35</xdr:col>
      <xdr:colOff>176892</xdr:colOff>
      <xdr:row>744</xdr:row>
      <xdr:rowOff>244926</xdr:rowOff>
    </xdr:to>
    <xdr:sp macro="" textlink="">
      <xdr:nvSpPr>
        <xdr:cNvPr id="3" name="大かっこ 2"/>
        <xdr:cNvSpPr/>
      </xdr:nvSpPr>
      <xdr:spPr bwMode="auto">
        <a:xfrm>
          <a:off x="4281043" y="45706392"/>
          <a:ext cx="3039599" cy="4218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本委託に係る必要な指示や調整を行う</a:t>
          </a:r>
          <a:endParaRPr lang="ja-JP" altLang="ja-JP">
            <a:effectLst/>
          </a:endParaRPr>
        </a:p>
      </xdr:txBody>
    </xdr:sp>
    <xdr:clientData/>
  </xdr:twoCellAnchor>
  <xdr:twoCellAnchor>
    <xdr:from>
      <xdr:col>12</xdr:col>
      <xdr:colOff>0</xdr:colOff>
      <xdr:row>746</xdr:row>
      <xdr:rowOff>353785</xdr:rowOff>
    </xdr:from>
    <xdr:to>
      <xdr:col>23</xdr:col>
      <xdr:colOff>0</xdr:colOff>
      <xdr:row>749</xdr:row>
      <xdr:rowOff>0</xdr:rowOff>
    </xdr:to>
    <xdr:sp macro="" textlink="">
      <xdr:nvSpPr>
        <xdr:cNvPr id="4" name="正方形/長方形 3"/>
        <xdr:cNvSpPr/>
      </xdr:nvSpPr>
      <xdr:spPr>
        <a:xfrm>
          <a:off x="2449286" y="46944642"/>
          <a:ext cx="2245178" cy="707572"/>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Ａ．株式会社　日立製作所</a:t>
          </a:r>
          <a:endParaRPr kumimoji="1" lang="en-US" altLang="ja-JP" sz="1100"/>
        </a:p>
        <a:p>
          <a:pPr algn="ctr"/>
          <a:r>
            <a:rPr kumimoji="1" lang="ja-JP" altLang="en-US" sz="1100"/>
            <a:t>１５０百万円</a:t>
          </a:r>
        </a:p>
      </xdr:txBody>
    </xdr:sp>
    <xdr:clientData/>
  </xdr:twoCellAnchor>
  <xdr:twoCellAnchor>
    <xdr:from>
      <xdr:col>34</xdr:col>
      <xdr:colOff>0</xdr:colOff>
      <xdr:row>747</xdr:row>
      <xdr:rowOff>0</xdr:rowOff>
    </xdr:from>
    <xdr:to>
      <xdr:col>45</xdr:col>
      <xdr:colOff>0</xdr:colOff>
      <xdr:row>749</xdr:row>
      <xdr:rowOff>1</xdr:rowOff>
    </xdr:to>
    <xdr:sp macro="" textlink="">
      <xdr:nvSpPr>
        <xdr:cNvPr id="5" name="正方形/長方形 4"/>
        <xdr:cNvSpPr/>
      </xdr:nvSpPr>
      <xdr:spPr>
        <a:xfrm>
          <a:off x="6939643" y="46944643"/>
          <a:ext cx="2245178" cy="707572"/>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100">
              <a:solidFill>
                <a:schemeClr val="dk1"/>
              </a:solidFill>
              <a:effectLst/>
              <a:latin typeface="+mn-lt"/>
              <a:ea typeface="+mn-ea"/>
              <a:cs typeface="+mn-cs"/>
            </a:rPr>
            <a:t>Ａ．株式会社　日立製作所</a:t>
          </a:r>
          <a:endParaRPr lang="ja-JP" altLang="ja-JP">
            <a:effectLst/>
          </a:endParaRPr>
        </a:p>
        <a:p>
          <a:pPr algn="ct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17</xdr:col>
      <xdr:colOff>0</xdr:colOff>
      <xdr:row>743</xdr:row>
      <xdr:rowOff>27214</xdr:rowOff>
    </xdr:from>
    <xdr:to>
      <xdr:col>17</xdr:col>
      <xdr:colOff>0</xdr:colOff>
      <xdr:row>745</xdr:row>
      <xdr:rowOff>204107</xdr:rowOff>
    </xdr:to>
    <xdr:cxnSp macro="">
      <xdr:nvCxnSpPr>
        <xdr:cNvPr id="7" name="直線矢印コネクタ 6"/>
        <xdr:cNvCxnSpPr/>
      </xdr:nvCxnSpPr>
      <xdr:spPr>
        <a:xfrm>
          <a:off x="3469821" y="45556714"/>
          <a:ext cx="0" cy="884464"/>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179614</xdr:colOff>
      <xdr:row>743</xdr:row>
      <xdr:rowOff>13607</xdr:rowOff>
    </xdr:from>
    <xdr:to>
      <xdr:col>39</xdr:col>
      <xdr:colOff>179614</xdr:colOff>
      <xdr:row>745</xdr:row>
      <xdr:rowOff>190500</xdr:rowOff>
    </xdr:to>
    <xdr:cxnSp macro="">
      <xdr:nvCxnSpPr>
        <xdr:cNvPr id="8" name="直線矢印コネクタ 7"/>
        <xdr:cNvCxnSpPr/>
      </xdr:nvCxnSpPr>
      <xdr:spPr>
        <a:xfrm>
          <a:off x="8139793" y="45543107"/>
          <a:ext cx="0" cy="884464"/>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745</xdr:row>
      <xdr:rowOff>340178</xdr:rowOff>
    </xdr:from>
    <xdr:to>
      <xdr:col>23</xdr:col>
      <xdr:colOff>0</xdr:colOff>
      <xdr:row>746</xdr:row>
      <xdr:rowOff>312963</xdr:rowOff>
    </xdr:to>
    <xdr:sp macro="" textlink="">
      <xdr:nvSpPr>
        <xdr:cNvPr id="9" name="テキスト ボックス 8"/>
        <xdr:cNvSpPr txBox="1"/>
      </xdr:nvSpPr>
      <xdr:spPr>
        <a:xfrm>
          <a:off x="2449286" y="46577249"/>
          <a:ext cx="2245178" cy="32657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国庫債務負担行為</a:t>
          </a:r>
          <a:r>
            <a:rPr kumimoji="1" lang="en-US" altLang="ja-JP" sz="1100"/>
            <a:t>】</a:t>
          </a:r>
          <a:endParaRPr kumimoji="1" lang="ja-JP" altLang="en-US" sz="1100"/>
        </a:p>
      </xdr:txBody>
    </xdr:sp>
    <xdr:clientData/>
  </xdr:twoCellAnchor>
  <xdr:twoCellAnchor>
    <xdr:from>
      <xdr:col>12</xdr:col>
      <xdr:colOff>1</xdr:colOff>
      <xdr:row>749</xdr:row>
      <xdr:rowOff>285752</xdr:rowOff>
    </xdr:from>
    <xdr:to>
      <xdr:col>23</xdr:col>
      <xdr:colOff>1</xdr:colOff>
      <xdr:row>754</xdr:row>
      <xdr:rowOff>1</xdr:rowOff>
    </xdr:to>
    <xdr:sp macro="" textlink="">
      <xdr:nvSpPr>
        <xdr:cNvPr id="10" name="大かっこ 9"/>
        <xdr:cNvSpPr/>
      </xdr:nvSpPr>
      <xdr:spPr bwMode="auto">
        <a:xfrm>
          <a:off x="2449287" y="47937966"/>
          <a:ext cx="2245178" cy="148317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ＤＰＣデータベース管理運用システムの運用及び保守</a:t>
          </a:r>
          <a:endParaRPr lang="en-US"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・システムの稼働、セキュリティ管理</a:t>
          </a:r>
          <a:endParaRPr lang="en-US"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・ＤＰＣデータの取り込み　など</a:t>
          </a:r>
          <a:endParaRPr lang="en-US" altLang="ja-JP">
            <a:effectLst/>
          </a:endParaRPr>
        </a:p>
      </xdr:txBody>
    </xdr:sp>
    <xdr:clientData/>
  </xdr:twoCellAnchor>
  <xdr:twoCellAnchor>
    <xdr:from>
      <xdr:col>34</xdr:col>
      <xdr:colOff>0</xdr:colOff>
      <xdr:row>749</xdr:row>
      <xdr:rowOff>285751</xdr:rowOff>
    </xdr:from>
    <xdr:to>
      <xdr:col>45</xdr:col>
      <xdr:colOff>0</xdr:colOff>
      <xdr:row>754</xdr:row>
      <xdr:rowOff>0</xdr:rowOff>
    </xdr:to>
    <xdr:sp macro="" textlink="">
      <xdr:nvSpPr>
        <xdr:cNvPr id="11" name="大かっこ 10"/>
        <xdr:cNvSpPr/>
      </xdr:nvSpPr>
      <xdr:spPr bwMode="auto">
        <a:xfrm>
          <a:off x="6939643" y="47937965"/>
          <a:ext cx="2245178" cy="148317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ＤＰＣデータベースの第三者提供にかかる支援業務</a:t>
          </a:r>
          <a:endParaRPr lang="en-US"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・実施計画書の作成</a:t>
          </a:r>
          <a:endParaRPr lang="en-US"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・提供依頼の受け付け・事務局審査</a:t>
          </a:r>
          <a:endParaRPr lang="en-US"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・提供用データの抽出　など</a:t>
          </a:r>
          <a:endParaRPr lang="ja-JP" altLang="ja-JP">
            <a:effectLst/>
          </a:endParaRPr>
        </a:p>
      </xdr:txBody>
    </xdr:sp>
    <xdr:clientData/>
  </xdr:twoCellAnchor>
  <xdr:twoCellAnchor>
    <xdr:from>
      <xdr:col>34</xdr:col>
      <xdr:colOff>0</xdr:colOff>
      <xdr:row>746</xdr:row>
      <xdr:rowOff>0</xdr:rowOff>
    </xdr:from>
    <xdr:to>
      <xdr:col>45</xdr:col>
      <xdr:colOff>0</xdr:colOff>
      <xdr:row>746</xdr:row>
      <xdr:rowOff>326571</xdr:rowOff>
    </xdr:to>
    <xdr:sp macro="" textlink="">
      <xdr:nvSpPr>
        <xdr:cNvPr id="12" name="テキスト ボックス 11"/>
        <xdr:cNvSpPr txBox="1"/>
      </xdr:nvSpPr>
      <xdr:spPr>
        <a:xfrm>
          <a:off x="6939643" y="46590857"/>
          <a:ext cx="2245178" cy="32657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38</xdr:col>
      <xdr:colOff>0</xdr:colOff>
      <xdr:row>118</xdr:row>
      <xdr:rowOff>27215</xdr:rowOff>
    </xdr:from>
    <xdr:to>
      <xdr:col>41</xdr:col>
      <xdr:colOff>190500</xdr:colOff>
      <xdr:row>118</xdr:row>
      <xdr:rowOff>258537</xdr:rowOff>
    </xdr:to>
    <xdr:sp macro="" textlink="">
      <xdr:nvSpPr>
        <xdr:cNvPr id="6" name="テキスト ボックス 5"/>
        <xdr:cNvSpPr txBox="1"/>
      </xdr:nvSpPr>
      <xdr:spPr>
        <a:xfrm>
          <a:off x="7756071" y="17253858"/>
          <a:ext cx="802822"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0.01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I120" sqref="AI120:AL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300</v>
      </c>
      <c r="AT2" s="941"/>
      <c r="AU2" s="941"/>
      <c r="AV2" s="52" t="str">
        <f>IF(AW2="", "", "-")</f>
        <v/>
      </c>
      <c r="AW2" s="912"/>
      <c r="AX2" s="912"/>
    </row>
    <row r="3" spans="1:50" ht="21" customHeight="1" thickBot="1" x14ac:dyDescent="0.2">
      <c r="A3" s="867" t="s">
        <v>532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547</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71</v>
      </c>
      <c r="H5" s="840"/>
      <c r="I5" s="840"/>
      <c r="J5" s="840"/>
      <c r="K5" s="840"/>
      <c r="L5" s="840"/>
      <c r="M5" s="841" t="s">
        <v>66</v>
      </c>
      <c r="N5" s="842"/>
      <c r="O5" s="842"/>
      <c r="P5" s="842"/>
      <c r="Q5" s="842"/>
      <c r="R5" s="843"/>
      <c r="S5" s="844" t="s">
        <v>131</v>
      </c>
      <c r="T5" s="840"/>
      <c r="U5" s="840"/>
      <c r="V5" s="840"/>
      <c r="W5" s="840"/>
      <c r="X5" s="845"/>
      <c r="Y5" s="697" t="s">
        <v>3</v>
      </c>
      <c r="Z5" s="539"/>
      <c r="AA5" s="539"/>
      <c r="AB5" s="539"/>
      <c r="AC5" s="539"/>
      <c r="AD5" s="540"/>
      <c r="AE5" s="698" t="s">
        <v>549</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3" t="s">
        <v>545</v>
      </c>
      <c r="Z7" s="439"/>
      <c r="AA7" s="439"/>
      <c r="AB7" s="439"/>
      <c r="AC7" s="439"/>
      <c r="AD7" s="924"/>
      <c r="AE7" s="913" t="s">
        <v>555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科学技術・イノベーション</v>
      </c>
      <c r="H8" s="719"/>
      <c r="I8" s="719"/>
      <c r="J8" s="719"/>
      <c r="K8" s="719"/>
      <c r="L8" s="719"/>
      <c r="M8" s="719"/>
      <c r="N8" s="719"/>
      <c r="O8" s="719"/>
      <c r="P8" s="719"/>
      <c r="Q8" s="719"/>
      <c r="R8" s="719"/>
      <c r="S8" s="719"/>
      <c r="T8" s="719"/>
      <c r="U8" s="719"/>
      <c r="V8" s="719"/>
      <c r="W8" s="719"/>
      <c r="X8" s="943"/>
      <c r="Y8" s="846" t="s">
        <v>390</v>
      </c>
      <c r="Z8" s="847"/>
      <c r="AA8" s="847"/>
      <c r="AB8" s="847"/>
      <c r="AC8" s="847"/>
      <c r="AD8" s="848"/>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127</v>
      </c>
      <c r="Q13" s="657"/>
      <c r="R13" s="657"/>
      <c r="S13" s="657"/>
      <c r="T13" s="657"/>
      <c r="U13" s="657"/>
      <c r="V13" s="658"/>
      <c r="W13" s="656">
        <v>472</v>
      </c>
      <c r="X13" s="657"/>
      <c r="Y13" s="657"/>
      <c r="Z13" s="657"/>
      <c r="AA13" s="657"/>
      <c r="AB13" s="657"/>
      <c r="AC13" s="658"/>
      <c r="AD13" s="656">
        <v>183</v>
      </c>
      <c r="AE13" s="657"/>
      <c r="AF13" s="657"/>
      <c r="AG13" s="657"/>
      <c r="AH13" s="657"/>
      <c r="AI13" s="657"/>
      <c r="AJ13" s="658"/>
      <c r="AK13" s="656">
        <v>198</v>
      </c>
      <c r="AL13" s="657"/>
      <c r="AM13" s="657"/>
      <c r="AN13" s="657"/>
      <c r="AO13" s="657"/>
      <c r="AP13" s="657"/>
      <c r="AQ13" s="658"/>
      <c r="AR13" s="920"/>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t="s">
        <v>562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554</v>
      </c>
      <c r="Q15" s="657"/>
      <c r="R15" s="657"/>
      <c r="S15" s="657"/>
      <c r="T15" s="657"/>
      <c r="U15" s="657"/>
      <c r="V15" s="658"/>
      <c r="W15" s="656" t="s">
        <v>554</v>
      </c>
      <c r="X15" s="657"/>
      <c r="Y15" s="657"/>
      <c r="Z15" s="657"/>
      <c r="AA15" s="657"/>
      <c r="AB15" s="657"/>
      <c r="AC15" s="658"/>
      <c r="AD15" s="656" t="s">
        <v>554</v>
      </c>
      <c r="AE15" s="657"/>
      <c r="AF15" s="657"/>
      <c r="AG15" s="657"/>
      <c r="AH15" s="657"/>
      <c r="AI15" s="657"/>
      <c r="AJ15" s="658"/>
      <c r="AK15" s="656" t="s">
        <v>562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559</v>
      </c>
      <c r="AE16" s="657"/>
      <c r="AF16" s="657"/>
      <c r="AG16" s="657"/>
      <c r="AH16" s="657"/>
      <c r="AI16" s="657"/>
      <c r="AJ16" s="658"/>
      <c r="AK16" s="656" t="s">
        <v>554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560</v>
      </c>
      <c r="X17" s="657"/>
      <c r="Y17" s="657"/>
      <c r="Z17" s="657"/>
      <c r="AA17" s="657"/>
      <c r="AB17" s="657"/>
      <c r="AC17" s="658"/>
      <c r="AD17" s="656" t="s">
        <v>559</v>
      </c>
      <c r="AE17" s="657"/>
      <c r="AF17" s="657"/>
      <c r="AG17" s="657"/>
      <c r="AH17" s="657"/>
      <c r="AI17" s="657"/>
      <c r="AJ17" s="658"/>
      <c r="AK17" s="656" t="s">
        <v>554</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8">
        <f>SUM(P13:V17)</f>
        <v>127</v>
      </c>
      <c r="Q18" s="879"/>
      <c r="R18" s="879"/>
      <c r="S18" s="879"/>
      <c r="T18" s="879"/>
      <c r="U18" s="879"/>
      <c r="V18" s="880"/>
      <c r="W18" s="878">
        <f>SUM(W13:AC17)</f>
        <v>472</v>
      </c>
      <c r="X18" s="879"/>
      <c r="Y18" s="879"/>
      <c r="Z18" s="879"/>
      <c r="AA18" s="879"/>
      <c r="AB18" s="879"/>
      <c r="AC18" s="880"/>
      <c r="AD18" s="878">
        <f>SUM(AD13:AJ17)</f>
        <v>183</v>
      </c>
      <c r="AE18" s="879"/>
      <c r="AF18" s="879"/>
      <c r="AG18" s="879"/>
      <c r="AH18" s="879"/>
      <c r="AI18" s="879"/>
      <c r="AJ18" s="880"/>
      <c r="AK18" s="878">
        <f>SUM(AK13:AQ17)</f>
        <v>198</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30</v>
      </c>
      <c r="Q19" s="657"/>
      <c r="R19" s="657"/>
      <c r="S19" s="657"/>
      <c r="T19" s="657"/>
      <c r="U19" s="657"/>
      <c r="V19" s="658"/>
      <c r="W19" s="656">
        <v>289</v>
      </c>
      <c r="X19" s="657"/>
      <c r="Y19" s="657"/>
      <c r="Z19" s="657"/>
      <c r="AA19" s="657"/>
      <c r="AB19" s="657"/>
      <c r="AC19" s="658"/>
      <c r="AD19" s="656">
        <v>152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0.23622047244094488</v>
      </c>
      <c r="Q20" s="311"/>
      <c r="R20" s="311"/>
      <c r="S20" s="311"/>
      <c r="T20" s="311"/>
      <c r="U20" s="311"/>
      <c r="V20" s="311"/>
      <c r="W20" s="311">
        <f t="shared" ref="W20" si="0">IF(W18=0, "-", SUM(W19)/W18)</f>
        <v>0.61228813559322037</v>
      </c>
      <c r="X20" s="311"/>
      <c r="Y20" s="311"/>
      <c r="Z20" s="311"/>
      <c r="AA20" s="311"/>
      <c r="AB20" s="311"/>
      <c r="AC20" s="311"/>
      <c r="AD20" s="311">
        <f t="shared" ref="AD20" si="1">IF(AD18=0, "-", SUM(AD19)/AD18)</f>
        <v>0.8306010928961749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7"/>
      <c r="G21" s="309" t="s">
        <v>497</v>
      </c>
      <c r="H21" s="310"/>
      <c r="I21" s="310"/>
      <c r="J21" s="310"/>
      <c r="K21" s="310"/>
      <c r="L21" s="310"/>
      <c r="M21" s="310"/>
      <c r="N21" s="310"/>
      <c r="O21" s="310"/>
      <c r="P21" s="311">
        <f>IF(P19=0, "-", SUM(P19)/SUM(P13,P14))</f>
        <v>0.23622047244094488</v>
      </c>
      <c r="Q21" s="311"/>
      <c r="R21" s="311"/>
      <c r="S21" s="311"/>
      <c r="T21" s="311"/>
      <c r="U21" s="311"/>
      <c r="V21" s="311"/>
      <c r="W21" s="311">
        <f t="shared" ref="W21" si="2">IF(W19=0, "-", SUM(W19)/SUM(W13,W14))</f>
        <v>0.61228813559322037</v>
      </c>
      <c r="X21" s="311"/>
      <c r="Y21" s="311"/>
      <c r="Z21" s="311"/>
      <c r="AA21" s="311"/>
      <c r="AB21" s="311"/>
      <c r="AC21" s="311"/>
      <c r="AD21" s="311">
        <f t="shared" ref="AD21" si="3">IF(AD19=0, "-", SUM(AD19)/SUM(AD13,AD14))</f>
        <v>0.8306010928961749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537</v>
      </c>
      <c r="B22" s="966"/>
      <c r="C22" s="966"/>
      <c r="D22" s="966"/>
      <c r="E22" s="966"/>
      <c r="F22" s="967"/>
      <c r="G22" s="952" t="s">
        <v>474</v>
      </c>
      <c r="H22" s="215"/>
      <c r="I22" s="215"/>
      <c r="J22" s="215"/>
      <c r="K22" s="215"/>
      <c r="L22" s="215"/>
      <c r="M22" s="215"/>
      <c r="N22" s="215"/>
      <c r="O22" s="216"/>
      <c r="P22" s="937" t="s">
        <v>535</v>
      </c>
      <c r="Q22" s="215"/>
      <c r="R22" s="215"/>
      <c r="S22" s="215"/>
      <c r="T22" s="215"/>
      <c r="U22" s="215"/>
      <c r="V22" s="216"/>
      <c r="W22" s="937" t="s">
        <v>536</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561</v>
      </c>
      <c r="H23" s="954"/>
      <c r="I23" s="954"/>
      <c r="J23" s="954"/>
      <c r="K23" s="954"/>
      <c r="L23" s="954"/>
      <c r="M23" s="954"/>
      <c r="N23" s="954"/>
      <c r="O23" s="955"/>
      <c r="P23" s="920">
        <v>198</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6"/>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6"/>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6"/>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78">
        <f>P29-SUM(P23:P27)</f>
        <v>0</v>
      </c>
      <c r="Q28" s="879"/>
      <c r="R28" s="879"/>
      <c r="S28" s="879"/>
      <c r="T28" s="879"/>
      <c r="U28" s="879"/>
      <c r="V28" s="880"/>
      <c r="W28" s="878">
        <f>W29-SUM(W23:W27)</f>
        <v>0</v>
      </c>
      <c r="X28" s="879"/>
      <c r="Y28" s="879"/>
      <c r="Z28" s="879"/>
      <c r="AA28" s="879"/>
      <c r="AB28" s="879"/>
      <c r="AC28" s="88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198</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1" t="s">
        <v>491</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6" t="s">
        <v>472</v>
      </c>
      <c r="AN30" s="916"/>
      <c r="AO30" s="916"/>
      <c r="AP30" s="858"/>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565</v>
      </c>
      <c r="AV31" s="192"/>
      <c r="AW31" s="394" t="s">
        <v>300</v>
      </c>
      <c r="AX31" s="395"/>
    </row>
    <row r="32" spans="1:50" ht="23.25" customHeight="1" x14ac:dyDescent="0.15">
      <c r="A32" s="399"/>
      <c r="B32" s="397"/>
      <c r="C32" s="397"/>
      <c r="D32" s="397"/>
      <c r="E32" s="397"/>
      <c r="F32" s="398"/>
      <c r="G32" s="560" t="s">
        <v>568</v>
      </c>
      <c r="H32" s="561"/>
      <c r="I32" s="561"/>
      <c r="J32" s="561"/>
      <c r="K32" s="561"/>
      <c r="L32" s="561"/>
      <c r="M32" s="561"/>
      <c r="N32" s="561"/>
      <c r="O32" s="562"/>
      <c r="P32" s="98" t="s">
        <v>563</v>
      </c>
      <c r="Q32" s="98"/>
      <c r="R32" s="98"/>
      <c r="S32" s="98"/>
      <c r="T32" s="98"/>
      <c r="U32" s="98"/>
      <c r="V32" s="98"/>
      <c r="W32" s="98"/>
      <c r="X32" s="99"/>
      <c r="Y32" s="467" t="s">
        <v>12</v>
      </c>
      <c r="Z32" s="527"/>
      <c r="AA32" s="528"/>
      <c r="AB32" s="457" t="s">
        <v>564</v>
      </c>
      <c r="AC32" s="457"/>
      <c r="AD32" s="457"/>
      <c r="AE32" s="211" t="s">
        <v>565</v>
      </c>
      <c r="AF32" s="212"/>
      <c r="AG32" s="212"/>
      <c r="AH32" s="212"/>
      <c r="AI32" s="211" t="s">
        <v>560</v>
      </c>
      <c r="AJ32" s="212"/>
      <c r="AK32" s="212"/>
      <c r="AL32" s="212"/>
      <c r="AM32" s="211">
        <v>2</v>
      </c>
      <c r="AN32" s="212"/>
      <c r="AO32" s="212"/>
      <c r="AP32" s="212"/>
      <c r="AQ32" s="333" t="s">
        <v>565</v>
      </c>
      <c r="AR32" s="200"/>
      <c r="AS32" s="200"/>
      <c r="AT32" s="334"/>
      <c r="AU32" s="212" t="s">
        <v>565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t="s">
        <v>565</v>
      </c>
      <c r="AF33" s="212"/>
      <c r="AG33" s="212"/>
      <c r="AH33" s="212"/>
      <c r="AI33" s="211" t="s">
        <v>565</v>
      </c>
      <c r="AJ33" s="212"/>
      <c r="AK33" s="212"/>
      <c r="AL33" s="212"/>
      <c r="AM33" s="211">
        <v>1</v>
      </c>
      <c r="AN33" s="212"/>
      <c r="AO33" s="212"/>
      <c r="AP33" s="212"/>
      <c r="AQ33" s="333">
        <v>2</v>
      </c>
      <c r="AR33" s="200"/>
      <c r="AS33" s="200"/>
      <c r="AT33" s="334"/>
      <c r="AU33" s="212" t="s">
        <v>560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565</v>
      </c>
      <c r="AF34" s="212"/>
      <c r="AG34" s="212"/>
      <c r="AH34" s="212"/>
      <c r="AI34" s="211" t="s">
        <v>566</v>
      </c>
      <c r="AJ34" s="212"/>
      <c r="AK34" s="212"/>
      <c r="AL34" s="212"/>
      <c r="AM34" s="211">
        <v>200</v>
      </c>
      <c r="AN34" s="212"/>
      <c r="AO34" s="212"/>
      <c r="AP34" s="212"/>
      <c r="AQ34" s="333" t="s">
        <v>565</v>
      </c>
      <c r="AR34" s="200"/>
      <c r="AS34" s="200"/>
      <c r="AT34" s="334"/>
      <c r="AU34" s="212" t="s">
        <v>560</v>
      </c>
      <c r="AV34" s="212"/>
      <c r="AW34" s="212"/>
      <c r="AX34" s="214"/>
    </row>
    <row r="35" spans="1:50" ht="23.25" customHeight="1" x14ac:dyDescent="0.15">
      <c r="A35" s="219" t="s">
        <v>525</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528</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538</v>
      </c>
      <c r="AV100" s="314"/>
      <c r="AW100" s="314"/>
      <c r="AX100" s="316"/>
    </row>
    <row r="101" spans="1:60" ht="23.25" customHeight="1" x14ac:dyDescent="0.15">
      <c r="A101" s="418"/>
      <c r="B101" s="419"/>
      <c r="C101" s="419"/>
      <c r="D101" s="419"/>
      <c r="E101" s="419"/>
      <c r="F101" s="420"/>
      <c r="G101" s="98" t="s">
        <v>634</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t="s">
        <v>571</v>
      </c>
      <c r="AF101" s="212"/>
      <c r="AG101" s="212"/>
      <c r="AH101" s="213"/>
      <c r="AI101" s="211">
        <v>1</v>
      </c>
      <c r="AJ101" s="212"/>
      <c r="AK101" s="212"/>
      <c r="AL101" s="213"/>
      <c r="AM101" s="211">
        <v>1</v>
      </c>
      <c r="AN101" s="212"/>
      <c r="AO101" s="212"/>
      <c r="AP101" s="213"/>
      <c r="AQ101" s="211" t="s">
        <v>571</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t="s">
        <v>571</v>
      </c>
      <c r="AF102" s="414"/>
      <c r="AG102" s="414"/>
      <c r="AH102" s="414"/>
      <c r="AI102" s="414">
        <v>1</v>
      </c>
      <c r="AJ102" s="414"/>
      <c r="AK102" s="414"/>
      <c r="AL102" s="414"/>
      <c r="AM102" s="414">
        <v>1</v>
      </c>
      <c r="AN102" s="414"/>
      <c r="AO102" s="414"/>
      <c r="AP102" s="414"/>
      <c r="AQ102" s="266">
        <v>1</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538</v>
      </c>
      <c r="AV103" s="278"/>
      <c r="AW103" s="278"/>
      <c r="AX103" s="279"/>
    </row>
    <row r="104" spans="1:60" ht="23.25" customHeight="1" x14ac:dyDescent="0.15">
      <c r="A104" s="418"/>
      <c r="B104" s="419"/>
      <c r="C104" s="419"/>
      <c r="D104" s="419"/>
      <c r="E104" s="419"/>
      <c r="F104" s="420"/>
      <c r="G104" s="98" t="s">
        <v>569</v>
      </c>
      <c r="H104" s="98"/>
      <c r="I104" s="98"/>
      <c r="J104" s="98"/>
      <c r="K104" s="98"/>
      <c r="L104" s="98"/>
      <c r="M104" s="98"/>
      <c r="N104" s="98"/>
      <c r="O104" s="98"/>
      <c r="P104" s="98"/>
      <c r="Q104" s="98"/>
      <c r="R104" s="98"/>
      <c r="S104" s="98"/>
      <c r="T104" s="98"/>
      <c r="U104" s="98"/>
      <c r="V104" s="98"/>
      <c r="W104" s="98"/>
      <c r="X104" s="99"/>
      <c r="Y104" s="461" t="s">
        <v>55</v>
      </c>
      <c r="Z104" s="462"/>
      <c r="AA104" s="463"/>
      <c r="AB104" s="541" t="s">
        <v>633</v>
      </c>
      <c r="AC104" s="542"/>
      <c r="AD104" s="543"/>
      <c r="AE104" s="211" t="s">
        <v>571</v>
      </c>
      <c r="AF104" s="212"/>
      <c r="AG104" s="212"/>
      <c r="AH104" s="213"/>
      <c r="AI104" s="211" t="s">
        <v>573</v>
      </c>
      <c r="AJ104" s="212"/>
      <c r="AK104" s="212"/>
      <c r="AL104" s="213"/>
      <c r="AM104" s="211">
        <v>15919</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633</v>
      </c>
      <c r="AC105" s="465"/>
      <c r="AD105" s="466"/>
      <c r="AE105" s="414" t="s">
        <v>572</v>
      </c>
      <c r="AF105" s="414"/>
      <c r="AG105" s="414"/>
      <c r="AH105" s="414"/>
      <c r="AI105" s="414" t="s">
        <v>562</v>
      </c>
      <c r="AJ105" s="414"/>
      <c r="AK105" s="414"/>
      <c r="AL105" s="414"/>
      <c r="AM105" s="414">
        <v>14654</v>
      </c>
      <c r="AN105" s="414"/>
      <c r="AO105" s="414"/>
      <c r="AP105" s="414"/>
      <c r="AQ105" s="211">
        <v>15919</v>
      </c>
      <c r="AR105" s="212"/>
      <c r="AS105" s="212"/>
      <c r="AT105" s="213"/>
      <c r="AU105" s="266"/>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538</v>
      </c>
      <c r="AV106" s="278"/>
      <c r="AW106" s="278"/>
      <c r="AX106" s="279"/>
    </row>
    <row r="107" spans="1:60" ht="23.25" customHeight="1" x14ac:dyDescent="0.15">
      <c r="A107" s="418"/>
      <c r="B107" s="419"/>
      <c r="C107" s="419"/>
      <c r="D107" s="419"/>
      <c r="E107" s="419"/>
      <c r="F107" s="420"/>
      <c r="G107" s="98" t="s">
        <v>639</v>
      </c>
      <c r="H107" s="98"/>
      <c r="I107" s="98"/>
      <c r="J107" s="98"/>
      <c r="K107" s="98"/>
      <c r="L107" s="98"/>
      <c r="M107" s="98"/>
      <c r="N107" s="98"/>
      <c r="O107" s="98"/>
      <c r="P107" s="98"/>
      <c r="Q107" s="98"/>
      <c r="R107" s="98"/>
      <c r="S107" s="98"/>
      <c r="T107" s="98"/>
      <c r="U107" s="98"/>
      <c r="V107" s="98"/>
      <c r="W107" s="98"/>
      <c r="X107" s="99"/>
      <c r="Y107" s="461" t="s">
        <v>55</v>
      </c>
      <c r="Z107" s="462"/>
      <c r="AA107" s="463"/>
      <c r="AB107" s="458" t="s">
        <v>637</v>
      </c>
      <c r="AC107" s="895"/>
      <c r="AD107" s="896"/>
      <c r="AE107" s="414" t="s">
        <v>638</v>
      </c>
      <c r="AF107" s="414"/>
      <c r="AG107" s="414"/>
      <c r="AH107" s="414"/>
      <c r="AI107" s="414" t="s">
        <v>638</v>
      </c>
      <c r="AJ107" s="414"/>
      <c r="AK107" s="414"/>
      <c r="AL107" s="414"/>
      <c r="AM107" s="414">
        <v>4205</v>
      </c>
      <c r="AN107" s="414"/>
      <c r="AO107" s="414"/>
      <c r="AP107" s="414"/>
      <c r="AQ107" s="211"/>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8" t="s">
        <v>637</v>
      </c>
      <c r="AC108" s="469"/>
      <c r="AD108" s="470"/>
      <c r="AE108" s="414" t="s">
        <v>638</v>
      </c>
      <c r="AF108" s="414"/>
      <c r="AG108" s="414"/>
      <c r="AH108" s="414"/>
      <c r="AI108" s="414" t="s">
        <v>638</v>
      </c>
      <c r="AJ108" s="414"/>
      <c r="AK108" s="414"/>
      <c r="AL108" s="414"/>
      <c r="AM108" s="414">
        <v>3960</v>
      </c>
      <c r="AN108" s="414"/>
      <c r="AO108" s="414"/>
      <c r="AP108" s="414"/>
      <c r="AQ108" s="211">
        <v>4205</v>
      </c>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575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v>30</v>
      </c>
      <c r="AF116" s="414"/>
      <c r="AG116" s="414"/>
      <c r="AH116" s="414"/>
      <c r="AI116" s="414">
        <v>289</v>
      </c>
      <c r="AJ116" s="414"/>
      <c r="AK116" s="414"/>
      <c r="AL116" s="414"/>
      <c r="AM116" s="414">
        <v>149</v>
      </c>
      <c r="AN116" s="414"/>
      <c r="AO116" s="414"/>
      <c r="AP116" s="414"/>
      <c r="AQ116" s="211">
        <v>198</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574</v>
      </c>
      <c r="AC117" s="469"/>
      <c r="AD117" s="470"/>
      <c r="AE117" s="547" t="s">
        <v>578</v>
      </c>
      <c r="AF117" s="547"/>
      <c r="AG117" s="547"/>
      <c r="AH117" s="547"/>
      <c r="AI117" s="547" t="s">
        <v>579</v>
      </c>
      <c r="AJ117" s="547"/>
      <c r="AK117" s="547"/>
      <c r="AL117" s="547"/>
      <c r="AM117" s="547" t="s">
        <v>602</v>
      </c>
      <c r="AN117" s="547"/>
      <c r="AO117" s="547"/>
      <c r="AP117" s="547"/>
      <c r="AQ117" s="547" t="s">
        <v>580</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539</v>
      </c>
      <c r="AR118" s="591"/>
      <c r="AS118" s="591"/>
      <c r="AT118" s="591"/>
      <c r="AU118" s="591"/>
      <c r="AV118" s="591"/>
      <c r="AW118" s="591"/>
      <c r="AX118" s="592"/>
    </row>
    <row r="119" spans="1:50" ht="23.25" customHeight="1" x14ac:dyDescent="0.15">
      <c r="A119" s="435"/>
      <c r="B119" s="436"/>
      <c r="C119" s="436"/>
      <c r="D119" s="436"/>
      <c r="E119" s="436"/>
      <c r="F119" s="437"/>
      <c r="G119" s="389" t="s">
        <v>628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626</v>
      </c>
      <c r="AC119" s="459"/>
      <c r="AD119" s="460"/>
      <c r="AE119" s="414" t="s">
        <v>629</v>
      </c>
      <c r="AF119" s="414"/>
      <c r="AG119" s="414"/>
      <c r="AH119" s="414"/>
      <c r="AI119" s="414" t="s">
        <v>631</v>
      </c>
      <c r="AJ119" s="414"/>
      <c r="AK119" s="414"/>
      <c r="AL119" s="414"/>
      <c r="AM119" s="414"/>
      <c r="AN119" s="414"/>
      <c r="AO119" s="414"/>
      <c r="AP119" s="414"/>
      <c r="AQ119" s="414"/>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627</v>
      </c>
      <c r="AC120" s="469"/>
      <c r="AD120" s="470"/>
      <c r="AE120" s="547" t="s">
        <v>630</v>
      </c>
      <c r="AF120" s="547"/>
      <c r="AG120" s="547"/>
      <c r="AH120" s="547"/>
      <c r="AI120" s="547" t="s">
        <v>632</v>
      </c>
      <c r="AJ120" s="547"/>
      <c r="AK120" s="547"/>
      <c r="AL120" s="547"/>
      <c r="AM120" s="815" t="s">
        <v>635</v>
      </c>
      <c r="AN120" s="547"/>
      <c r="AO120" s="547"/>
      <c r="AP120" s="547"/>
      <c r="AQ120" s="547" t="s">
        <v>636</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539</v>
      </c>
      <c r="AR121" s="591"/>
      <c r="AS121" s="591"/>
      <c r="AT121" s="591"/>
      <c r="AU121" s="591"/>
      <c r="AV121" s="591"/>
      <c r="AW121" s="591"/>
      <c r="AX121" s="592"/>
    </row>
    <row r="122" spans="1:50" ht="23.25" customHeight="1" x14ac:dyDescent="0.15">
      <c r="A122" s="435"/>
      <c r="B122" s="436"/>
      <c r="C122" s="436"/>
      <c r="D122" s="436"/>
      <c r="E122" s="436"/>
      <c r="F122" s="437"/>
      <c r="G122" s="389" t="s">
        <v>640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645</v>
      </c>
      <c r="AC122" s="459"/>
      <c r="AD122" s="460"/>
      <c r="AE122" s="414" t="s">
        <v>642</v>
      </c>
      <c r="AF122" s="414"/>
      <c r="AG122" s="414"/>
      <c r="AH122" s="414"/>
      <c r="AI122" s="414" t="s">
        <v>643</v>
      </c>
      <c r="AJ122" s="414"/>
      <c r="AK122" s="414"/>
      <c r="AL122" s="414"/>
      <c r="AM122" s="414">
        <v>36</v>
      </c>
      <c r="AN122" s="414"/>
      <c r="AO122" s="414"/>
      <c r="AP122" s="414"/>
      <c r="AQ122" s="414"/>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641</v>
      </c>
      <c r="AC123" s="469"/>
      <c r="AD123" s="470"/>
      <c r="AE123" s="547" t="s">
        <v>466</v>
      </c>
      <c r="AF123" s="547"/>
      <c r="AG123" s="547"/>
      <c r="AH123" s="547"/>
      <c r="AI123" s="547" t="s">
        <v>644</v>
      </c>
      <c r="AJ123" s="547"/>
      <c r="AK123" s="547"/>
      <c r="AL123" s="547"/>
      <c r="AM123" s="815" t="s">
        <v>646</v>
      </c>
      <c r="AN123" s="547"/>
      <c r="AO123" s="547"/>
      <c r="AP123" s="547"/>
      <c r="AQ123" s="547" t="s">
        <v>647</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554</v>
      </c>
      <c r="AR133" s="192"/>
      <c r="AS133" s="126" t="s">
        <v>356</v>
      </c>
      <c r="AT133" s="127"/>
      <c r="AU133" s="193" t="s">
        <v>584</v>
      </c>
      <c r="AV133" s="193"/>
      <c r="AW133" s="126" t="s">
        <v>300</v>
      </c>
      <c r="AX133" s="188"/>
    </row>
    <row r="134" spans="1:50" ht="39.75"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t="s">
        <v>558</v>
      </c>
      <c r="AF134" s="200"/>
      <c r="AG134" s="200"/>
      <c r="AH134" s="200"/>
      <c r="AI134" s="199" t="s">
        <v>559</v>
      </c>
      <c r="AJ134" s="200"/>
      <c r="AK134" s="200"/>
      <c r="AL134" s="200"/>
      <c r="AM134" s="199" t="s">
        <v>572</v>
      </c>
      <c r="AN134" s="200"/>
      <c r="AO134" s="200"/>
      <c r="AP134" s="200"/>
      <c r="AQ134" s="199" t="s">
        <v>558</v>
      </c>
      <c r="AR134" s="200"/>
      <c r="AS134" s="200"/>
      <c r="AT134" s="200"/>
      <c r="AU134" s="199" t="s">
        <v>562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558</v>
      </c>
      <c r="AF135" s="200"/>
      <c r="AG135" s="200"/>
      <c r="AH135" s="200"/>
      <c r="AI135" s="199" t="s">
        <v>562</v>
      </c>
      <c r="AJ135" s="200"/>
      <c r="AK135" s="200"/>
      <c r="AL135" s="200"/>
      <c r="AM135" s="199" t="s">
        <v>562</v>
      </c>
      <c r="AN135" s="200"/>
      <c r="AO135" s="200"/>
      <c r="AP135" s="200"/>
      <c r="AQ135" s="199" t="s">
        <v>566</v>
      </c>
      <c r="AR135" s="200"/>
      <c r="AS135" s="200"/>
      <c r="AT135" s="200"/>
      <c r="AU135" s="199" t="s">
        <v>558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585</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553</v>
      </c>
      <c r="K430" s="902"/>
      <c r="L430" s="902"/>
      <c r="M430" s="902"/>
      <c r="N430" s="902"/>
      <c r="O430" s="902"/>
      <c r="P430" s="902"/>
      <c r="Q430" s="902"/>
      <c r="R430" s="902"/>
      <c r="S430" s="902"/>
      <c r="T430" s="903"/>
      <c r="U430" s="587" t="s">
        <v>586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588</v>
      </c>
      <c r="AF432" s="193"/>
      <c r="AG432" s="126" t="s">
        <v>356</v>
      </c>
      <c r="AH432" s="127"/>
      <c r="AI432" s="149"/>
      <c r="AJ432" s="149"/>
      <c r="AK432" s="149"/>
      <c r="AL432" s="147"/>
      <c r="AM432" s="149"/>
      <c r="AN432" s="149"/>
      <c r="AO432" s="149"/>
      <c r="AP432" s="147"/>
      <c r="AQ432" s="589" t="s">
        <v>588</v>
      </c>
      <c r="AR432" s="193"/>
      <c r="AS432" s="126" t="s">
        <v>356</v>
      </c>
      <c r="AT432" s="127"/>
      <c r="AU432" s="193" t="s">
        <v>588</v>
      </c>
      <c r="AV432" s="193"/>
      <c r="AW432" s="126" t="s">
        <v>300</v>
      </c>
      <c r="AX432" s="188"/>
    </row>
    <row r="433" spans="1:50" ht="23.25" customHeight="1" x14ac:dyDescent="0.15">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t="s">
        <v>584</v>
      </c>
      <c r="AC433" s="206"/>
      <c r="AD433" s="206"/>
      <c r="AE433" s="333" t="s">
        <v>559</v>
      </c>
      <c r="AF433" s="200"/>
      <c r="AG433" s="200"/>
      <c r="AH433" s="200"/>
      <c r="AI433" s="333" t="s">
        <v>587</v>
      </c>
      <c r="AJ433" s="200"/>
      <c r="AK433" s="200"/>
      <c r="AL433" s="200"/>
      <c r="AM433" s="333" t="s">
        <v>587</v>
      </c>
      <c r="AN433" s="200"/>
      <c r="AO433" s="200"/>
      <c r="AP433" s="334"/>
      <c r="AQ433" s="333" t="s">
        <v>588</v>
      </c>
      <c r="AR433" s="200"/>
      <c r="AS433" s="200"/>
      <c r="AT433" s="334"/>
      <c r="AU433" s="200" t="s">
        <v>588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588</v>
      </c>
      <c r="AC434" s="198"/>
      <c r="AD434" s="198"/>
      <c r="AE434" s="333" t="s">
        <v>566</v>
      </c>
      <c r="AF434" s="200"/>
      <c r="AG434" s="200"/>
      <c r="AH434" s="334"/>
      <c r="AI434" s="333" t="s">
        <v>588</v>
      </c>
      <c r="AJ434" s="200"/>
      <c r="AK434" s="200"/>
      <c r="AL434" s="200"/>
      <c r="AM434" s="333" t="s">
        <v>588</v>
      </c>
      <c r="AN434" s="200"/>
      <c r="AO434" s="200"/>
      <c r="AP434" s="334"/>
      <c r="AQ434" s="333" t="s">
        <v>588</v>
      </c>
      <c r="AR434" s="200"/>
      <c r="AS434" s="200"/>
      <c r="AT434" s="334"/>
      <c r="AU434" s="200" t="s">
        <v>588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588</v>
      </c>
      <c r="AF435" s="200"/>
      <c r="AG435" s="200"/>
      <c r="AH435" s="334"/>
      <c r="AI435" s="333" t="s">
        <v>588</v>
      </c>
      <c r="AJ435" s="200"/>
      <c r="AK435" s="200"/>
      <c r="AL435" s="200"/>
      <c r="AM435" s="333" t="s">
        <v>566</v>
      </c>
      <c r="AN435" s="200"/>
      <c r="AO435" s="200"/>
      <c r="AP435" s="334"/>
      <c r="AQ435" s="333" t="s">
        <v>566</v>
      </c>
      <c r="AR435" s="200"/>
      <c r="AS435" s="200"/>
      <c r="AT435" s="334"/>
      <c r="AU435" s="200" t="s">
        <v>588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584</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558</v>
      </c>
      <c r="AF457" s="193"/>
      <c r="AG457" s="126" t="s">
        <v>356</v>
      </c>
      <c r="AH457" s="127"/>
      <c r="AI457" s="149"/>
      <c r="AJ457" s="149"/>
      <c r="AK457" s="149"/>
      <c r="AL457" s="147"/>
      <c r="AM457" s="149"/>
      <c r="AN457" s="149"/>
      <c r="AO457" s="149"/>
      <c r="AP457" s="147"/>
      <c r="AQ457" s="589" t="s">
        <v>571</v>
      </c>
      <c r="AR457" s="193"/>
      <c r="AS457" s="126" t="s">
        <v>356</v>
      </c>
      <c r="AT457" s="127"/>
      <c r="AU457" s="193" t="s">
        <v>571</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558</v>
      </c>
      <c r="AC458" s="206"/>
      <c r="AD458" s="206"/>
      <c r="AE458" s="333" t="s">
        <v>577</v>
      </c>
      <c r="AF458" s="200"/>
      <c r="AG458" s="200"/>
      <c r="AH458" s="200"/>
      <c r="AI458" s="333" t="s">
        <v>566</v>
      </c>
      <c r="AJ458" s="200"/>
      <c r="AK458" s="200"/>
      <c r="AL458" s="200"/>
      <c r="AM458" s="333" t="s">
        <v>577</v>
      </c>
      <c r="AN458" s="200"/>
      <c r="AO458" s="200"/>
      <c r="AP458" s="334"/>
      <c r="AQ458" s="333" t="s">
        <v>571</v>
      </c>
      <c r="AR458" s="200"/>
      <c r="AS458" s="200"/>
      <c r="AT458" s="334"/>
      <c r="AU458" s="200" t="s">
        <v>562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571</v>
      </c>
      <c r="AC459" s="198"/>
      <c r="AD459" s="198"/>
      <c r="AE459" s="333" t="s">
        <v>560</v>
      </c>
      <c r="AF459" s="200"/>
      <c r="AG459" s="200"/>
      <c r="AH459" s="334"/>
      <c r="AI459" s="333" t="s">
        <v>571</v>
      </c>
      <c r="AJ459" s="200"/>
      <c r="AK459" s="200"/>
      <c r="AL459" s="200"/>
      <c r="AM459" s="333" t="s">
        <v>589</v>
      </c>
      <c r="AN459" s="200"/>
      <c r="AO459" s="200"/>
      <c r="AP459" s="334"/>
      <c r="AQ459" s="333" t="s">
        <v>562</v>
      </c>
      <c r="AR459" s="200"/>
      <c r="AS459" s="200"/>
      <c r="AT459" s="334"/>
      <c r="AU459" s="200" t="s">
        <v>572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560</v>
      </c>
      <c r="AF460" s="200"/>
      <c r="AG460" s="200"/>
      <c r="AH460" s="334"/>
      <c r="AI460" s="333" t="s">
        <v>589</v>
      </c>
      <c r="AJ460" s="200"/>
      <c r="AK460" s="200"/>
      <c r="AL460" s="200"/>
      <c r="AM460" s="333" t="s">
        <v>572</v>
      </c>
      <c r="AN460" s="200"/>
      <c r="AO460" s="200"/>
      <c r="AP460" s="334"/>
      <c r="AQ460" s="333" t="s">
        <v>560</v>
      </c>
      <c r="AR460" s="200"/>
      <c r="AS460" s="200"/>
      <c r="AT460" s="334"/>
      <c r="AU460" s="200" t="s">
        <v>572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560</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2.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552</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552</v>
      </c>
      <c r="AE704" s="782"/>
      <c r="AF704" s="782"/>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552</v>
      </c>
      <c r="AE705" s="714"/>
      <c r="AF705" s="714"/>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593</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595</v>
      </c>
      <c r="AE708" s="604"/>
      <c r="AF708" s="604"/>
      <c r="AG708" s="741" t="s">
        <v>565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595</v>
      </c>
      <c r="AE710" s="322"/>
      <c r="AF710" s="322"/>
      <c r="AG710" s="94" t="s">
        <v>584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67.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552</v>
      </c>
      <c r="AE712" s="782"/>
      <c r="AF712" s="782"/>
      <c r="AG712" s="809" t="s">
        <v>603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595</v>
      </c>
      <c r="AE713" s="322"/>
      <c r="AF713" s="662"/>
      <c r="AG713" s="94" t="s">
        <v>584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595</v>
      </c>
      <c r="AE714" s="807"/>
      <c r="AF714" s="808"/>
      <c r="AG714" s="735" t="s">
        <v>559</v>
      </c>
      <c r="AH714" s="736"/>
      <c r="AI714" s="736"/>
      <c r="AJ714" s="736"/>
      <c r="AK714" s="736"/>
      <c r="AL714" s="736"/>
      <c r="AM714" s="736"/>
      <c r="AN714" s="736"/>
      <c r="AO714" s="736"/>
      <c r="AP714" s="736"/>
      <c r="AQ714" s="736"/>
      <c r="AR714" s="736"/>
      <c r="AS714" s="736"/>
      <c r="AT714" s="736"/>
      <c r="AU714" s="736"/>
      <c r="AV714" s="736"/>
      <c r="AW714" s="736"/>
      <c r="AX714" s="737"/>
    </row>
    <row r="715" spans="1:50" ht="33.7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598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595</v>
      </c>
      <c r="AE716" s="626"/>
      <c r="AF716" s="626"/>
      <c r="AG716" s="94" t="s">
        <v>599</v>
      </c>
      <c r="AH716" s="95"/>
      <c r="AI716" s="95"/>
      <c r="AJ716" s="95"/>
      <c r="AK716" s="95"/>
      <c r="AL716" s="95"/>
      <c r="AM716" s="95"/>
      <c r="AN716" s="95"/>
      <c r="AO716" s="95"/>
      <c r="AP716" s="95"/>
      <c r="AQ716" s="95"/>
      <c r="AR716" s="95"/>
      <c r="AS716" s="95"/>
      <c r="AT716" s="95"/>
      <c r="AU716" s="95"/>
      <c r="AV716" s="95"/>
      <c r="AW716" s="95"/>
      <c r="AX716" s="96"/>
    </row>
    <row r="717" spans="1:50" ht="3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605</v>
      </c>
      <c r="AH717" s="95"/>
      <c r="AI717" s="95"/>
      <c r="AJ717" s="95"/>
      <c r="AK717" s="95"/>
      <c r="AL717" s="95"/>
      <c r="AM717" s="95"/>
      <c r="AN717" s="95"/>
      <c r="AO717" s="95"/>
      <c r="AP717" s="95"/>
      <c r="AQ717" s="95"/>
      <c r="AR717" s="95"/>
      <c r="AS717" s="95"/>
      <c r="AT717" s="95"/>
      <c r="AU717" s="95"/>
      <c r="AV717" s="95"/>
      <c r="AW717" s="95"/>
      <c r="AX717" s="96"/>
    </row>
    <row r="718" spans="1:50" ht="5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606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552</v>
      </c>
      <c r="AE719" s="604"/>
      <c r="AF719" s="604"/>
      <c r="AG719" s="118" t="s">
        <v>601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46.5" customHeight="1" x14ac:dyDescent="0.15">
      <c r="A721" s="777"/>
      <c r="B721" s="778"/>
      <c r="C721" s="289" t="s">
        <v>547</v>
      </c>
      <c r="D721" s="290"/>
      <c r="E721" s="290"/>
      <c r="F721" s="291"/>
      <c r="G721" s="280"/>
      <c r="H721" s="281"/>
      <c r="I721" s="83" t="str">
        <f>IF(OR(G721="　", G721=""), "", "-")</f>
        <v/>
      </c>
      <c r="J721" s="284">
        <v>281</v>
      </c>
      <c r="K721" s="284"/>
      <c r="L721" s="83" t="str">
        <f>IF(M721="","","-")</f>
        <v/>
      </c>
      <c r="M721" s="84"/>
      <c r="N721" s="297" t="s">
        <v>600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7"/>
      <c r="E726" s="837"/>
      <c r="F726" s="838"/>
      <c r="G726" s="573" t="s">
        <v>604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c r="F737" s="989"/>
      <c r="G737" s="989"/>
      <c r="H737" s="989"/>
      <c r="I737" s="989"/>
      <c r="J737" s="989"/>
      <c r="K737" s="989"/>
      <c r="L737" s="989"/>
      <c r="M737" s="989"/>
      <c r="N737" s="358" t="s">
        <v>358</v>
      </c>
      <c r="O737" s="358"/>
      <c r="P737" s="358"/>
      <c r="Q737" s="358"/>
      <c r="R737" s="989"/>
      <c r="S737" s="989"/>
      <c r="T737" s="989"/>
      <c r="U737" s="989"/>
      <c r="V737" s="989"/>
      <c r="W737" s="989"/>
      <c r="X737" s="989"/>
      <c r="Y737" s="989"/>
      <c r="Z737" s="989"/>
      <c r="AA737" s="358" t="s">
        <v>359</v>
      </c>
      <c r="AB737" s="358"/>
      <c r="AC737" s="358"/>
      <c r="AD737" s="358"/>
      <c r="AE737" s="989"/>
      <c r="AF737" s="989"/>
      <c r="AG737" s="989"/>
      <c r="AH737" s="989"/>
      <c r="AI737" s="989"/>
      <c r="AJ737" s="989"/>
      <c r="AK737" s="989"/>
      <c r="AL737" s="989"/>
      <c r="AM737" s="989"/>
      <c r="AN737" s="358" t="s">
        <v>360</v>
      </c>
      <c r="AO737" s="358"/>
      <c r="AP737" s="358"/>
      <c r="AQ737" s="358"/>
      <c r="AR737" s="990"/>
      <c r="AS737" s="991"/>
      <c r="AT737" s="991"/>
      <c r="AU737" s="991"/>
      <c r="AV737" s="991"/>
      <c r="AW737" s="991"/>
      <c r="AX737" s="992"/>
      <c r="AY737" s="89"/>
      <c r="AZ737" s="89"/>
    </row>
    <row r="738" spans="1:52" ht="24.75" customHeight="1" x14ac:dyDescent="0.15">
      <c r="A738" s="993" t="s">
        <v>361</v>
      </c>
      <c r="B738" s="203"/>
      <c r="C738" s="203"/>
      <c r="D738" s="204"/>
      <c r="E738" s="989" t="s">
        <v>610</v>
      </c>
      <c r="F738" s="989"/>
      <c r="G738" s="989"/>
      <c r="H738" s="989"/>
      <c r="I738" s="989"/>
      <c r="J738" s="989"/>
      <c r="K738" s="989"/>
      <c r="L738" s="989"/>
      <c r="M738" s="989"/>
      <c r="N738" s="358" t="s">
        <v>362</v>
      </c>
      <c r="O738" s="358"/>
      <c r="P738" s="358"/>
      <c r="Q738" s="358"/>
      <c r="R738" s="989" t="s">
        <v>609</v>
      </c>
      <c r="S738" s="989"/>
      <c r="T738" s="989"/>
      <c r="U738" s="989"/>
      <c r="V738" s="989"/>
      <c r="W738" s="989"/>
      <c r="X738" s="989"/>
      <c r="Y738" s="989"/>
      <c r="Z738" s="989"/>
      <c r="AA738" s="358" t="s">
        <v>482</v>
      </c>
      <c r="AB738" s="358"/>
      <c r="AC738" s="358"/>
      <c r="AD738" s="358"/>
      <c r="AE738" s="989" t="s">
        <v>608</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547</v>
      </c>
      <c r="F739" s="1001"/>
      <c r="G739" s="1001"/>
      <c r="H739" s="91" t="str">
        <f>IF(E739="", "", "(")</f>
        <v>(</v>
      </c>
      <c r="I739" s="984"/>
      <c r="J739" s="984"/>
      <c r="K739" s="91" t="str">
        <f>IF(OR(I739="　", I739=""), "", "-")</f>
        <v/>
      </c>
      <c r="L739" s="985">
        <v>296</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611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613</v>
      </c>
      <c r="H781" s="670"/>
      <c r="I781" s="670"/>
      <c r="J781" s="670"/>
      <c r="K781" s="671"/>
      <c r="L781" s="663" t="s">
        <v>614</v>
      </c>
      <c r="M781" s="664"/>
      <c r="N781" s="664"/>
      <c r="O781" s="664"/>
      <c r="P781" s="664"/>
      <c r="Q781" s="664"/>
      <c r="R781" s="664"/>
      <c r="S781" s="664"/>
      <c r="T781" s="664"/>
      <c r="U781" s="664"/>
      <c r="V781" s="664"/>
      <c r="W781" s="664"/>
      <c r="X781" s="665"/>
      <c r="Y781" s="384">
        <v>69</v>
      </c>
      <c r="Z781" s="385"/>
      <c r="AA781" s="385"/>
      <c r="AB781" s="804"/>
      <c r="AC781" s="669" t="s">
        <v>613</v>
      </c>
      <c r="AD781" s="670"/>
      <c r="AE781" s="670"/>
      <c r="AF781" s="670"/>
      <c r="AG781" s="671"/>
      <c r="AH781" s="663" t="s">
        <v>619</v>
      </c>
      <c r="AI781" s="664"/>
      <c r="AJ781" s="664"/>
      <c r="AK781" s="664"/>
      <c r="AL781" s="664"/>
      <c r="AM781" s="664"/>
      <c r="AN781" s="664"/>
      <c r="AO781" s="664"/>
      <c r="AP781" s="664"/>
      <c r="AQ781" s="664"/>
      <c r="AR781" s="664"/>
      <c r="AS781" s="664"/>
      <c r="AT781" s="665"/>
      <c r="AU781" s="384">
        <v>2</v>
      </c>
      <c r="AV781" s="385"/>
      <c r="AW781" s="385"/>
      <c r="AX781" s="386"/>
    </row>
    <row r="782" spans="1:50" ht="24.75" customHeight="1" x14ac:dyDescent="0.15">
      <c r="A782" s="630"/>
      <c r="B782" s="631"/>
      <c r="C782" s="631"/>
      <c r="D782" s="631"/>
      <c r="E782" s="631"/>
      <c r="F782" s="632"/>
      <c r="G782" s="605" t="s">
        <v>616</v>
      </c>
      <c r="H782" s="606"/>
      <c r="I782" s="606"/>
      <c r="J782" s="606"/>
      <c r="K782" s="607"/>
      <c r="L782" s="597" t="s">
        <v>618</v>
      </c>
      <c r="M782" s="598"/>
      <c r="N782" s="598"/>
      <c r="O782" s="598"/>
      <c r="P782" s="598"/>
      <c r="Q782" s="598"/>
      <c r="R782" s="598"/>
      <c r="S782" s="598"/>
      <c r="T782" s="598"/>
      <c r="U782" s="598"/>
      <c r="V782" s="598"/>
      <c r="W782" s="598"/>
      <c r="X782" s="599"/>
      <c r="Y782" s="600">
        <v>56</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615</v>
      </c>
      <c r="H783" s="606"/>
      <c r="I783" s="606"/>
      <c r="J783" s="606"/>
      <c r="K783" s="607"/>
      <c r="L783" s="597" t="s">
        <v>617</v>
      </c>
      <c r="M783" s="598"/>
      <c r="N783" s="598"/>
      <c r="O783" s="598"/>
      <c r="P783" s="598"/>
      <c r="Q783" s="598"/>
      <c r="R783" s="598"/>
      <c r="S783" s="598"/>
      <c r="T783" s="598"/>
      <c r="U783" s="598"/>
      <c r="V783" s="598"/>
      <c r="W783" s="598"/>
      <c r="X783" s="599"/>
      <c r="Y783" s="600">
        <v>25</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150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v>
      </c>
      <c r="AV791" s="832"/>
      <c r="AW791" s="832"/>
      <c r="AX791" s="834"/>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40.5" customHeight="1" x14ac:dyDescent="0.15">
      <c r="A837" s="372">
        <v>1</v>
      </c>
      <c r="B837" s="372">
        <v>1</v>
      </c>
      <c r="C837" s="354" t="s">
        <v>620</v>
      </c>
      <c r="D837" s="340"/>
      <c r="E837" s="340"/>
      <c r="F837" s="340"/>
      <c r="G837" s="340"/>
      <c r="H837" s="340"/>
      <c r="I837" s="340"/>
      <c r="J837" s="341">
        <v>7010001008844</v>
      </c>
      <c r="K837" s="342"/>
      <c r="L837" s="342"/>
      <c r="M837" s="342"/>
      <c r="N837" s="342"/>
      <c r="O837" s="342"/>
      <c r="P837" s="355" t="s">
        <v>621</v>
      </c>
      <c r="Q837" s="343"/>
      <c r="R837" s="343"/>
      <c r="S837" s="343"/>
      <c r="T837" s="343"/>
      <c r="U837" s="343"/>
      <c r="V837" s="343"/>
      <c r="W837" s="343"/>
      <c r="X837" s="343"/>
      <c r="Y837" s="344">
        <v>150</v>
      </c>
      <c r="Z837" s="345"/>
      <c r="AA837" s="345"/>
      <c r="AB837" s="346"/>
      <c r="AC837" s="356" t="s">
        <v>622</v>
      </c>
      <c r="AD837" s="364"/>
      <c r="AE837" s="364"/>
      <c r="AF837" s="364"/>
      <c r="AG837" s="364"/>
      <c r="AH837" s="365" t="s">
        <v>624</v>
      </c>
      <c r="AI837" s="366"/>
      <c r="AJ837" s="366"/>
      <c r="AK837" s="366"/>
      <c r="AL837" s="350" t="s">
        <v>623</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620</v>
      </c>
      <c r="D870" s="340"/>
      <c r="E870" s="340"/>
      <c r="F870" s="340"/>
      <c r="G870" s="340"/>
      <c r="H870" s="340"/>
      <c r="I870" s="340"/>
      <c r="J870" s="341">
        <v>7010001008844</v>
      </c>
      <c r="K870" s="342"/>
      <c r="L870" s="342"/>
      <c r="M870" s="342"/>
      <c r="N870" s="342"/>
      <c r="O870" s="342"/>
      <c r="P870" s="355" t="s">
        <v>625</v>
      </c>
      <c r="Q870" s="343"/>
      <c r="R870" s="343"/>
      <c r="S870" s="343"/>
      <c r="T870" s="343"/>
      <c r="U870" s="343"/>
      <c r="V870" s="343"/>
      <c r="W870" s="343"/>
      <c r="X870" s="343"/>
      <c r="Y870" s="344">
        <v>2</v>
      </c>
      <c r="Z870" s="345"/>
      <c r="AA870" s="345"/>
      <c r="AB870" s="346"/>
      <c r="AC870" s="356" t="s">
        <v>517</v>
      </c>
      <c r="AD870" s="364"/>
      <c r="AE870" s="364"/>
      <c r="AF870" s="364"/>
      <c r="AG870" s="364"/>
      <c r="AH870" s="365">
        <v>4</v>
      </c>
      <c r="AI870" s="366"/>
      <c r="AJ870" s="366"/>
      <c r="AK870" s="366"/>
      <c r="AL870" s="350">
        <v>19</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9"/>
      <c r="AA2" s="830"/>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9"/>
      <c r="AA9" s="830"/>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9"/>
      <c r="AA16" s="830"/>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9"/>
      <c r="AA23" s="830"/>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9"/>
      <c r="AA30" s="830"/>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9"/>
      <c r="AA37" s="830"/>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9"/>
      <c r="AA44" s="830"/>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9"/>
      <c r="AA51" s="830"/>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9"/>
      <c r="AA58" s="830"/>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9"/>
      <c r="AA65" s="830"/>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2018-07-04T12:21:16Z</dcterms:modified>
</cp:coreProperties>
</file>