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<sst xmlns="http://schemas.openxmlformats.org/spreadsheetml/2006/main" count="2934" uniqueCount="638">
  <si>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</si>
  <si>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</si>
  <si>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</si>
  <si>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</si>
  <si>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</si>
  <si>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</si>
  <si>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</si>
  <si>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</si>
  <si>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</si>
  <si>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</si>
  <si>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</si>
  <si>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</si>
  <si>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</si>
  <si>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</si>
  <si>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</si>
  <si>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</si>
  <si>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</si>
  <si>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</si>
  <si>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</si>
  <si>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</si>
  <si>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</si>
  <si>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</si>
  <si>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</si>
  <si>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</si>
  <si>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</si>
  <si>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</si>
  <si>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</si>
  <si>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</si>
  <si>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</si>
  <si>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</si>
  <si>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</si>
  <si>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</si>
  <si>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</si>
  <si>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</si>
  <si>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</si>
  <si>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</si>
  <si>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</si>
  <si>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</si>
  <si>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</si>
  <si>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</si>
  <si>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</si>
  <si>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</si>
  <si>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</si>
  <si>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</si>
  <si>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</si>
  <si>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</si>
  <si>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</si>
  <si>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</si>
  <si>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</si>
  <si>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</si>
  <si>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</si>
  <si>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</si>
  <si>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</si>
  <si>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</si>
  <si>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</si>
  <si>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</si>
  <si>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</si>
  <si>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</si>
  <si>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</si>
  <si>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</si>
  <si>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</si>
  <si>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</si>
  <si>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</si>
  <si>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</si>
  <si>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</si>
  <si>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</si>
  <si>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</si>
  <si>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</si>
  <si>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</si>
  <si>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</si>
  <si>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</si>
  <si>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</si>
  <si>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</si>
  <si>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</si>
  <si>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</si>
  <si>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</si>
  <si>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</si>
  <si>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</si>
  <si>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</si>
  <si>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</si>
  <si>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</si>
  <si>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</si>
  <si>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</si>
  <si>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</si>
  <si>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</si>
  <si>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</si>
  <si>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</si>
  <si>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</si>
  <si>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</si>
  <si>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</si>
  <si>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</si>
  <si>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</si>
  <si>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</si>
  <si>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</si>
  <si>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</si>
  <si>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</si>
  <si>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</si>
  <si>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</si>
  <si>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</si>
  <si>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</si>
  <si>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</si>
  <si>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</si>
  <si>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</si>
  <si>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</si>
  <si>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</si>
  <si>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</si>
  <si>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</si>
  <si>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</si>
  <si>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</si>
  <si>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</si>
  <si>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</si>
  <si>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</si>
  <si>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</si>
  <si>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</si>
  <si>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</si>
  <si>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</si>
  <si>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</si>
  <si>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</si>
  <si>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</si>
  <si>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</si>
  <si>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</si>
  <si>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</si>
  <si>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</si>
  <si>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</si>
  <si>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</si>
  <si>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</si>
  <si>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</si>
  <si>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</si>
  <si>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</si>
  <si>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</si>
  <si>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</si>
  <si>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</si>
  <si>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</si>
  <si>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</si>
  <si>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</si>
  <si>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</si>
  <si>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</si>
  <si>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</si>
  <si>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</si>
  <si>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</si>
  <si>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</si>
  <si>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</si>
  <si>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</si>
  <si>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</si>
  <si>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</si>
  <si>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</si>
  <si>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</si>
  <si>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</si>
  <si>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</si>
  <si>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</si>
  <si>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</si>
  <si>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</si>
  <si>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</si>
  <si>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</si>
  <si>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</si>
  <si>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</si>
  <si>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</si>
  <si>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</si>
  <si>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</si>
  <si>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</si>
  <si>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</si>
  <si>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</si>
  <si>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</si>
  <si>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</si>
  <si>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</si>
  <si>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</si>
  <si>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</si>
  <si>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</si>
  <si>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</si>
  <si>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</si>
  <si>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</si>
  <si>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</si>
  <si>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</si>
  <si>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</si>
  <si>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</si>
  <si>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</si>
  <si>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</si>
  <si>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</si>
  <si>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</si>
  <si>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</si>
  <si>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</si>
  <si>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</si>
  <si>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</si>
  <si>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</si>
  <si>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</si>
  <si>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</si>
  <si>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</si>
  <si>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</si>
  <si>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</si>
  <si>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</si>
  <si>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</si>
  <si>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</si>
  <si>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</si>
  <si>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</si>
  <si>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</si>
  <si>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</si>
  <si>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</si>
  <si>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</si>
  <si>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</si>
  <si>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</si>
  <si>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</si>
  <si>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</si>
  <si>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</si>
  <si>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</si>
  <si>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</si>
  <si>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</si>
  <si>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</si>
  <si>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</si>
  <si>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</si>
  <si>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</si>
  <si>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</si>
  <si>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</si>
  <si>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</si>
  <si>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</si>
  <si>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</si>
  <si>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</si>
  <si>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</si>
  <si>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</si>
  <si>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</si>
  <si>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</si>
  <si>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</si>
  <si>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</si>
  <si>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</si>
  <si>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</si>
  <si>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</si>
  <si>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</si>
  <si>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</si>
  <si>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</si>
  <si>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</si>
  <si>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</si>
  <si>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</si>
  <si>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</si>
  <si>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</si>
  <si>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</si>
  <si>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</si>
  <si>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</si>
  <si>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</si>
  <si>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</si>
  <si>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</si>
  <si>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</si>
  <si>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</si>
  <si>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</si>
  <si>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</si>
  <si>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</si>
  <si>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</si>
  <si>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</si>
  <si>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</si>
  <si>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</si>
  <si>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</si>
  <si>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</si>
  <si>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</si>
  <si>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</si>
  <si>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</si>
  <si>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</si>
  <si>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</si>
  <si>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</si>
  <si>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</si>
  <si>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</si>
  <si>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</si>
  <si>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</si>
  <si>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</si>
  <si>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</si>
  <si>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</si>
  <si>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</si>
  <si>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</si>
  <si>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</si>
  <si>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</si>
  <si>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</si>
  <si>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</si>
  <si>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</si>
  <si>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</si>
  <si>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</si>
  <si>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</si>
  <si>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</si>
  <si>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</si>
  <si>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</si>
  <si>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</si>
  <si>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</si>
  <si>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</si>
  <si>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</si>
  <si>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</si>
  <si>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</si>
  <si>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</si>
  <si>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</si>
  <si>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</si>
  <si>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</si>
  <si>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</si>
  <si>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</si>
  <si>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</si>
  <si>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</si>
  <si>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</si>
  <si>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</si>
  <si>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</si>
  <si>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</si>
  <si>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</si>
  <si>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</si>
  <si>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</si>
  <si>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</si>
  <si>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</si>
  <si>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</si>
  <si>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</si>
  <si>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</si>
  <si>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</si>
  <si>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</si>
  <si>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</si>
  <si>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</si>
  <si>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</si>
  <si>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</si>
  <si>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</si>
  <si>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</si>
  <si>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</si>
  <si>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</si>
  <si>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</si>
  <si>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</si>
  <si>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</si>
  <si>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</si>
  <si>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</si>
  <si>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</si>
  <si>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</si>
  <si>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</si>
  <si>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</si>
  <si>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</si>
  <si>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</si>
  <si>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</si>
  <si>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</si>
  <si>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</si>
  <si>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</si>
  <si>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</si>
  <si>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</si>
  <si>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</si>
  <si>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</si>
  <si>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</si>
  <si>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</si>
  <si>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</si>
  <si>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</si>
  <si>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</si>
  <si>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</si>
  <si>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</si>
  <si>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</si>
  <si>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</si>
  <si>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</si>
  <si>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</si>
  <si>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</si>
  <si>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</si>
  <si>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</si>
  <si>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</si>
  <si>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</si>
  <si>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</si>
  <si>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</si>
  <si>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</si>
  <si>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</si>
  <si>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</si>
  <si>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</si>
  <si>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</si>
  <si>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</si>
  <si>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</si>
  <si>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</si>
  <si>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</si>
  <si>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</si>
  <si>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</si>
  <si>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</si>
  <si>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</si>
  <si>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</si>
  <si>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</si>
  <si>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</si>
  <si>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</si>
  <si>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</si>
  <si>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</si>
  <si>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</si>
  <si>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</si>
  <si>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</si>
  <si>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</si>
  <si>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</si>
  <si>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</si>
  <si>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</si>
  <si>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</si>
  <si>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</si>
  <si>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</si>
  <si>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</si>
  <si>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</si>
  <si>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</si>
  <si>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</si>
  <si>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</si>
  <si>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</si>
  <si>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</si>
  <si>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</si>
  <si>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</si>
  <si>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</si>
  <si>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</si>
  <si>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</si>
  <si>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</si>
  <si>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</si>
  <si>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</si>
  <si>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</si>
  <si>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</si>
  <si>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</si>
  <si>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</si>
  <si>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</si>
  <si>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</si>
  <si>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</si>
  <si>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</si>
  <si>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</si>
  <si>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</si>
  <si>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</si>
  <si>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</si>
  <si>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</si>
  <si>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</si>
  <si>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</si>
  <si>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</si>
  <si>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</si>
  <si>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</si>
  <si>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</si>
  <si>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</si>
  <si>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</si>
  <si>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</si>
  <si>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</si>
  <si>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</si>
  <si>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</si>
  <si>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</si>
  <si>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</si>
  <si>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</si>
  <si>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</si>
  <si>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</si>
  <si>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</si>
  <si>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</si>
  <si>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</si>
  <si>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</si>
  <si>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</si>
  <si>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</si>
  <si>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</si>
  <si>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</si>
  <si>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</si>
  <si>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</si>
  <si>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</si>
  <si>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</si>
  <si>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</si>
  <si>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</si>
  <si>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</si>
  <si>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</si>
  <si>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</si>
  <si>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</si>
  <si>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</si>
  <si>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</si>
  <si>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</si>
  <si>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</si>
  <si>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</si>
  <si>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</si>
  <si>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</si>
  <si>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</si>
  <si>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</si>
  <si>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</si>
  <si>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</si>
  <si>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</si>
  <si>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</si>
  <si>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</si>
  <si>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</si>
  <si>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</si>
  <si>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</si>
  <si>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</si>
  <si>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</si>
  <si>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</si>
  <si>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</si>
  <si>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</si>
  <si>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</si>
  <si>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</si>
  <si>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</si>
  <si>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</si>
  <si>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</si>
  <si>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</si>
  <si>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</si>
  <si>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</si>
  <si>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</si>
  <si>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</si>
  <si>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</si>
  <si>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</si>
  <si>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</si>
  <si>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</si>
  <si>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</si>
  <si>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</si>
  <si>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</si>
  <si>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</si>
  <si>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</si>
  <si>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</si>
  <si>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</si>
  <si>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</si>
  <si>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</si>
  <si>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</si>
  <si>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</si>
  <si>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</si>
  <si>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</si>
  <si>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</si>
  <si>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</si>
  <si>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</si>
  <si>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</si>
  <si>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</si>
  <si>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</si>
  <si>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</si>
  <si>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</si>
  <si>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</si>
  <si>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</si>
  <si>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</si>
  <si>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</si>
  <si>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</si>
  <si>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</si>
  <si>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</si>
  <si>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</si>
  <si>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</si>
  <si>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</si>
  <si>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</si>
  <si>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</si>
  <si>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</si>
  <si>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</si>
  <si>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</si>
  <si>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</si>
  <si>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</si>
  <si>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</si>
  <si>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</si>
  <si>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</si>
  <si>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</si>
  <si>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</si>
  <si>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</si>
  <si>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</si>
  <si>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</si>
  <si>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</si>
  <si>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</si>
  <si>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</si>
  <si>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</si>
  <si>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</si>
  <si>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</si>
  <si>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</si>
  <si>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</si>
  <si>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</si>
  <si>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</si>
  <si>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</si>
  <si>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</si>
  <si>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</si>
  <si>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</si>
  <si>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</si>
  <si>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</si>
  <si>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</si>
  <si>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</si>
  <si>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</si>
  <si>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</si>
  <si>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</si>
  <si>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</si>
  <si>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</si>
  <si>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</si>
  <si>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</si>
  <si>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</si>
  <si>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</si>
  <si>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国際的な安全性情報の収集・提供体制の整備事業</t>
    <phoneticPr fontId="5"/>
  </si>
  <si>
    <t>厚生労働省</t>
  </si>
  <si>
    <t>医薬・生活衛生局</t>
    <phoneticPr fontId="5"/>
  </si>
  <si>
    <t>終了予定なし</t>
    <phoneticPr fontId="5"/>
  </si>
  <si>
    <t>医薬安全対策課</t>
    <phoneticPr fontId="5"/>
  </si>
  <si>
    <t>課長　佐藤　大作</t>
    <phoneticPr fontId="5"/>
  </si>
  <si>
    <t>○</t>
  </si>
  <si>
    <t>-</t>
  </si>
  <si>
    <t>-</t>
    <phoneticPr fontId="5"/>
  </si>
  <si>
    <t>-</t>
    <phoneticPr fontId="5"/>
  </si>
  <si>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我が国の安全性情報として迅速・的確に添付文書の英訳が行われ、最新の情報が海外規制当局に提供されることにより、我が国の安全対策の国際展開を図ることにつながる。そのため、医薬品等の国際規制情報を評価し、海外規制当局との間の情報の収集・提供を行うとともに、「添付文書英訳ガイドライン」の検討・作成をおこなう。</t>
    <phoneticPr fontId="5"/>
  </si>
  <si>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④「添付文書英訳ガイドライン」の検討・作成</t>
    <phoneticPr fontId="5"/>
  </si>
  <si>
    <t>「医薬品・医療機器等安全性情報」へ情報掲載を行う。</t>
    <phoneticPr fontId="5"/>
  </si>
  <si>
    <t>「医薬品・医療機器等安全性情報」発行回数</t>
    <phoneticPr fontId="5"/>
  </si>
  <si>
    <t>数</t>
    <phoneticPr fontId="5"/>
  </si>
  <si>
    <t>数</t>
    <phoneticPr fontId="5"/>
  </si>
  <si>
    <t>-</t>
    <phoneticPr fontId="5"/>
  </si>
  <si>
    <t>-</t>
    <phoneticPr fontId="5"/>
  </si>
  <si>
    <t>「医薬品・医療機器等安全性情報」発行回数</t>
    <phoneticPr fontId="5"/>
  </si>
  <si>
    <t>数</t>
    <phoneticPr fontId="5"/>
  </si>
  <si>
    <t>-</t>
    <phoneticPr fontId="5"/>
  </si>
  <si>
    <t>-</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</si>
  <si>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</si>
  <si>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</si>
  <si>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</si>
  <si>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</si>
  <si>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本事業は施策として28年度より医薬品等の安全対策等を推進するが、測定指標については設定していない。</t>
    <phoneticPr fontId="5"/>
  </si>
  <si>
    <t>-</t>
    <phoneticPr fontId="5"/>
  </si>
  <si>
    <t>-</t>
    <phoneticPr fontId="5"/>
  </si>
  <si>
    <t>-</t>
    <phoneticPr fontId="5"/>
  </si>
  <si>
    <t>-</t>
    <phoneticPr fontId="5"/>
  </si>
  <si>
    <t>国際的な安全性情報の収集・提供体制の整備事業は、国民や社会のニーズを的確に反映している。</t>
    <phoneticPr fontId="5"/>
  </si>
  <si>
    <t>国際的な安全性情報の収集・提供体制の整備事業は国が統一的に行うべき事業であることから国が実施すべき事業である。</t>
    <phoneticPr fontId="5"/>
  </si>
  <si>
    <t>国際的な安全性情報の収集・提供体制の整備事業は、国民にとって優先度が高い事業である。</t>
    <phoneticPr fontId="5"/>
  </si>
  <si>
    <t>無</t>
  </si>
  <si>
    <t>‐</t>
  </si>
  <si>
    <t>事業内容を把握し単位あたりコストの削減に努めている。</t>
    <phoneticPr fontId="5"/>
  </si>
  <si>
    <t>費目・使途は事業内容を鑑み、真に必要なもののみ支出をしている。</t>
    <phoneticPr fontId="5"/>
  </si>
  <si>
    <t>今年度開催を予定していた検討会について、開催に向けた業界との打ち合わせに止まったため、専門家を招へいするための旅費等が不要となった。</t>
    <phoneticPr fontId="5"/>
  </si>
  <si>
    <t>成果実績は、概ね成果目標に見合ったものである。</t>
    <phoneticPr fontId="5"/>
  </si>
  <si>
    <t>医薬品の安全対策は、統一的に行うべき事業であることから国が実施すべき事業であり、実効性が高い。</t>
    <phoneticPr fontId="5"/>
  </si>
  <si>
    <t>活動実績は見込みを上回るものであり、業務上必要な活動であるため、適切であると考える。</t>
    <phoneticPr fontId="5"/>
  </si>
  <si>
    <t>医薬品・医療機器等安全性情報報告制度啓発ポスター等を医療関係者に配布し、副作用等報告の増加に資するよう努めている。</t>
    <phoneticPr fontId="5"/>
  </si>
  <si>
    <t>-</t>
    <phoneticPr fontId="5"/>
  </si>
  <si>
    <t>新28-008</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</si>
  <si>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</si>
  <si>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</si>
  <si>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</si>
  <si>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</si>
  <si>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</si>
  <si>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</si>
  <si>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</si>
  <si>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</si>
  <si>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職員A</t>
    <rPh sb="0" eb="2">
      <t>ショクイン</t>
    </rPh>
    <phoneticPr fontId="5"/>
  </si>
  <si>
    <t>職員B</t>
    <rPh sb="0" eb="2">
      <t>ショクイン</t>
    </rPh>
    <phoneticPr fontId="5"/>
  </si>
  <si>
    <t>職員C</t>
    <rPh sb="0" eb="2">
      <t>ショクイン</t>
    </rPh>
    <phoneticPr fontId="5"/>
  </si>
  <si>
    <t>ユサコ（株）</t>
    <phoneticPr fontId="5"/>
  </si>
  <si>
    <t>職員D</t>
    <rPh sb="0" eb="2">
      <t>ショクイン</t>
    </rPh>
    <phoneticPr fontId="5"/>
  </si>
  <si>
    <t>職員E</t>
    <rPh sb="0" eb="2">
      <t>ショクイン</t>
    </rPh>
    <phoneticPr fontId="5"/>
  </si>
  <si>
    <t>-</t>
    <phoneticPr fontId="5"/>
  </si>
  <si>
    <t>-</t>
    <phoneticPr fontId="5"/>
  </si>
  <si>
    <t>-</t>
    <phoneticPr fontId="5"/>
  </si>
  <si>
    <t>-</t>
    <phoneticPr fontId="5"/>
  </si>
  <si>
    <t>-</t>
    <phoneticPr fontId="5"/>
  </si>
  <si>
    <t>-</t>
    <phoneticPr fontId="5"/>
  </si>
  <si>
    <t>職員旅費</t>
    <phoneticPr fontId="5"/>
  </si>
  <si>
    <t>契約にあたっては、支出先の選定を適正に行っている。</t>
    <phoneticPr fontId="5"/>
  </si>
  <si>
    <t>英文添付文書標準化サブワーキンググループについては、計画を上回る５回の開催を行い、我が国の安全対策の国際展開を図ることに努めた。</t>
    <phoneticPr fontId="5"/>
  </si>
  <si>
    <t>英文添付文書標準化サブワーキンググループ開催数</t>
    <phoneticPr fontId="5"/>
  </si>
  <si>
    <t>平成29年度は検討会が開催できなかったため執行率が低かったが、平成30年度は検討会が開催できるように事業を進め、より我が国の安全対策の国際展開を図っていきたい</t>
    <phoneticPr fontId="5"/>
  </si>
  <si>
    <t>国際的な安全性情報の収集・提供体制の整備事業に係る旅費</t>
    <phoneticPr fontId="5"/>
  </si>
  <si>
    <t>国際的な安全性情報の収集・提供体制の整備事業に係る職員旅費</t>
    <rPh sb="25" eb="27">
      <t>ショクイン</t>
    </rPh>
    <phoneticPr fontId="5"/>
  </si>
  <si>
    <t>国際的な安全性情報の収集・提供体制の整備事業に係る書籍</t>
    <phoneticPr fontId="5"/>
  </si>
  <si>
    <t>A.職員Ａ</t>
    <rPh sb="2" eb="4">
      <t>ショクイン</t>
    </rPh>
    <phoneticPr fontId="5"/>
  </si>
  <si>
    <t>株式会社阪急阪神ビジネストラベル</t>
    <phoneticPr fontId="5"/>
  </si>
  <si>
    <t>職員旅費</t>
    <phoneticPr fontId="5"/>
  </si>
  <si>
    <t>諸謝金</t>
    <phoneticPr fontId="5"/>
  </si>
  <si>
    <t>医薬品審査等業務庁費</t>
    <phoneticPr fontId="5"/>
  </si>
  <si>
    <t>委員等旅費</t>
    <phoneticPr fontId="5"/>
  </si>
  <si>
    <t>ｘ：国際的な安全性情報の収集・提供に係る支出額（千円）y：「医薬品・医療機器等安全性情報」発行回数（回数）※30年度見込Ｘは30年度予算、Ｙは30年度見込を記載　　　　　　　　　</t>
    <phoneticPr fontId="5"/>
  </si>
  <si>
    <t>-</t>
    <phoneticPr fontId="5"/>
  </si>
  <si>
    <t>-</t>
    <phoneticPr fontId="5"/>
  </si>
  <si>
    <t>千円</t>
    <rPh sb="0" eb="2">
      <t>センエン</t>
    </rPh>
    <phoneticPr fontId="5"/>
  </si>
  <si>
    <t>X/Y</t>
    <phoneticPr fontId="5"/>
  </si>
  <si>
    <t>3,220
/6</t>
    <phoneticPr fontId="5"/>
  </si>
  <si>
    <t>3,068
/5</t>
    <phoneticPr fontId="5"/>
  </si>
  <si>
    <t>4,915
/4</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</si>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</sst>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22413</xdr:rowOff>
    </xdr:from>
    <xdr:to>
      <xdr:col>18</xdr:col>
      <xdr:colOff>179296</xdr:colOff>
      <xdr:row>743</xdr:row>
      <xdr:rowOff>324970</xdr:rowOff>
    </xdr:to>
    <xdr:sp macro="" textlink="">
      <xdr:nvSpPr>
        <xdr:cNvPr id="2" name="正方形/長方形 1"/>
        <xdr:cNvSpPr/>
      </xdr:nvSpPr>
      <xdr:spPr>
        <a:xfrm>
          <a:off x="1390653" y="39817863"/>
          <a:ext cx="2389093" cy="10074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44</xdr:col>
      <xdr:colOff>163286</xdr:colOff>
      <xdr:row>742</xdr:row>
      <xdr:rowOff>326650</xdr:rowOff>
    </xdr:to>
    <xdr:sp macro="" textlink="">
      <xdr:nvSpPr>
        <xdr:cNvPr id="3" name="大かっこ 2"/>
        <xdr:cNvSpPr/>
      </xdr:nvSpPr>
      <xdr:spPr>
        <a:xfrm>
          <a:off x="3945270" y="39293426"/>
          <a:ext cx="5198730" cy="5347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44</xdr:col>
      <xdr:colOff>40822</xdr:colOff>
      <xdr:row>742</xdr:row>
      <xdr:rowOff>300317</xdr:rowOff>
    </xdr:to>
    <xdr:sp macro="" textlink="">
      <xdr:nvSpPr>
        <xdr:cNvPr id="4" name="Text Box 2"/>
        <xdr:cNvSpPr txBox="1">
          <a:spLocks noChangeArrowheads="1"/>
        </xdr:cNvSpPr>
      </xdr:nvSpPr>
      <xdr:spPr bwMode="auto">
        <a:xfrm>
          <a:off x="4034916" y="39371868"/>
          <a:ext cx="4986620" cy="42998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国際的な安全性情報の収集・提供体制の整備に係る経費</a:t>
          </a:r>
        </a:p>
      </xdr:txBody>
    </xdr:sp>
    <xdr:clientData/>
  </xdr:twoCellAnchor>
  <xdr:twoCellAnchor>
    <xdr:from>
      <xdr:col>22</xdr:col>
      <xdr:colOff>27214</xdr:colOff>
      <xdr:row>746</xdr:row>
      <xdr:rowOff>5955</xdr:rowOff>
    </xdr:from>
    <xdr:to>
      <xdr:col>49</xdr:col>
      <xdr:colOff>258536</xdr:colOff>
      <xdr:row>749</xdr:row>
      <xdr:rowOff>326571</xdr:rowOff>
    </xdr:to>
    <xdr:grpSp>
      <xdr:nvGrpSpPr>
        <xdr:cNvPr id="5" name="グループ化 4"/>
        <xdr:cNvGrpSpPr/>
      </xdr:nvGrpSpPr>
      <xdr:grpSpPr>
        <a:xfrm>
          <a:off x="4427764" y="41801655"/>
          <a:ext cx="5631997" cy="1377891"/>
          <a:chOff x="1355910" y="46151768"/>
          <a:chExt cx="2566149" cy="1453671"/>
        </a:xfrm>
      </xdr:grpSpPr>
      <xdr:sp macro="" textlink="">
        <xdr:nvSpPr>
          <xdr:cNvPr id="6" name="大かっこ 5"/>
          <xdr:cNvSpPr/>
        </xdr:nvSpPr>
        <xdr:spPr>
          <a:xfrm>
            <a:off x="1355910" y="46960778"/>
            <a:ext cx="2566149" cy="644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560484"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8" name="Text Box 2"/>
          <xdr:cNvSpPr txBox="1">
            <a:spLocks noChangeArrowheads="1"/>
          </xdr:cNvSpPr>
        </xdr:nvSpPr>
        <xdr:spPr bwMode="auto">
          <a:xfrm>
            <a:off x="1456764" y="47049264"/>
            <a:ext cx="2353236" cy="29642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職員旅費、消耗品費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xdr:txBody>
      </xdr:sp>
    </xdr:grpSp>
    <xdr:clientData/>
  </xdr:twoCellAnchor>
  <xdr:twoCellAnchor>
    <xdr:from>
      <xdr:col>12</xdr:col>
      <xdr:colOff>11205</xdr:colOff>
      <xdr:row>744</xdr:row>
      <xdr:rowOff>33618</xdr:rowOff>
    </xdr:from>
    <xdr:to>
      <xdr:col>12</xdr:col>
      <xdr:colOff>11205</xdr:colOff>
      <xdr:row>747</xdr:row>
      <xdr:rowOff>22412</xdr:rowOff>
    </xdr:to>
    <xdr:cxnSp macro="">
      <xdr:nvCxnSpPr>
        <xdr:cNvPr id="9" name="直線矢印コネクタ 8"/>
        <xdr:cNvCxnSpPr/>
      </xdr:nvCxnSpPr>
      <xdr:spPr>
        <a:xfrm>
          <a:off x="2411505" y="40886343"/>
          <a:ext cx="0" cy="1046069"/>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22</xdr:col>
      <xdr:colOff>27218</xdr:colOff>
      <xdr:row>747</xdr:row>
      <xdr:rowOff>12689</xdr:rowOff>
    </xdr:to>
    <xdr:cxnSp macro="">
      <xdr:nvCxnSpPr>
        <xdr:cNvPr id="10" name="直線矢印コネクタ 9"/>
        <xdr:cNvCxnSpPr>
          <a:endCxn id="7" idx="1"/>
        </xdr:cNvCxnSpPr>
      </xdr:nvCxnSpPr>
      <xdr:spPr>
        <a:xfrm>
          <a:off x="2471698" y="41281672"/>
          <a:ext cx="2045877" cy="148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123264</xdr:colOff>
      <xdr:row>742</xdr:row>
      <xdr:rowOff>326572</xdr:rowOff>
    </xdr:from>
    <xdr:to>
      <xdr:col>15</xdr:col>
      <xdr:colOff>122464</xdr:colOff>
      <xdr:row>743</xdr:row>
      <xdr:rowOff>285684</xdr:rowOff>
    </xdr:to>
    <xdr:sp macro="" textlink="">
      <xdr:nvSpPr>
        <xdr:cNvPr id="11" name="Text Box 2"/>
        <xdr:cNvSpPr txBox="1">
          <a:spLocks noChangeArrowheads="1"/>
        </xdr:cNvSpPr>
      </xdr:nvSpPr>
      <xdr:spPr bwMode="auto">
        <a:xfrm>
          <a:off x="2164335" y="40848643"/>
          <a:ext cx="1019736" cy="31289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３．１百万円</a:t>
          </a:r>
        </a:p>
      </xdr:txBody>
    </xdr:sp>
    <xdr:clientData/>
  </xdr:twoCellAnchor>
  <xdr:twoCellAnchor>
    <xdr:from>
      <xdr:col>23</xdr:col>
      <xdr:colOff>51228</xdr:colOff>
      <xdr:row>747</xdr:row>
      <xdr:rowOff>37162</xdr:rowOff>
    </xdr:from>
    <xdr:to>
      <xdr:col>28</xdr:col>
      <xdr:colOff>62434</xdr:colOff>
      <xdr:row>747</xdr:row>
      <xdr:rowOff>322847</xdr:rowOff>
    </xdr:to>
    <xdr:sp macro="" textlink="">
      <xdr:nvSpPr>
        <xdr:cNvPr id="12" name="Text Box 2"/>
        <xdr:cNvSpPr txBox="1">
          <a:spLocks noChangeArrowheads="1"/>
        </xdr:cNvSpPr>
      </xdr:nvSpPr>
      <xdr:spPr bwMode="auto">
        <a:xfrm>
          <a:off x="4745692" y="41307626"/>
          <a:ext cx="1031742" cy="28568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３．</a:t>
          </a:r>
          <a:r>
            <a:rPr lang="en-US" altLang="ja-JP" sz="1200" b="0" i="0" baseline="0">
              <a:effectLst/>
              <a:latin typeface="+mn-lt"/>
              <a:ea typeface="+mn-ea"/>
              <a:cs typeface="+mn-cs"/>
            </a:rPr>
            <a:t>1</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AA744" sqref="AA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229</v>
      </c>
      <c r="AT2" s="218"/>
      <c r="AU2" s="218"/>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75</v>
      </c>
      <c r="H5" s="560"/>
      <c r="I5" s="560"/>
      <c r="J5" s="560"/>
      <c r="K5" s="560"/>
      <c r="L5" s="560"/>
      <c r="M5" s="561" t="s">
        <v>66</v>
      </c>
      <c r="N5" s="562"/>
      <c r="O5" s="562"/>
      <c r="P5" s="562"/>
      <c r="Q5" s="562"/>
      <c r="R5" s="563"/>
      <c r="S5" s="564" t="s">
        <v>553</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555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5" t="s">
        <v>548</v>
      </c>
      <c r="Z7" s="294"/>
      <c r="AA7" s="294"/>
      <c r="AB7" s="294"/>
      <c r="AC7" s="294"/>
      <c r="AD7" s="396"/>
      <c r="AE7" s="383" t="s">
        <v>559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75" customHeight="1" x14ac:dyDescent="0.15">
      <c r="A9" s="142" t="s">
        <v>23</v>
      </c>
      <c r="B9" s="143"/>
      <c r="C9" s="143"/>
      <c r="D9" s="143"/>
      <c r="E9" s="143"/>
      <c r="F9" s="143"/>
      <c r="G9" s="573" t="s">
        <v>560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5.25" customHeight="1" x14ac:dyDescent="0.15">
      <c r="A10" s="740" t="s">
        <v>30</v>
      </c>
      <c r="B10" s="741"/>
      <c r="C10" s="741"/>
      <c r="D10" s="741"/>
      <c r="E10" s="741"/>
      <c r="F10" s="741"/>
      <c r="G10" s="673" t="s">
        <v>561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30"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30" customHeight="1" x14ac:dyDescent="0.15">
      <c r="A13" s="139"/>
      <c r="B13" s="140"/>
      <c r="C13" s="140"/>
      <c r="D13" s="140"/>
      <c r="E13" s="140"/>
      <c r="F13" s="141"/>
      <c r="G13" s="743" t="s">
        <v>6</v>
      </c>
      <c r="H13" s="744"/>
      <c r="I13" s="636" t="s">
        <v>7</v>
      </c>
      <c r="J13" s="637"/>
      <c r="K13" s="637"/>
      <c r="L13" s="637"/>
      <c r="M13" s="637"/>
      <c r="N13" s="637"/>
      <c r="O13" s="638"/>
      <c r="P13" s="97" t="s">
        <v>558</v>
      </c>
      <c r="Q13" s="98"/>
      <c r="R13" s="98"/>
      <c r="S13" s="98"/>
      <c r="T13" s="98"/>
      <c r="U13" s="98"/>
      <c r="V13" s="99"/>
      <c r="W13" s="97">
        <v>7</v>
      </c>
      <c r="X13" s="98"/>
      <c r="Y13" s="98"/>
      <c r="Z13" s="98"/>
      <c r="AA13" s="98"/>
      <c r="AB13" s="98"/>
      <c r="AC13" s="99"/>
      <c r="AD13" s="97">
        <v>6</v>
      </c>
      <c r="AE13" s="98"/>
      <c r="AF13" s="98"/>
      <c r="AG13" s="98"/>
      <c r="AH13" s="98"/>
      <c r="AI13" s="98"/>
      <c r="AJ13" s="99"/>
      <c r="AK13" s="97">
        <v>5</v>
      </c>
      <c r="AL13" s="98"/>
      <c r="AM13" s="98"/>
      <c r="AN13" s="98"/>
      <c r="AO13" s="98"/>
      <c r="AP13" s="98"/>
      <c r="AQ13" s="99"/>
      <c r="AR13" s="94"/>
      <c r="AS13" s="95"/>
      <c r="AT13" s="95"/>
      <c r="AU13" s="95"/>
      <c r="AV13" s="95"/>
      <c r="AW13" s="95"/>
      <c r="AX13" s="394"/>
    </row>
    <row r="14" spans="1:50" ht="30"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30"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30"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30"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30"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7</v>
      </c>
      <c r="X18" s="104"/>
      <c r="Y18" s="104"/>
      <c r="Z18" s="104"/>
      <c r="AA18" s="104"/>
      <c r="AB18" s="104"/>
      <c r="AC18" s="105"/>
      <c r="AD18" s="103">
        <f>SUM(AD13:AJ17)</f>
        <v>6</v>
      </c>
      <c r="AE18" s="104"/>
      <c r="AF18" s="104"/>
      <c r="AG18" s="104"/>
      <c r="AH18" s="104"/>
      <c r="AI18" s="104"/>
      <c r="AJ18" s="105"/>
      <c r="AK18" s="103">
        <f>SUM(AK13:AQ17)</f>
        <v>5</v>
      </c>
      <c r="AL18" s="104"/>
      <c r="AM18" s="104"/>
      <c r="AN18" s="104"/>
      <c r="AO18" s="104"/>
      <c r="AP18" s="104"/>
      <c r="AQ18" s="105"/>
      <c r="AR18" s="103">
        <f>SUM(AR13:AX17)</f>
        <v>0</v>
      </c>
      <c r="AS18" s="104"/>
      <c r="AT18" s="104"/>
      <c r="AU18" s="104"/>
      <c r="AV18" s="104"/>
      <c r="AW18" s="104"/>
      <c r="AX18" s="538"/>
    </row>
    <row r="19" spans="1:50" ht="30" customHeight="1" x14ac:dyDescent="0.15">
      <c r="A19" s="139"/>
      <c r="B19" s="140"/>
      <c r="C19" s="140"/>
      <c r="D19" s="140"/>
      <c r="E19" s="140"/>
      <c r="F19" s="141"/>
      <c r="G19" s="536" t="s">
        <v>9</v>
      </c>
      <c r="H19" s="537"/>
      <c r="I19" s="537"/>
      <c r="J19" s="537"/>
      <c r="K19" s="537"/>
      <c r="L19" s="537"/>
      <c r="M19" s="537"/>
      <c r="N19" s="537"/>
      <c r="O19" s="537"/>
      <c r="P19" s="97" t="s">
        <v>558</v>
      </c>
      <c r="Q19" s="98"/>
      <c r="R19" s="98"/>
      <c r="S19" s="98"/>
      <c r="T19" s="98"/>
      <c r="U19" s="98"/>
      <c r="V19" s="99"/>
      <c r="W19" s="97">
        <v>3.2</v>
      </c>
      <c r="X19" s="98"/>
      <c r="Y19" s="98"/>
      <c r="Z19" s="98"/>
      <c r="AA19" s="98"/>
      <c r="AB19" s="98"/>
      <c r="AC19" s="99"/>
      <c r="AD19" s="97">
        <v>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30"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0.45714285714285718</v>
      </c>
      <c r="X20" s="540"/>
      <c r="Y20" s="540"/>
      <c r="Z20" s="540"/>
      <c r="AA20" s="540"/>
      <c r="AB20" s="540"/>
      <c r="AC20" s="540"/>
      <c r="AD20" s="540">
        <f t="shared" ref="AD20" si="1">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30" customHeight="1" x14ac:dyDescent="0.15">
      <c r="A21" s="142"/>
      <c r="B21" s="143"/>
      <c r="C21" s="143"/>
      <c r="D21" s="143"/>
      <c r="E21" s="143"/>
      <c r="F21" s="144"/>
      <c r="G21" s="930" t="s">
        <v>497</v>
      </c>
      <c r="H21" s="931"/>
      <c r="I21" s="931"/>
      <c r="J21" s="931"/>
      <c r="K21" s="931"/>
      <c r="L21" s="931"/>
      <c r="M21" s="931"/>
      <c r="N21" s="931"/>
      <c r="O21" s="931"/>
      <c r="P21" s="540" t="e">
        <f>IF(P19=0, "-", SUM(P19)/SUM(P13,P14))</f>
        <v>#DIV/0!</v>
      </c>
      <c r="Q21" s="540"/>
      <c r="R21" s="540"/>
      <c r="S21" s="540"/>
      <c r="T21" s="540"/>
      <c r="U21" s="540"/>
      <c r="V21" s="540"/>
      <c r="W21" s="540">
        <f t="shared" ref="W21" si="2">IF(W19=0, "-", SUM(W19)/SUM(W13,W14))</f>
        <v>0.45714285714285718</v>
      </c>
      <c r="X21" s="540"/>
      <c r="Y21" s="540"/>
      <c r="Z21" s="540"/>
      <c r="AA21" s="540"/>
      <c r="AB21" s="540"/>
      <c r="AC21" s="540"/>
      <c r="AD21" s="540">
        <f t="shared" ref="AD21" si="3">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625</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626</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627</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628</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5" t="s">
        <v>558</v>
      </c>
      <c r="AR31" s="133"/>
      <c r="AS31" s="134" t="s">
        <v>356</v>
      </c>
      <c r="AT31" s="169"/>
      <c r="AU31" s="269">
        <v>30</v>
      </c>
      <c r="AV31" s="269"/>
      <c r="AW31" s="379" t="s">
        <v>300</v>
      </c>
      <c r="AX31" s="380"/>
    </row>
    <row r="32" spans="1:50" ht="23.25" customHeight="1" x14ac:dyDescent="0.15">
      <c r="A32" s="516"/>
      <c r="B32" s="514"/>
      <c r="C32" s="514"/>
      <c r="D32" s="514"/>
      <c r="E32" s="514"/>
      <c r="F32" s="515"/>
      <c r="G32" s="541" t="s">
        <v>562</v>
      </c>
      <c r="H32" s="542"/>
      <c r="I32" s="542"/>
      <c r="J32" s="542"/>
      <c r="K32" s="542"/>
      <c r="L32" s="542"/>
      <c r="M32" s="542"/>
      <c r="N32" s="542"/>
      <c r="O32" s="543"/>
      <c r="P32" s="158" t="s">
        <v>563</v>
      </c>
      <c r="Q32" s="158"/>
      <c r="R32" s="158"/>
      <c r="S32" s="158"/>
      <c r="T32" s="158"/>
      <c r="U32" s="158"/>
      <c r="V32" s="158"/>
      <c r="W32" s="158"/>
      <c r="X32" s="229"/>
      <c r="Y32" s="338" t="s">
        <v>12</v>
      </c>
      <c r="Z32" s="550"/>
      <c r="AA32" s="551"/>
      <c r="AB32" s="552" t="s">
        <v>564</v>
      </c>
      <c r="AC32" s="552"/>
      <c r="AD32" s="552"/>
      <c r="AE32" s="364" t="s">
        <v>566</v>
      </c>
      <c r="AF32" s="365"/>
      <c r="AG32" s="365"/>
      <c r="AH32" s="365"/>
      <c r="AI32" s="364">
        <v>10</v>
      </c>
      <c r="AJ32" s="365"/>
      <c r="AK32" s="365"/>
      <c r="AL32" s="365"/>
      <c r="AM32" s="364">
        <v>10</v>
      </c>
      <c r="AN32" s="365"/>
      <c r="AO32" s="365"/>
      <c r="AP32" s="365"/>
      <c r="AQ32" s="100" t="s">
        <v>558</v>
      </c>
      <c r="AR32" s="101"/>
      <c r="AS32" s="101"/>
      <c r="AT32" s="102"/>
      <c r="AU32" s="365" t="s">
        <v>558</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4" t="s">
        <v>567</v>
      </c>
      <c r="AF33" s="365"/>
      <c r="AG33" s="365"/>
      <c r="AH33" s="365"/>
      <c r="AI33" s="364">
        <v>10</v>
      </c>
      <c r="AJ33" s="365"/>
      <c r="AK33" s="365"/>
      <c r="AL33" s="365"/>
      <c r="AM33" s="364">
        <v>10</v>
      </c>
      <c r="AN33" s="365"/>
      <c r="AO33" s="365"/>
      <c r="AP33" s="365"/>
      <c r="AQ33" s="100" t="s">
        <v>558</v>
      </c>
      <c r="AR33" s="101"/>
      <c r="AS33" s="101"/>
      <c r="AT33" s="102"/>
      <c r="AU33" s="365">
        <v>10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t="s">
        <v>558</v>
      </c>
      <c r="AF34" s="365"/>
      <c r="AG34" s="365"/>
      <c r="AH34" s="365"/>
      <c r="AI34" s="364">
        <v>100</v>
      </c>
      <c r="AJ34" s="365"/>
      <c r="AK34" s="365"/>
      <c r="AL34" s="365"/>
      <c r="AM34" s="364">
        <v>100</v>
      </c>
      <c r="AN34" s="365"/>
      <c r="AO34" s="365"/>
      <c r="AP34" s="365"/>
      <c r="AQ34" s="100" t="s">
        <v>566</v>
      </c>
      <c r="AR34" s="101"/>
      <c r="AS34" s="101"/>
      <c r="AT34" s="102"/>
      <c r="AU34" s="365" t="s">
        <v>559</v>
      </c>
      <c r="AV34" s="365"/>
      <c r="AW34" s="365"/>
      <c r="AX34" s="367"/>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8" t="s">
        <v>12</v>
      </c>
      <c r="Z39" s="550"/>
      <c r="AA39" s="551"/>
      <c r="AB39" s="552"/>
      <c r="AC39" s="552"/>
      <c r="AD39" s="55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8" t="s">
        <v>12</v>
      </c>
      <c r="Z46" s="550"/>
      <c r="AA46" s="551"/>
      <c r="AB46" s="552"/>
      <c r="AC46" s="552"/>
      <c r="AD46" s="55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8" t="s">
        <v>12</v>
      </c>
      <c r="Z53" s="550"/>
      <c r="AA53" s="551"/>
      <c r="AB53" s="552"/>
      <c r="AC53" s="552"/>
      <c r="AD53" s="55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8" t="s">
        <v>12</v>
      </c>
      <c r="Z60" s="550"/>
      <c r="AA60" s="551"/>
      <c r="AB60" s="552"/>
      <c r="AC60" s="552"/>
      <c r="AD60" s="55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618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565</v>
      </c>
      <c r="AC101" s="552"/>
      <c r="AD101" s="552"/>
      <c r="AE101" s="364" t="s">
        <v>570</v>
      </c>
      <c r="AF101" s="365"/>
      <c r="AG101" s="365"/>
      <c r="AH101" s="366"/>
      <c r="AI101" s="364">
        <v>6</v>
      </c>
      <c r="AJ101" s="365"/>
      <c r="AK101" s="365"/>
      <c r="AL101" s="366"/>
      <c r="AM101" s="364">
        <v>5</v>
      </c>
      <c r="AN101" s="365"/>
      <c r="AO101" s="365"/>
      <c r="AP101" s="366"/>
      <c r="AQ101" s="364" t="s">
        <v>570</v>
      </c>
      <c r="AR101" s="365"/>
      <c r="AS101" s="365"/>
      <c r="AT101" s="366"/>
      <c r="AU101" s="364" t="s">
        <v>571</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9"/>
      <c r="AA102" s="340"/>
      <c r="AB102" s="552" t="s">
        <v>569</v>
      </c>
      <c r="AC102" s="552"/>
      <c r="AD102" s="552"/>
      <c r="AE102" s="358" t="s">
        <v>571</v>
      </c>
      <c r="AF102" s="358"/>
      <c r="AG102" s="358"/>
      <c r="AH102" s="358"/>
      <c r="AI102" s="358">
        <v>4</v>
      </c>
      <c r="AJ102" s="358"/>
      <c r="AK102" s="358"/>
      <c r="AL102" s="358"/>
      <c r="AM102" s="358">
        <v>4</v>
      </c>
      <c r="AN102" s="358"/>
      <c r="AO102" s="358"/>
      <c r="AP102" s="358"/>
      <c r="AQ102" s="358">
        <v>4</v>
      </c>
      <c r="AR102" s="358"/>
      <c r="AS102" s="358"/>
      <c r="AT102" s="358"/>
      <c r="AU102" s="364"/>
      <c r="AV102" s="365"/>
      <c r="AW102" s="365"/>
      <c r="AX102" s="366"/>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629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632</v>
      </c>
      <c r="AC116" s="299"/>
      <c r="AD116" s="300"/>
      <c r="AE116" s="358" t="s">
        <v>630</v>
      </c>
      <c r="AF116" s="358"/>
      <c r="AG116" s="358"/>
      <c r="AH116" s="358"/>
      <c r="AI116" s="358">
        <f>ROUND(3220/6,0)</f>
        <v>537</v>
      </c>
      <c r="AJ116" s="358"/>
      <c r="AK116" s="358"/>
      <c r="AL116" s="358"/>
      <c r="AM116" s="358">
        <f>ROUND(3068/5,0)</f>
        <v>614</v>
      </c>
      <c r="AN116" s="358"/>
      <c r="AO116" s="358"/>
      <c r="AP116" s="358"/>
      <c r="AQ116" s="364">
        <f>ROUND(4915/4,0)</f>
        <v>1229</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633</v>
      </c>
      <c r="AC117" s="342"/>
      <c r="AD117" s="343"/>
      <c r="AE117" s="304" t="s">
        <v>631</v>
      </c>
      <c r="AF117" s="304"/>
      <c r="AG117" s="304"/>
      <c r="AH117" s="304"/>
      <c r="AI117" s="458" t="s">
        <v>634</v>
      </c>
      <c r="AJ117" s="304"/>
      <c r="AK117" s="304"/>
      <c r="AL117" s="304"/>
      <c r="AM117" s="458" t="s">
        <v>635</v>
      </c>
      <c r="AN117" s="304"/>
      <c r="AO117" s="304"/>
      <c r="AP117" s="304"/>
      <c r="AQ117" s="458" t="s">
        <v>636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570</v>
      </c>
      <c r="AV133" s="133"/>
      <c r="AW133" s="134" t="s">
        <v>300</v>
      </c>
      <c r="AX133" s="135"/>
    </row>
    <row r="134" spans="1:50" ht="21.75" customHeight="1" x14ac:dyDescent="0.15">
      <c r="A134" s="998"/>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559</v>
      </c>
      <c r="AF134" s="101"/>
      <c r="AG134" s="101"/>
      <c r="AH134" s="101"/>
      <c r="AI134" s="264" t="s">
        <v>574</v>
      </c>
      <c r="AJ134" s="101"/>
      <c r="AK134" s="101"/>
      <c r="AL134" s="101"/>
      <c r="AM134" s="264" t="s">
        <v>567</v>
      </c>
      <c r="AN134" s="101"/>
      <c r="AO134" s="101"/>
      <c r="AP134" s="101"/>
      <c r="AQ134" s="264" t="s">
        <v>570</v>
      </c>
      <c r="AR134" s="101"/>
      <c r="AS134" s="101"/>
      <c r="AT134" s="101"/>
      <c r="AU134" s="264" t="s">
        <v>570</v>
      </c>
      <c r="AV134" s="101"/>
      <c r="AW134" s="101"/>
      <c r="AX134" s="220"/>
    </row>
    <row r="135" spans="1:50" ht="21.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575</v>
      </c>
      <c r="AF135" s="101"/>
      <c r="AG135" s="101"/>
      <c r="AH135" s="101"/>
      <c r="AI135" s="264" t="s">
        <v>570</v>
      </c>
      <c r="AJ135" s="101"/>
      <c r="AK135" s="101"/>
      <c r="AL135" s="101"/>
      <c r="AM135" s="264" t="s">
        <v>574</v>
      </c>
      <c r="AN135" s="101"/>
      <c r="AO135" s="101"/>
      <c r="AP135" s="101"/>
      <c r="AQ135" s="264" t="s">
        <v>570</v>
      </c>
      <c r="AR135" s="101"/>
      <c r="AS135" s="101"/>
      <c r="AT135" s="101"/>
      <c r="AU135" s="264" t="s">
        <v>570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0.5" customHeight="1" x14ac:dyDescent="0.15">
      <c r="A154" s="998"/>
      <c r="B154" s="250"/>
      <c r="C154" s="249"/>
      <c r="D154" s="250"/>
      <c r="E154" s="249"/>
      <c r="F154" s="312"/>
      <c r="G154" s="228" t="s">
        <v>599</v>
      </c>
      <c r="H154" s="158"/>
      <c r="I154" s="158"/>
      <c r="J154" s="158"/>
      <c r="K154" s="158"/>
      <c r="L154" s="158"/>
      <c r="M154" s="158"/>
      <c r="N154" s="158"/>
      <c r="O154" s="158"/>
      <c r="P154" s="229"/>
      <c r="Q154" s="157" t="s">
        <v>600</v>
      </c>
      <c r="R154" s="158"/>
      <c r="S154" s="158"/>
      <c r="T154" s="158"/>
      <c r="U154" s="158"/>
      <c r="V154" s="158"/>
      <c r="W154" s="158"/>
      <c r="X154" s="158"/>
      <c r="Y154" s="158"/>
      <c r="Z154" s="158"/>
      <c r="AA154" s="927"/>
      <c r="AB154" s="253" t="s">
        <v>600</v>
      </c>
      <c r="AC154" s="254"/>
      <c r="AD154" s="254"/>
      <c r="AE154" s="259" t="s">
        <v>600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0.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601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7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5" customHeight="1" x14ac:dyDescent="0.15">
      <c r="A188" s="998"/>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566</v>
      </c>
      <c r="AF432" s="133"/>
      <c r="AG432" s="134" t="s">
        <v>356</v>
      </c>
      <c r="AH432" s="169"/>
      <c r="AI432" s="179"/>
      <c r="AJ432" s="179"/>
      <c r="AK432" s="179"/>
      <c r="AL432" s="174"/>
      <c r="AM432" s="179"/>
      <c r="AN432" s="179"/>
      <c r="AO432" s="179"/>
      <c r="AP432" s="174"/>
      <c r="AQ432" s="215" t="s">
        <v>578</v>
      </c>
      <c r="AR432" s="133"/>
      <c r="AS432" s="134" t="s">
        <v>356</v>
      </c>
      <c r="AT432" s="169"/>
      <c r="AU432" s="133" t="s">
        <v>578</v>
      </c>
      <c r="AV432" s="133"/>
      <c r="AW432" s="134" t="s">
        <v>300</v>
      </c>
      <c r="AX432" s="135"/>
    </row>
    <row r="433" spans="1:50" ht="23.25" customHeight="1" x14ac:dyDescent="0.15">
      <c r="A433" s="998"/>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566</v>
      </c>
      <c r="AF433" s="101"/>
      <c r="AG433" s="101"/>
      <c r="AH433" s="101"/>
      <c r="AI433" s="100" t="s">
        <v>579</v>
      </c>
      <c r="AJ433" s="101"/>
      <c r="AK433" s="101"/>
      <c r="AL433" s="101"/>
      <c r="AM433" s="100" t="s">
        <v>578</v>
      </c>
      <c r="AN433" s="101"/>
      <c r="AO433" s="101"/>
      <c r="AP433" s="102"/>
      <c r="AQ433" s="100" t="s">
        <v>579</v>
      </c>
      <c r="AR433" s="101"/>
      <c r="AS433" s="101"/>
      <c r="AT433" s="102"/>
      <c r="AU433" s="101" t="s">
        <v>579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578</v>
      </c>
      <c r="AF434" s="101"/>
      <c r="AG434" s="101"/>
      <c r="AH434" s="102"/>
      <c r="AI434" s="100" t="s">
        <v>579</v>
      </c>
      <c r="AJ434" s="101"/>
      <c r="AK434" s="101"/>
      <c r="AL434" s="101"/>
      <c r="AM434" s="100" t="s">
        <v>571</v>
      </c>
      <c r="AN434" s="101"/>
      <c r="AO434" s="101"/>
      <c r="AP434" s="102"/>
      <c r="AQ434" s="100" t="s">
        <v>571</v>
      </c>
      <c r="AR434" s="101"/>
      <c r="AS434" s="101"/>
      <c r="AT434" s="102"/>
      <c r="AU434" s="101" t="s">
        <v>571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571</v>
      </c>
      <c r="AJ435" s="101"/>
      <c r="AK435" s="101"/>
      <c r="AL435" s="101"/>
      <c r="AM435" s="100" t="s">
        <v>571</v>
      </c>
      <c r="AN435" s="101"/>
      <c r="AO435" s="101"/>
      <c r="AP435" s="102"/>
      <c r="AQ435" s="100" t="s">
        <v>578</v>
      </c>
      <c r="AR435" s="101"/>
      <c r="AS435" s="101"/>
      <c r="AT435" s="102"/>
      <c r="AU435" s="101" t="s">
        <v>571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571</v>
      </c>
      <c r="AF457" s="133"/>
      <c r="AG457" s="134" t="s">
        <v>356</v>
      </c>
      <c r="AH457" s="169"/>
      <c r="AI457" s="179"/>
      <c r="AJ457" s="179"/>
      <c r="AK457" s="179"/>
      <c r="AL457" s="174"/>
      <c r="AM457" s="179"/>
      <c r="AN457" s="179"/>
      <c r="AO457" s="179"/>
      <c r="AP457" s="174"/>
      <c r="AQ457" s="215" t="s">
        <v>567</v>
      </c>
      <c r="AR457" s="133"/>
      <c r="AS457" s="134" t="s">
        <v>356</v>
      </c>
      <c r="AT457" s="169"/>
      <c r="AU457" s="133" t="s">
        <v>567</v>
      </c>
      <c r="AV457" s="133"/>
      <c r="AW457" s="134" t="s">
        <v>300</v>
      </c>
      <c r="AX457" s="135"/>
    </row>
    <row r="458" spans="1:50" ht="23.25" customHeight="1" x14ac:dyDescent="0.15">
      <c r="A458" s="998"/>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571</v>
      </c>
      <c r="AC458" s="130"/>
      <c r="AD458" s="130"/>
      <c r="AE458" s="100" t="s">
        <v>578</v>
      </c>
      <c r="AF458" s="101"/>
      <c r="AG458" s="101"/>
      <c r="AH458" s="101"/>
      <c r="AI458" s="100" t="s">
        <v>571</v>
      </c>
      <c r="AJ458" s="101"/>
      <c r="AK458" s="101"/>
      <c r="AL458" s="101"/>
      <c r="AM458" s="100" t="s">
        <v>571</v>
      </c>
      <c r="AN458" s="101"/>
      <c r="AO458" s="101"/>
      <c r="AP458" s="102"/>
      <c r="AQ458" s="100" t="s">
        <v>571</v>
      </c>
      <c r="AR458" s="101"/>
      <c r="AS458" s="101"/>
      <c r="AT458" s="102"/>
      <c r="AU458" s="101" t="s">
        <v>578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580</v>
      </c>
      <c r="AF459" s="101"/>
      <c r="AG459" s="101"/>
      <c r="AH459" s="102"/>
      <c r="AI459" s="100" t="s">
        <v>578</v>
      </c>
      <c r="AJ459" s="101"/>
      <c r="AK459" s="101"/>
      <c r="AL459" s="101"/>
      <c r="AM459" s="100" t="s">
        <v>578</v>
      </c>
      <c r="AN459" s="101"/>
      <c r="AO459" s="101"/>
      <c r="AP459" s="102"/>
      <c r="AQ459" s="100" t="s">
        <v>571</v>
      </c>
      <c r="AR459" s="101"/>
      <c r="AS459" s="101"/>
      <c r="AT459" s="102"/>
      <c r="AU459" s="101" t="s">
        <v>571</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571</v>
      </c>
      <c r="AJ460" s="101"/>
      <c r="AK460" s="101"/>
      <c r="AL460" s="101"/>
      <c r="AM460" s="100" t="s">
        <v>559</v>
      </c>
      <c r="AN460" s="101"/>
      <c r="AO460" s="101"/>
      <c r="AP460" s="102"/>
      <c r="AQ460" s="100" t="s">
        <v>578</v>
      </c>
      <c r="AR460" s="101"/>
      <c r="AS460" s="101"/>
      <c r="AT460" s="102"/>
      <c r="AU460" s="101" t="s">
        <v>578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9.75" customHeight="1" x14ac:dyDescent="0.15">
      <c r="A482" s="998"/>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9.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582</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556</v>
      </c>
      <c r="AE705" s="734"/>
      <c r="AF705" s="734"/>
      <c r="AG705" s="157" t="s">
        <v>616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584</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585</v>
      </c>
      <c r="AE708" s="669"/>
      <c r="AF708" s="669"/>
      <c r="AG708" s="527" t="s">
        <v>571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5" t="s">
        <v>586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585</v>
      </c>
      <c r="AE710" s="152"/>
      <c r="AF710" s="152"/>
      <c r="AG710" s="665" t="s">
        <v>570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51.7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556</v>
      </c>
      <c r="AE712" s="587"/>
      <c r="AF712" s="587"/>
      <c r="AG712" s="595" t="s">
        <v>588</v>
      </c>
      <c r="AH712" s="596"/>
      <c r="AI712" s="596"/>
      <c r="AJ712" s="596"/>
      <c r="AK712" s="596"/>
      <c r="AL712" s="596"/>
      <c r="AM712" s="596"/>
      <c r="AN712" s="596"/>
      <c r="AO712" s="596"/>
      <c r="AP712" s="596"/>
      <c r="AQ712" s="596"/>
      <c r="AR712" s="596"/>
      <c r="AS712" s="596"/>
      <c r="AT712" s="596"/>
      <c r="AU712" s="596"/>
      <c r="AV712" s="596"/>
      <c r="AW712" s="596"/>
      <c r="AX712" s="597"/>
    </row>
    <row r="713" spans="1:50" ht="21"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5" t="s">
        <v>571</v>
      </c>
      <c r="AH713" s="666"/>
      <c r="AI713" s="666"/>
      <c r="AJ713" s="666"/>
      <c r="AK713" s="666"/>
      <c r="AL713" s="666"/>
      <c r="AM713" s="666"/>
      <c r="AN713" s="666"/>
      <c r="AO713" s="666"/>
      <c r="AP713" s="666"/>
      <c r="AQ713" s="666"/>
      <c r="AR713" s="666"/>
      <c r="AS713" s="666"/>
      <c r="AT713" s="666"/>
      <c r="AU713" s="666"/>
      <c r="AV713" s="666"/>
      <c r="AW713" s="666"/>
      <c r="AX713" s="667"/>
    </row>
    <row r="714" spans="1:50" ht="21"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585</v>
      </c>
      <c r="AE714" s="593"/>
      <c r="AF714" s="594"/>
      <c r="AG714" s="690" t="s">
        <v>571</v>
      </c>
      <c r="AH714" s="691"/>
      <c r="AI714" s="691"/>
      <c r="AJ714" s="691"/>
      <c r="AK714" s="691"/>
      <c r="AL714" s="691"/>
      <c r="AM714" s="691"/>
      <c r="AN714" s="691"/>
      <c r="AO714" s="691"/>
      <c r="AP714" s="691"/>
      <c r="AQ714" s="691"/>
      <c r="AR714" s="691"/>
      <c r="AS714" s="691"/>
      <c r="AT714" s="691"/>
      <c r="AU714" s="691"/>
      <c r="AV714" s="691"/>
      <c r="AW714" s="691"/>
      <c r="AX714" s="692"/>
    </row>
    <row r="715" spans="1:50" ht="31.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7" t="s">
        <v>589</v>
      </c>
      <c r="AH715" s="528"/>
      <c r="AI715" s="528"/>
      <c r="AJ715" s="528"/>
      <c r="AK715" s="528"/>
      <c r="AL715" s="528"/>
      <c r="AM715" s="528"/>
      <c r="AN715" s="528"/>
      <c r="AO715" s="528"/>
      <c r="AP715" s="528"/>
      <c r="AQ715" s="528"/>
      <c r="AR715" s="528"/>
      <c r="AS715" s="528"/>
      <c r="AT715" s="528"/>
      <c r="AU715" s="528"/>
      <c r="AV715" s="528"/>
      <c r="AW715" s="528"/>
      <c r="AX715" s="529"/>
    </row>
    <row r="716" spans="1:50" ht="31.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556</v>
      </c>
      <c r="AE716" s="760"/>
      <c r="AF716" s="760"/>
      <c r="AG716" s="665" t="s">
        <v>590</v>
      </c>
      <c r="AH716" s="666"/>
      <c r="AI716" s="666"/>
      <c r="AJ716" s="666"/>
      <c r="AK716" s="666"/>
      <c r="AL716" s="666"/>
      <c r="AM716" s="666"/>
      <c r="AN716" s="666"/>
      <c r="AO716" s="666"/>
      <c r="AP716" s="666"/>
      <c r="AQ716" s="666"/>
      <c r="AR716" s="666"/>
      <c r="AS716" s="666"/>
      <c r="AT716" s="666"/>
      <c r="AU716" s="666"/>
      <c r="AV716" s="666"/>
      <c r="AW716" s="666"/>
      <c r="AX716" s="667"/>
    </row>
    <row r="717" spans="1:50" ht="31.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5" t="s">
        <v>591</v>
      </c>
      <c r="AH717" s="666"/>
      <c r="AI717" s="666"/>
      <c r="AJ717" s="666"/>
      <c r="AK717" s="666"/>
      <c r="AL717" s="666"/>
      <c r="AM717" s="666"/>
      <c r="AN717" s="666"/>
      <c r="AO717" s="666"/>
      <c r="AP717" s="666"/>
      <c r="AQ717" s="666"/>
      <c r="AR717" s="666"/>
      <c r="AS717" s="666"/>
      <c r="AT717" s="666"/>
      <c r="AU717" s="666"/>
      <c r="AV717" s="666"/>
      <c r="AW717" s="666"/>
      <c r="AX717" s="667"/>
    </row>
    <row r="718" spans="1:50" ht="44.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556</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585</v>
      </c>
      <c r="D721" s="922"/>
      <c r="E721" s="922"/>
      <c r="F721" s="923"/>
      <c r="G721" s="941"/>
      <c r="H721" s="942"/>
      <c r="I721" s="83" t="str">
        <f>IF(OR(G721="　", G721=""), "", "-")</f>
        <v/>
      </c>
      <c r="J721" s="920" t="s">
        <v>593</v>
      </c>
      <c r="K721" s="920"/>
      <c r="L721" s="83" t="str">
        <f>IF(M721="","","-")</f>
        <v/>
      </c>
      <c r="M721" s="84"/>
      <c r="N721" s="917" t="s">
        <v>570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617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75" customHeight="1" thickBot="1" x14ac:dyDescent="0.2">
      <c r="A729" s="766" t="s">
        <v>602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30"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559</v>
      </c>
      <c r="AS737" s="114"/>
      <c r="AT737" s="114"/>
      <c r="AU737" s="114"/>
      <c r="AV737" s="114"/>
      <c r="AW737" s="114"/>
      <c r="AX737" s="115"/>
      <c r="AY737" s="89"/>
      <c r="AZ737" s="89"/>
    </row>
    <row r="738" spans="1:52" ht="30"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30" customHeight="1" thickBot="1" x14ac:dyDescent="0.2">
      <c r="A739" s="122" t="s">
        <v>543</v>
      </c>
      <c r="B739" s="123"/>
      <c r="C739" s="123"/>
      <c r="D739" s="124"/>
      <c r="E739" s="125" t="s">
        <v>551</v>
      </c>
      <c r="F739" s="126"/>
      <c r="G739" s="126"/>
      <c r="H739" s="91" t="str">
        <f>IF(E739="", "", "(")</f>
        <v>(</v>
      </c>
      <c r="I739" s="106"/>
      <c r="J739" s="106"/>
      <c r="K739" s="91" t="str">
        <f>IF(OR(I739="　", I739=""), "", "-")</f>
        <v/>
      </c>
      <c r="L739" s="107">
        <v>218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61" t="s">
        <v>534</v>
      </c>
      <c r="B779" s="762"/>
      <c r="C779" s="762"/>
      <c r="D779" s="762"/>
      <c r="E779" s="762"/>
      <c r="F779" s="763"/>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2.2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4.5" customHeight="1" x14ac:dyDescent="0.15">
      <c r="A781" s="557"/>
      <c r="B781" s="764"/>
      <c r="C781" s="764"/>
      <c r="D781" s="764"/>
      <c r="E781" s="764"/>
      <c r="F781" s="765"/>
      <c r="G781" s="449" t="s">
        <v>615</v>
      </c>
      <c r="H781" s="450"/>
      <c r="I781" s="450"/>
      <c r="J781" s="450"/>
      <c r="K781" s="451"/>
      <c r="L781" s="452" t="s">
        <v>620</v>
      </c>
      <c r="M781" s="453"/>
      <c r="N781" s="453"/>
      <c r="O781" s="453"/>
      <c r="P781" s="453"/>
      <c r="Q781" s="453"/>
      <c r="R781" s="453"/>
      <c r="S781" s="453"/>
      <c r="T781" s="453"/>
      <c r="U781" s="453"/>
      <c r="V781" s="453"/>
      <c r="W781" s="453"/>
      <c r="X781" s="454"/>
      <c r="Y781" s="455">
        <v>1.4</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7.75" hidden="1"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2.2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51.75" customHeight="1" x14ac:dyDescent="0.15">
      <c r="A837" s="404">
        <v>1</v>
      </c>
      <c r="B837" s="404">
        <v>1</v>
      </c>
      <c r="C837" s="426" t="s">
        <v>603</v>
      </c>
      <c r="D837" s="418"/>
      <c r="E837" s="418"/>
      <c r="F837" s="418"/>
      <c r="G837" s="418"/>
      <c r="H837" s="418"/>
      <c r="I837" s="418"/>
      <c r="J837" s="419" t="s">
        <v>609</v>
      </c>
      <c r="K837" s="420"/>
      <c r="L837" s="420"/>
      <c r="M837" s="420"/>
      <c r="N837" s="420"/>
      <c r="O837" s="420"/>
      <c r="P837" s="315" t="s">
        <v>621</v>
      </c>
      <c r="Q837" s="316"/>
      <c r="R837" s="316"/>
      <c r="S837" s="316"/>
      <c r="T837" s="316"/>
      <c r="U837" s="316"/>
      <c r="V837" s="316"/>
      <c r="W837" s="316"/>
      <c r="X837" s="316"/>
      <c r="Y837" s="317">
        <v>1.4</v>
      </c>
      <c r="Z837" s="318"/>
      <c r="AA837" s="318"/>
      <c r="AB837" s="319"/>
      <c r="AC837" s="327" t="s">
        <v>196</v>
      </c>
      <c r="AD837" s="328"/>
      <c r="AE837" s="328"/>
      <c r="AF837" s="328"/>
      <c r="AG837" s="328"/>
      <c r="AH837" s="421" t="s">
        <v>612</v>
      </c>
      <c r="AI837" s="422"/>
      <c r="AJ837" s="422"/>
      <c r="AK837" s="422"/>
      <c r="AL837" s="324" t="s">
        <v>613</v>
      </c>
      <c r="AM837" s="325"/>
      <c r="AN837" s="325"/>
      <c r="AO837" s="326"/>
      <c r="AP837" s="320" t="s">
        <v>614</v>
      </c>
      <c r="AQ837" s="320"/>
      <c r="AR837" s="320"/>
      <c r="AS837" s="320"/>
      <c r="AT837" s="320"/>
      <c r="AU837" s="320"/>
      <c r="AV837" s="320"/>
      <c r="AW837" s="320"/>
      <c r="AX837" s="320"/>
    </row>
    <row r="838" spans="1:50" ht="51.75" customHeight="1" x14ac:dyDescent="0.15">
      <c r="A838" s="404">
        <v>2</v>
      </c>
      <c r="B838" s="404">
        <v>1</v>
      </c>
      <c r="C838" s="426" t="s">
        <v>604</v>
      </c>
      <c r="D838" s="418"/>
      <c r="E838" s="418"/>
      <c r="F838" s="418"/>
      <c r="G838" s="418"/>
      <c r="H838" s="418"/>
      <c r="I838" s="418"/>
      <c r="J838" s="419" t="s">
        <v>609</v>
      </c>
      <c r="K838" s="420"/>
      <c r="L838" s="420"/>
      <c r="M838" s="420"/>
      <c r="N838" s="420"/>
      <c r="O838" s="420"/>
      <c r="P838" s="315" t="s">
        <v>621</v>
      </c>
      <c r="Q838" s="316"/>
      <c r="R838" s="316"/>
      <c r="S838" s="316"/>
      <c r="T838" s="316"/>
      <c r="U838" s="316"/>
      <c r="V838" s="316"/>
      <c r="W838" s="316"/>
      <c r="X838" s="316"/>
      <c r="Y838" s="317">
        <v>1</v>
      </c>
      <c r="Z838" s="318"/>
      <c r="AA838" s="318"/>
      <c r="AB838" s="319"/>
      <c r="AC838" s="327" t="s">
        <v>196</v>
      </c>
      <c r="AD838" s="328"/>
      <c r="AE838" s="328"/>
      <c r="AF838" s="328"/>
      <c r="AG838" s="328"/>
      <c r="AH838" s="421" t="s">
        <v>613</v>
      </c>
      <c r="AI838" s="422"/>
      <c r="AJ838" s="422"/>
      <c r="AK838" s="422"/>
      <c r="AL838" s="324" t="s">
        <v>613</v>
      </c>
      <c r="AM838" s="325"/>
      <c r="AN838" s="325"/>
      <c r="AO838" s="326"/>
      <c r="AP838" s="320" t="s">
        <v>614</v>
      </c>
      <c r="AQ838" s="320"/>
      <c r="AR838" s="320"/>
      <c r="AS838" s="320"/>
      <c r="AT838" s="320"/>
      <c r="AU838" s="320"/>
      <c r="AV838" s="320"/>
      <c r="AW838" s="320"/>
      <c r="AX838" s="320"/>
    </row>
    <row r="839" spans="1:50" ht="51.75" customHeight="1" x14ac:dyDescent="0.15">
      <c r="A839" s="404">
        <v>3</v>
      </c>
      <c r="B839" s="404">
        <v>1</v>
      </c>
      <c r="C839" s="426" t="s">
        <v>605</v>
      </c>
      <c r="D839" s="418"/>
      <c r="E839" s="418"/>
      <c r="F839" s="418"/>
      <c r="G839" s="418"/>
      <c r="H839" s="418"/>
      <c r="I839" s="418"/>
      <c r="J839" s="419" t="s">
        <v>610</v>
      </c>
      <c r="K839" s="420"/>
      <c r="L839" s="420"/>
      <c r="M839" s="420"/>
      <c r="N839" s="420"/>
      <c r="O839" s="420"/>
      <c r="P839" s="315" t="s">
        <v>621</v>
      </c>
      <c r="Q839" s="316"/>
      <c r="R839" s="316"/>
      <c r="S839" s="316"/>
      <c r="T839" s="316"/>
      <c r="U839" s="316"/>
      <c r="V839" s="316"/>
      <c r="W839" s="316"/>
      <c r="X839" s="316"/>
      <c r="Y839" s="317">
        <v>0.3</v>
      </c>
      <c r="Z839" s="318"/>
      <c r="AA839" s="318"/>
      <c r="AB839" s="319"/>
      <c r="AC839" s="327" t="s">
        <v>196</v>
      </c>
      <c r="AD839" s="328"/>
      <c r="AE839" s="328"/>
      <c r="AF839" s="328"/>
      <c r="AG839" s="328"/>
      <c r="AH839" s="322" t="s">
        <v>613</v>
      </c>
      <c r="AI839" s="323"/>
      <c r="AJ839" s="323"/>
      <c r="AK839" s="323"/>
      <c r="AL839" s="324" t="s">
        <v>613</v>
      </c>
      <c r="AM839" s="325"/>
      <c r="AN839" s="325"/>
      <c r="AO839" s="326"/>
      <c r="AP839" s="320" t="s">
        <v>614</v>
      </c>
      <c r="AQ839" s="320"/>
      <c r="AR839" s="320"/>
      <c r="AS839" s="320"/>
      <c r="AT839" s="320"/>
      <c r="AU839" s="320"/>
      <c r="AV839" s="320"/>
      <c r="AW839" s="320"/>
      <c r="AX839" s="320"/>
    </row>
    <row r="840" spans="1:50" ht="51.75" customHeight="1" x14ac:dyDescent="0.15">
      <c r="A840" s="404">
        <v>4</v>
      </c>
      <c r="B840" s="404">
        <v>1</v>
      </c>
      <c r="C840" s="426" t="s">
        <v>606</v>
      </c>
      <c r="D840" s="418"/>
      <c r="E840" s="418"/>
      <c r="F840" s="418"/>
      <c r="G840" s="418"/>
      <c r="H840" s="418"/>
      <c r="I840" s="418"/>
      <c r="J840" s="419">
        <v>2010401030329</v>
      </c>
      <c r="K840" s="420"/>
      <c r="L840" s="420"/>
      <c r="M840" s="420"/>
      <c r="N840" s="420"/>
      <c r="O840" s="420"/>
      <c r="P840" s="315" t="s">
        <v>622</v>
      </c>
      <c r="Q840" s="316"/>
      <c r="R840" s="316"/>
      <c r="S840" s="316"/>
      <c r="T840" s="316"/>
      <c r="U840" s="316"/>
      <c r="V840" s="316"/>
      <c r="W840" s="316"/>
      <c r="X840" s="316"/>
      <c r="Y840" s="317">
        <v>0.3</v>
      </c>
      <c r="Z840" s="318"/>
      <c r="AA840" s="318"/>
      <c r="AB840" s="319"/>
      <c r="AC840" s="327" t="s">
        <v>520</v>
      </c>
      <c r="AD840" s="327"/>
      <c r="AE840" s="327"/>
      <c r="AF840" s="327"/>
      <c r="AG840" s="327"/>
      <c r="AH840" s="322">
        <v>3</v>
      </c>
      <c r="AI840" s="323"/>
      <c r="AJ840" s="323"/>
      <c r="AK840" s="323"/>
      <c r="AL840" s="324">
        <v>65.8</v>
      </c>
      <c r="AM840" s="325"/>
      <c r="AN840" s="325"/>
      <c r="AO840" s="326"/>
      <c r="AP840" s="320" t="s">
        <v>637</v>
      </c>
      <c r="AQ840" s="320"/>
      <c r="AR840" s="320"/>
      <c r="AS840" s="320"/>
      <c r="AT840" s="320"/>
      <c r="AU840" s="320"/>
      <c r="AV840" s="320"/>
      <c r="AW840" s="320"/>
      <c r="AX840" s="320"/>
    </row>
    <row r="841" spans="1:50" ht="51.75" customHeight="1" x14ac:dyDescent="0.15">
      <c r="A841" s="404">
        <v>5</v>
      </c>
      <c r="B841" s="404">
        <v>1</v>
      </c>
      <c r="C841" s="426" t="s">
        <v>607</v>
      </c>
      <c r="D841" s="418"/>
      <c r="E841" s="418"/>
      <c r="F841" s="418"/>
      <c r="G841" s="418"/>
      <c r="H841" s="418"/>
      <c r="I841" s="418"/>
      <c r="J841" s="419" t="s">
        <v>611</v>
      </c>
      <c r="K841" s="420"/>
      <c r="L841" s="420"/>
      <c r="M841" s="420"/>
      <c r="N841" s="420"/>
      <c r="O841" s="420"/>
      <c r="P841" s="315" t="s">
        <v>621</v>
      </c>
      <c r="Q841" s="316"/>
      <c r="R841" s="316"/>
      <c r="S841" s="316"/>
      <c r="T841" s="316"/>
      <c r="U841" s="316"/>
      <c r="V841" s="316"/>
      <c r="W841" s="316"/>
      <c r="X841" s="316"/>
      <c r="Y841" s="317">
        <v>0</v>
      </c>
      <c r="Z841" s="318"/>
      <c r="AA841" s="318"/>
      <c r="AB841" s="319"/>
      <c r="AC841" s="321" t="s">
        <v>196</v>
      </c>
      <c r="AD841" s="321"/>
      <c r="AE841" s="321"/>
      <c r="AF841" s="321"/>
      <c r="AG841" s="321"/>
      <c r="AH841" s="322" t="s">
        <v>613</v>
      </c>
      <c r="AI841" s="323"/>
      <c r="AJ841" s="323"/>
      <c r="AK841" s="323"/>
      <c r="AL841" s="324" t="s">
        <v>613</v>
      </c>
      <c r="AM841" s="325"/>
      <c r="AN841" s="325"/>
      <c r="AO841" s="326"/>
      <c r="AP841" s="320" t="s">
        <v>614</v>
      </c>
      <c r="AQ841" s="320"/>
      <c r="AR841" s="320"/>
      <c r="AS841" s="320"/>
      <c r="AT841" s="320"/>
      <c r="AU841" s="320"/>
      <c r="AV841" s="320"/>
      <c r="AW841" s="320"/>
      <c r="AX841" s="320"/>
    </row>
    <row r="842" spans="1:50" ht="51.75" customHeight="1" x14ac:dyDescent="0.15">
      <c r="A842" s="404">
        <v>6</v>
      </c>
      <c r="B842" s="404">
        <v>1</v>
      </c>
      <c r="C842" s="426" t="s">
        <v>608</v>
      </c>
      <c r="D842" s="418"/>
      <c r="E842" s="418"/>
      <c r="F842" s="418"/>
      <c r="G842" s="418"/>
      <c r="H842" s="418"/>
      <c r="I842" s="418"/>
      <c r="J842" s="419" t="s">
        <v>610</v>
      </c>
      <c r="K842" s="420"/>
      <c r="L842" s="420"/>
      <c r="M842" s="420"/>
      <c r="N842" s="420"/>
      <c r="O842" s="420"/>
      <c r="P842" s="315" t="s">
        <v>621</v>
      </c>
      <c r="Q842" s="316"/>
      <c r="R842" s="316"/>
      <c r="S842" s="316"/>
      <c r="T842" s="316"/>
      <c r="U842" s="316"/>
      <c r="V842" s="316"/>
      <c r="W842" s="316"/>
      <c r="X842" s="316"/>
      <c r="Y842" s="317">
        <v>0</v>
      </c>
      <c r="Z842" s="318"/>
      <c r="AA842" s="318"/>
      <c r="AB842" s="319"/>
      <c r="AC842" s="321" t="s">
        <v>196</v>
      </c>
      <c r="AD842" s="321"/>
      <c r="AE842" s="321"/>
      <c r="AF842" s="321"/>
      <c r="AG842" s="321"/>
      <c r="AH842" s="322" t="s">
        <v>613</v>
      </c>
      <c r="AI842" s="323"/>
      <c r="AJ842" s="323"/>
      <c r="AK842" s="323"/>
      <c r="AL842" s="324" t="s">
        <v>613</v>
      </c>
      <c r="AM842" s="325"/>
      <c r="AN842" s="325"/>
      <c r="AO842" s="326"/>
      <c r="AP842" s="320" t="s">
        <v>614</v>
      </c>
      <c r="AQ842" s="320"/>
      <c r="AR842" s="320"/>
      <c r="AS842" s="320"/>
      <c r="AT842" s="320"/>
      <c r="AU842" s="320"/>
      <c r="AV842" s="320"/>
      <c r="AW842" s="320"/>
      <c r="AX842" s="320"/>
    </row>
    <row r="843" spans="1:50" ht="51.75" customHeight="1" x14ac:dyDescent="0.15">
      <c r="A843" s="404">
        <v>7</v>
      </c>
      <c r="B843" s="404">
        <v>1</v>
      </c>
      <c r="C843" s="426" t="s">
        <v>624</v>
      </c>
      <c r="D843" s="418"/>
      <c r="E843" s="418"/>
      <c r="F843" s="418"/>
      <c r="G843" s="418"/>
      <c r="H843" s="418"/>
      <c r="I843" s="418"/>
      <c r="J843" s="419">
        <v>4120001126778</v>
      </c>
      <c r="K843" s="420"/>
      <c r="L843" s="420"/>
      <c r="M843" s="420"/>
      <c r="N843" s="420"/>
      <c r="O843" s="420"/>
      <c r="P843" s="315" t="s">
        <v>621</v>
      </c>
      <c r="Q843" s="316"/>
      <c r="R843" s="316"/>
      <c r="S843" s="316"/>
      <c r="T843" s="316"/>
      <c r="U843" s="316"/>
      <c r="V843" s="316"/>
      <c r="W843" s="316"/>
      <c r="X843" s="316"/>
      <c r="Y843" s="317">
        <v>0</v>
      </c>
      <c r="Z843" s="318"/>
      <c r="AA843" s="318"/>
      <c r="AB843" s="319"/>
      <c r="AC843" s="321" t="s">
        <v>526</v>
      </c>
      <c r="AD843" s="321"/>
      <c r="AE843" s="321"/>
      <c r="AF843" s="321"/>
      <c r="AG843" s="321"/>
      <c r="AH843" s="322" t="s">
        <v>614</v>
      </c>
      <c r="AI843" s="323"/>
      <c r="AJ843" s="323"/>
      <c r="AK843" s="323"/>
      <c r="AL843" s="324">
        <v>100</v>
      </c>
      <c r="AM843" s="325"/>
      <c r="AN843" s="325"/>
      <c r="AO843" s="326"/>
      <c r="AP843" s="320" t="s">
        <v>614</v>
      </c>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8" t="s">
        <v>468</v>
      </c>
      <c r="AQ1101" s="428"/>
      <c r="AR1101" s="428"/>
      <c r="AS1101" s="428"/>
      <c r="AT1101" s="428"/>
      <c r="AU1101" s="428"/>
      <c r="AV1101" s="428"/>
      <c r="AW1101" s="428"/>
      <c r="AX1101" s="428"/>
    </row>
    <row r="1102" spans="1:50" ht="30" customHeight="1" x14ac:dyDescent="0.15">
      <c r="A1102" s="404">
        <v>1</v>
      </c>
      <c r="B1102" s="404">
        <v>1</v>
      </c>
      <c r="C1102" s="897"/>
      <c r="D1102" s="897"/>
      <c r="E1102" s="259" t="s">
        <v>595</v>
      </c>
      <c r="F1102" s="896"/>
      <c r="G1102" s="896"/>
      <c r="H1102" s="896"/>
      <c r="I1102" s="896"/>
      <c r="J1102" s="419" t="s">
        <v>566</v>
      </c>
      <c r="K1102" s="420"/>
      <c r="L1102" s="420"/>
      <c r="M1102" s="420"/>
      <c r="N1102" s="420"/>
      <c r="O1102" s="420"/>
      <c r="P1102" s="315" t="s">
        <v>574</v>
      </c>
      <c r="Q1102" s="316"/>
      <c r="R1102" s="316"/>
      <c r="S1102" s="316"/>
      <c r="T1102" s="316"/>
      <c r="U1102" s="316"/>
      <c r="V1102" s="316"/>
      <c r="W1102" s="316"/>
      <c r="X1102" s="316"/>
      <c r="Y1102" s="317" t="s">
        <v>574</v>
      </c>
      <c r="Z1102" s="318"/>
      <c r="AA1102" s="318"/>
      <c r="AB1102" s="319"/>
      <c r="AC1102" s="321"/>
      <c r="AD1102" s="321"/>
      <c r="AE1102" s="321"/>
      <c r="AF1102" s="321"/>
      <c r="AG1102" s="321"/>
      <c r="AH1102" s="322" t="s">
        <v>596</v>
      </c>
      <c r="AI1102" s="323"/>
      <c r="AJ1102" s="323"/>
      <c r="AK1102" s="323"/>
      <c r="AL1102" s="324" t="s">
        <v>597</v>
      </c>
      <c r="AM1102" s="325"/>
      <c r="AN1102" s="325"/>
      <c r="AO1102" s="326"/>
      <c r="AP1102" s="320" t="s">
        <v>598</v>
      </c>
      <c r="AQ1102" s="320"/>
      <c r="AR1102" s="320"/>
      <c r="AS1102" s="320"/>
      <c r="AT1102" s="320"/>
      <c r="AU1102" s="320"/>
      <c r="AV1102" s="320"/>
      <c r="AW1102" s="320"/>
      <c r="AX1102" s="320"/>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3:AX13 AR15:AX15 P15:AQ17">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7">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2018-05-29T02:59:36Z</cp:lastPrinted>
  <dcterms:created xsi:type="dcterms:W3CDTF">2012-03-13T00:50:25Z</dcterms:created>
  <dcterms:modified xsi:type="dcterms:W3CDTF">2018-07-04T08:19:43Z</dcterms:modified>
</cp:coreProperties>
</file>