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405" yWindow="-15" windowWidth="9840" windowHeight="82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<sst xmlns="http://schemas.openxmlformats.org/spreadsheetml/2006/main" count="3158" uniqueCount="694">
  <si>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</si>
  <si>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</si>
  <si>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</si>
  <si>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</si>
  <si>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</si>
  <si>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</si>
  <si>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</si>
  <si>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</si>
  <si>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</si>
  <si>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</si>
  <si>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</si>
  <si>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</si>
  <si>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</si>
  <si>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</si>
  <si>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</si>
  <si>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</si>
  <si>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</si>
  <si>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</si>
  <si>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</si>
  <si>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</si>
  <si>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</si>
  <si>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</si>
  <si>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</si>
  <si>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</si>
  <si>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</si>
  <si>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</si>
  <si>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</si>
  <si>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</si>
  <si>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</si>
  <si>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</si>
  <si>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</si>
  <si>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</si>
  <si>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</si>
  <si>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</si>
  <si>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</si>
  <si>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</si>
  <si>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</si>
  <si>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</si>
  <si>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</si>
  <si>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</si>
  <si>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</si>
  <si>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</si>
  <si>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</si>
  <si>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</si>
  <si>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</si>
  <si>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</si>
  <si>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</si>
  <si>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</si>
  <si>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</si>
  <si>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</si>
  <si>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</si>
  <si>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</si>
  <si>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</si>
  <si>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</si>
  <si>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</si>
  <si>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</si>
  <si>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</si>
  <si>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</si>
  <si>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</si>
  <si>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</si>
  <si>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</si>
  <si>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</si>
  <si>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</si>
  <si>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</si>
  <si>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</si>
  <si>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</si>
  <si>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</si>
  <si>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</si>
  <si>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</si>
  <si>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</si>
  <si>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</si>
  <si>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</si>
  <si>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</si>
  <si>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</si>
  <si>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</si>
  <si>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</si>
  <si>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</si>
  <si>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</si>
  <si>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</si>
  <si>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</si>
  <si>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</si>
  <si>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</si>
  <si>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</si>
  <si>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</si>
  <si>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</si>
  <si>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</si>
  <si>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</si>
  <si>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</si>
  <si>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</si>
  <si>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</si>
  <si>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</si>
  <si>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</si>
  <si>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</si>
  <si>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</si>
  <si>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</si>
  <si>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</si>
  <si>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</si>
  <si>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</si>
  <si>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</si>
  <si>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</si>
  <si>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</si>
  <si>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</si>
  <si>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</si>
  <si>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</si>
  <si>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</si>
  <si>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</si>
  <si>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</si>
  <si>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</si>
  <si>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</si>
  <si>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</si>
  <si>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</si>
  <si>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</si>
  <si>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</si>
  <si>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</si>
  <si>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</si>
  <si>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</si>
  <si>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</si>
  <si>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</si>
  <si>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</si>
  <si>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</si>
  <si>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</si>
  <si>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</si>
  <si>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</si>
  <si>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</si>
  <si>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</si>
  <si>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</si>
  <si>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</si>
  <si>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</si>
  <si>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</si>
  <si>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</si>
  <si>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</si>
  <si>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</si>
  <si>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</si>
  <si>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</si>
  <si>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</si>
  <si>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</si>
  <si>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</si>
  <si>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</si>
  <si>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</si>
  <si>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</si>
  <si>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</si>
  <si>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</si>
  <si>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</si>
  <si>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</si>
  <si>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</si>
  <si>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</si>
  <si>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</si>
  <si>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</si>
  <si>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</si>
  <si>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</si>
  <si>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</si>
  <si>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</si>
  <si>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</si>
  <si>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</si>
  <si>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</si>
  <si>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</si>
  <si>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</si>
  <si>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</si>
  <si>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</si>
  <si>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</si>
  <si>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</si>
  <si>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</si>
  <si>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</si>
  <si>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</si>
  <si>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</si>
  <si>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</si>
  <si>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</si>
  <si>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</si>
  <si>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</si>
  <si>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</si>
  <si>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</si>
  <si>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</si>
  <si>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</si>
  <si>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</si>
  <si>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</si>
  <si>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</si>
  <si>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</si>
  <si>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</si>
  <si>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</si>
  <si>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</si>
  <si>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</si>
  <si>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</si>
  <si>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</si>
  <si>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</si>
  <si>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</si>
  <si>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</si>
  <si>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</si>
  <si>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</si>
  <si>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</si>
  <si>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</si>
  <si>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</si>
  <si>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</si>
  <si>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</si>
  <si>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</si>
  <si>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</si>
  <si>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</si>
  <si>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</si>
  <si>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</si>
  <si>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</si>
  <si>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</si>
  <si>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</si>
  <si>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</si>
  <si>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</si>
  <si>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</si>
  <si>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</si>
  <si>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</si>
  <si>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</si>
  <si>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</si>
  <si>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</si>
  <si>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</si>
  <si>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</si>
  <si>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</si>
  <si>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</si>
  <si>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</si>
  <si>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</si>
  <si>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</si>
  <si>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</si>
  <si>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</si>
  <si>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</si>
  <si>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</si>
  <si>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</si>
  <si>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</si>
  <si>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</si>
  <si>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</si>
  <si>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</si>
  <si>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</si>
  <si>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</si>
  <si>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</si>
  <si>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</si>
  <si>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</si>
  <si>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</si>
  <si>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</si>
  <si>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</si>
  <si>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</si>
  <si>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</si>
  <si>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</si>
  <si>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</si>
  <si>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</si>
  <si>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</si>
  <si>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</si>
  <si>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</si>
  <si>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</si>
  <si>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</si>
  <si>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</si>
  <si>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</si>
  <si>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</si>
  <si>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</si>
  <si>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</si>
  <si>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</si>
  <si>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</si>
  <si>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</si>
  <si>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</si>
  <si>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</si>
  <si>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</si>
  <si>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</si>
  <si>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</si>
  <si>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</si>
  <si>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</si>
  <si>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</si>
  <si>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</si>
  <si>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</si>
  <si>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</si>
  <si>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</si>
  <si>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</si>
  <si>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</si>
  <si>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</si>
  <si>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</si>
  <si>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</si>
  <si>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</si>
  <si>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</si>
  <si>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</si>
  <si>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</si>
  <si>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</si>
  <si>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</si>
  <si>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</si>
  <si>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</si>
  <si>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</si>
  <si>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</si>
  <si>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</si>
  <si>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</si>
  <si>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</si>
  <si>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</si>
  <si>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</si>
  <si>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</si>
  <si>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</si>
  <si>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</si>
  <si>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</si>
  <si>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</si>
  <si>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</si>
  <si>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</si>
  <si>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</si>
  <si>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</si>
  <si>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</si>
  <si>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</si>
  <si>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</si>
  <si>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</si>
  <si>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</si>
  <si>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</si>
  <si>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</si>
  <si>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</si>
  <si>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</si>
  <si>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</si>
  <si>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</si>
  <si>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</si>
  <si>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</si>
  <si>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</si>
  <si>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</si>
  <si>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</si>
  <si>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</si>
  <si>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</si>
  <si>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</si>
  <si>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</si>
  <si>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</si>
  <si>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</si>
  <si>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</si>
  <si>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</si>
  <si>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</si>
  <si>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</si>
  <si>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</si>
  <si>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</si>
  <si>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</si>
  <si>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</si>
  <si>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</si>
  <si>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</si>
  <si>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</si>
  <si>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</si>
  <si>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</si>
  <si>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</si>
  <si>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</si>
  <si>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</si>
  <si>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</si>
  <si>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</si>
  <si>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</si>
  <si>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</si>
  <si>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</si>
  <si>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</si>
  <si>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</si>
  <si>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</si>
  <si>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</si>
  <si>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</si>
  <si>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</si>
  <si>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</si>
  <si>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</si>
  <si>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</si>
  <si>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</si>
  <si>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</si>
  <si>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</si>
  <si>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</si>
  <si>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</si>
  <si>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</si>
  <si>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</si>
  <si>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</si>
  <si>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</si>
  <si>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</si>
  <si>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</si>
  <si>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</si>
  <si>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</si>
  <si>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</si>
  <si>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</si>
  <si>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</si>
  <si>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</si>
  <si>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</si>
  <si>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</si>
  <si>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</si>
  <si>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</si>
  <si>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</si>
  <si>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</si>
  <si>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</si>
  <si>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</si>
  <si>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</si>
  <si>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</si>
  <si>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</si>
  <si>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</si>
  <si>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</si>
  <si>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</si>
  <si>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</si>
  <si>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</si>
  <si>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</si>
  <si>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</si>
  <si>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</si>
  <si>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</si>
  <si>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</si>
  <si>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</si>
  <si>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</si>
  <si>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</si>
  <si>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</si>
  <si>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</si>
  <si>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</si>
  <si>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</si>
  <si>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</si>
  <si>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</si>
  <si>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</si>
  <si>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</si>
  <si>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</si>
  <si>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</si>
  <si>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</si>
  <si>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</si>
  <si>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</si>
  <si>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</si>
  <si>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</si>
  <si>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</si>
  <si>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</si>
  <si>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</si>
  <si>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</si>
  <si>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</si>
  <si>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</si>
  <si>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</si>
  <si>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</si>
  <si>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</si>
  <si>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</si>
  <si>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</si>
  <si>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</si>
  <si>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</si>
  <si>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</si>
  <si>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</si>
  <si>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</si>
  <si>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</si>
  <si>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</si>
  <si>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</si>
  <si>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</si>
  <si>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</si>
  <si>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</si>
  <si>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</si>
  <si>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</si>
  <si>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</si>
  <si>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</si>
  <si>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</si>
  <si>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</si>
  <si>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</si>
  <si>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</si>
  <si>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</si>
  <si>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</si>
  <si>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</si>
  <si>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</si>
  <si>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</si>
  <si>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</si>
  <si>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</si>
  <si>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</si>
  <si>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</si>
  <si>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</si>
  <si>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</si>
  <si>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</si>
  <si>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</si>
  <si>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</si>
  <si>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</si>
  <si>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</si>
  <si>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</si>
  <si>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</si>
  <si>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</si>
  <si>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</si>
  <si>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</si>
  <si>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</si>
  <si>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</si>
  <si>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</si>
  <si>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</si>
  <si>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</si>
  <si>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</si>
  <si>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</si>
  <si>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</si>
  <si>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</si>
  <si>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</si>
  <si>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</si>
  <si>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</si>
  <si>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</si>
  <si>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</si>
  <si>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</si>
  <si>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</si>
  <si>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</si>
  <si>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</si>
  <si>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</si>
  <si>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</si>
  <si>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</si>
  <si>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</si>
  <si>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</si>
  <si>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</si>
  <si>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</si>
  <si>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</si>
  <si>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</si>
  <si>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</si>
  <si>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</si>
  <si>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</si>
  <si>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</si>
  <si>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</si>
  <si>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</si>
  <si>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</si>
  <si>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</si>
  <si>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</si>
  <si>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</si>
  <si>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</si>
  <si>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</si>
  <si>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</si>
  <si>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</si>
  <si>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</si>
  <si>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</si>
  <si>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</si>
  <si>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</si>
  <si>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</si>
  <si>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</si>
  <si>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</si>
  <si>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</si>
  <si>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</si>
  <si>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</si>
  <si>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</si>
  <si>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</si>
  <si>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</si>
  <si>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</si>
  <si>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</si>
  <si>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</si>
  <si>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</si>
  <si>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</si>
  <si>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</si>
  <si>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</si>
  <si>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</si>
  <si>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</si>
  <si>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</si>
  <si>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</si>
  <si>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</si>
  <si>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</si>
  <si>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</si>
  <si>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</si>
  <si>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</si>
  <si>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</si>
  <si>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</si>
  <si>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</si>
  <si>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</si>
  <si>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</si>
  <si>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</si>
  <si>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</si>
  <si>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</si>
  <si>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</si>
  <si>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</si>
  <si>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</si>
  <si>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</si>
  <si>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</si>
  <si>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</si>
  <si>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</si>
  <si>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</si>
  <si>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</si>
  <si>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</si>
  <si>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</si>
  <si>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</si>
  <si>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</si>
  <si>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</si>
  <si>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</si>
  <si>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</si>
  <si>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</si>
  <si>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医薬・生活衛生局</t>
    <rPh sb="0" eb="2">
      <t>イヤク</t>
    </rPh>
    <rPh sb="3" eb="5">
      <t>セイカツ</t>
    </rPh>
    <rPh sb="5" eb="8">
      <t>エイセイキョク</t>
    </rPh>
    <phoneticPr fontId="5"/>
  </si>
  <si>
    <t>監視指導・麻薬対策課</t>
    <rPh sb="0" eb="10">
      <t>カンシ</t>
    </rPh>
    <phoneticPr fontId="5"/>
  </si>
  <si>
    <t>課長　磯部　総一郎</t>
    <rPh sb="0" eb="2">
      <t>カチョウ</t>
    </rPh>
    <rPh sb="3" eb="5">
      <t>イソベ</t>
    </rPh>
    <rPh sb="6" eb="9">
      <t>ソウイチロウ</t>
    </rPh>
    <phoneticPr fontId="5"/>
  </si>
  <si>
    <t>・医薬品、医療機器等の品質、有効性および安全性の確保等に関する法律第１４条第２項第４号
・医薬品及び医薬部外品の製造管理及び品質管理の基準に関する省令
・医療機器及び体外診断用医薬品の製造管理及び品質管理の基準に関する省令</t>
    <rPh sb="33" eb="34">
      <t>ダイ</t>
    </rPh>
    <phoneticPr fontId="5"/>
  </si>
  <si>
    <t xml:space="preserve">都道府県が行う製造管理及び品質管理に関する基準（ＧＭＰ／ＱＭＳ）の査察等について、統一的かつ適正な実施を確保するとともに、国際的に流通する医薬品等の品質の確保及び国際取引の円滑化を図る。
</t>
  </si>
  <si>
    <t xml:space="preserve">・都道府県が行うＧＭＰ／ＱＭＳ査察の全国的な整合性を確保するための国及び都道府県による合同模擬査察を実施。
・国際的に流通する医薬品等の品質を確保するとともに、これらの国際取引の円滑化を推進するため、医薬品等ＧＭＰの国家間における査察技術の同等性を確認し、日ＥＵ相互承認協定の履行及び拡大協議を実施。
・輸出用医薬品の証明書を発給するための適合性調査等の実地調査を実施。
・ＧＭＰ査察に関する国際的な枠組み（ＰＩＣ／Ｓ）への加盟に伴い、ＧＭＰ調査の質の向上を推進するとともに、加盟当局としての対応を実施。
</t>
  </si>
  <si>
    <t>-</t>
  </si>
  <si>
    <t>検定検査事務等委託費</t>
    <rPh sb="0" eb="2">
      <t>ケンテイ</t>
    </rPh>
    <rPh sb="2" eb="4">
      <t>ケンサ</t>
    </rPh>
    <rPh sb="4" eb="7">
      <t>ジムトウ</t>
    </rPh>
    <rPh sb="7" eb="10">
      <t>イタクヒ</t>
    </rPh>
    <phoneticPr fontId="5"/>
  </si>
  <si>
    <t>医薬品審査等業務庁費</t>
    <rPh sb="0" eb="10">
      <t>ギョウチョウ</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</si>
  <si>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</si>
  <si>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</si>
  <si>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</si>
  <si>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教育・研修等をとおして、GMP調査員の能力を向上させる事業のため、成果について直接的な指標は示すことは困難である。</t>
  </si>
  <si>
    <t>本事業は、都道府県におけるGMP調査の資質の向上を通じて医薬品等の品質の確保及び国際取引の円滑化を図ることを目標に、GMP調査を実際に行う都道府県職員等を対象に研修を実施し、また体制強化のために検討会を開催することにより、各地域ごとの調査の質の差を減らし、また国際的な枠組みにも沿った技術の向上が図られた。</t>
    <rPh sb="0" eb="1">
      <t>ホン</t>
    </rPh>
    <rPh sb="1" eb="3">
      <t>ジギョウ</t>
    </rPh>
    <rPh sb="5" eb="9">
      <t>トドウフケン</t>
    </rPh>
    <rPh sb="16" eb="18">
      <t>チョウサ</t>
    </rPh>
    <rPh sb="19" eb="21">
      <t>シシツ</t>
    </rPh>
    <rPh sb="22" eb="24">
      <t>コウジョウ</t>
    </rPh>
    <rPh sb="25" eb="26">
      <t>ツウ</t>
    </rPh>
    <rPh sb="28" eb="31">
      <t>イヤクヒン</t>
    </rPh>
    <rPh sb="31" eb="32">
      <t>トウ</t>
    </rPh>
    <rPh sb="33" eb="35">
      <t>ヒンシツ</t>
    </rPh>
    <rPh sb="36" eb="38">
      <t>カクホ</t>
    </rPh>
    <rPh sb="38" eb="39">
      <t>オヨ</t>
    </rPh>
    <rPh sb="40" eb="42">
      <t>コクサイ</t>
    </rPh>
    <rPh sb="42" eb="44">
      <t>トリヒキ</t>
    </rPh>
    <rPh sb="45" eb="48">
      <t>エンカツカ</t>
    </rPh>
    <rPh sb="49" eb="50">
      <t>ハカ</t>
    </rPh>
    <rPh sb="54" eb="56">
      <t>モクヒョウ</t>
    </rPh>
    <rPh sb="61" eb="63">
      <t>チョウサ</t>
    </rPh>
    <rPh sb="64" eb="66">
      <t>ジッサイ</t>
    </rPh>
    <rPh sb="67" eb="68">
      <t>オコナ</t>
    </rPh>
    <rPh sb="69" eb="73">
      <t>トドウフケン</t>
    </rPh>
    <rPh sb="73" eb="75">
      <t>ショクイン</t>
    </rPh>
    <rPh sb="75" eb="76">
      <t>トウ</t>
    </rPh>
    <rPh sb="77" eb="79">
      <t>タイショウ</t>
    </rPh>
    <rPh sb="80" eb="82">
      <t>ケンシュウ</t>
    </rPh>
    <rPh sb="83" eb="85">
      <t>ジッシ</t>
    </rPh>
    <rPh sb="89" eb="91">
      <t>タイセイ</t>
    </rPh>
    <rPh sb="91" eb="93">
      <t>キョウカ</t>
    </rPh>
    <rPh sb="97" eb="100">
      <t>ケントウカイ</t>
    </rPh>
    <rPh sb="101" eb="103">
      <t>カイサイ</t>
    </rPh>
    <rPh sb="111" eb="114">
      <t>カクチイキ</t>
    </rPh>
    <rPh sb="117" eb="119">
      <t>チョウサ</t>
    </rPh>
    <rPh sb="120" eb="121">
      <t>シツ</t>
    </rPh>
    <rPh sb="122" eb="123">
      <t>サ</t>
    </rPh>
    <rPh sb="124" eb="125">
      <t>ヘ</t>
    </rPh>
    <rPh sb="130" eb="133">
      <t>コクサイテキ</t>
    </rPh>
    <rPh sb="134" eb="136">
      <t>ワクグ</t>
    </rPh>
    <rPh sb="139" eb="140">
      <t>ソ</t>
    </rPh>
    <rPh sb="142" eb="144">
      <t>ギジュツ</t>
    </rPh>
    <rPh sb="145" eb="147">
      <t>コウジョウ</t>
    </rPh>
    <rPh sb="148" eb="149">
      <t>ハカ</t>
    </rPh>
    <phoneticPr fontId="5"/>
  </si>
  <si>
    <t>間接的な指標として国による模擬査察及びGMP調査体制強化検討会への都道府県のべ参加者数を成果実績評価に活用する。</t>
  </si>
  <si>
    <t>模擬査察への都道府県のべ参加者数</t>
    <rPh sb="0" eb="2">
      <t>モギ</t>
    </rPh>
    <rPh sb="2" eb="4">
      <t>ササツ</t>
    </rPh>
    <rPh sb="6" eb="10">
      <t>トドウフケン</t>
    </rPh>
    <rPh sb="12" eb="15">
      <t>サンカシャ</t>
    </rPh>
    <rPh sb="15" eb="16">
      <t>スウ</t>
    </rPh>
    <phoneticPr fontId="5"/>
  </si>
  <si>
    <t>人</t>
    <rPh sb="0" eb="1">
      <t>ヒト</t>
    </rPh>
    <phoneticPr fontId="5"/>
  </si>
  <si>
    <t>-</t>
    <phoneticPr fontId="5"/>
  </si>
  <si>
    <t>GMP調査体制強化検討会への都道府県のべ参加者数</t>
    <rPh sb="3" eb="5">
      <t>チョウサ</t>
    </rPh>
    <rPh sb="5" eb="7">
      <t>タイセイ</t>
    </rPh>
    <rPh sb="7" eb="9">
      <t>キョウカ</t>
    </rPh>
    <rPh sb="9" eb="12">
      <t>ケントウカイ</t>
    </rPh>
    <rPh sb="14" eb="18">
      <t>トドウフケン</t>
    </rPh>
    <rPh sb="20" eb="24">
      <t>サンカシャスウ</t>
    </rPh>
    <phoneticPr fontId="5"/>
  </si>
  <si>
    <t>合同模擬査察の開催数</t>
    <rPh sb="0" eb="2">
      <t>ゴウドウ</t>
    </rPh>
    <rPh sb="2" eb="4">
      <t>モギ</t>
    </rPh>
    <rPh sb="4" eb="6">
      <t>ササツ</t>
    </rPh>
    <rPh sb="7" eb="10">
      <t>カイサイスウ</t>
    </rPh>
    <phoneticPr fontId="5"/>
  </si>
  <si>
    <t>回</t>
    <rPh sb="0" eb="1">
      <t>カイ</t>
    </rPh>
    <phoneticPr fontId="5"/>
  </si>
  <si>
    <t>Ｘ：「当該年度の合同模擬査察に係る執行額」（円）／　
Ｙ：「当該年度の合同模擬査察開催数」　　　　　　　　　　　　　</t>
    <rPh sb="22" eb="23">
      <t>エン</t>
    </rPh>
    <phoneticPr fontId="5"/>
  </si>
  <si>
    <t>円</t>
    <rPh sb="0" eb="1">
      <t>エン</t>
    </rPh>
    <phoneticPr fontId="5"/>
  </si>
  <si>
    <t>　　X/Y</t>
  </si>
  <si>
    <t>13,316,774/23</t>
  </si>
  <si>
    <t>14,858,754/24</t>
  </si>
  <si>
    <t>1,102,229/2</t>
  </si>
  <si>
    <t>849,850/2</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</si>
  <si>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</si>
  <si>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</si>
  <si>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都道府県・独立行政法人医薬品医療機器総合機構（ＰＭＤＡ）でのＧＭＰ査察研修の実施回数</t>
  </si>
  <si>
    <t>ＧＭＰ査察の国際整合化に向けた取り組みは業界からも要望されている。また、医薬品の品質確保は国民の安全に直結するため、国費を投入する必要がある。</t>
    <rPh sb="3" eb="5">
      <t>ササツ</t>
    </rPh>
    <rPh sb="6" eb="8">
      <t>コクサイ</t>
    </rPh>
    <rPh sb="8" eb="11">
      <t>セイゴウカ</t>
    </rPh>
    <rPh sb="12" eb="13">
      <t>ム</t>
    </rPh>
    <rPh sb="15" eb="16">
      <t>ト</t>
    </rPh>
    <rPh sb="17" eb="18">
      <t>ク</t>
    </rPh>
    <rPh sb="20" eb="22">
      <t>ギョウカイ</t>
    </rPh>
    <rPh sb="25" eb="27">
      <t>ヨウボウ</t>
    </rPh>
    <rPh sb="36" eb="39">
      <t>イヤクヒン</t>
    </rPh>
    <rPh sb="40" eb="42">
      <t>ヒンシツ</t>
    </rPh>
    <rPh sb="42" eb="44">
      <t>カクホ</t>
    </rPh>
    <rPh sb="45" eb="47">
      <t>コクミン</t>
    </rPh>
    <rPh sb="48" eb="50">
      <t>アンゼン</t>
    </rPh>
    <rPh sb="51" eb="53">
      <t>チョッケツ</t>
    </rPh>
    <rPh sb="58" eb="60">
      <t>コクヒ</t>
    </rPh>
    <rPh sb="61" eb="63">
      <t>トウニュウ</t>
    </rPh>
    <rPh sb="65" eb="67">
      <t>ヒツヨウ</t>
    </rPh>
    <phoneticPr fontId="7"/>
  </si>
  <si>
    <t>医薬品の品質の確保は国民の安全に直結するため、全国的なＧＭＰ調査の質の向上を図るための研修や整合性確保のための検討会は、国が実施すべき事業である。</t>
    <rPh sb="0" eb="3">
      <t>イヤクヒン</t>
    </rPh>
    <rPh sb="4" eb="6">
      <t>ヒンシツ</t>
    </rPh>
    <rPh sb="7" eb="9">
      <t>カクホ</t>
    </rPh>
    <rPh sb="10" eb="12">
      <t>コクミン</t>
    </rPh>
    <rPh sb="13" eb="15">
      <t>アンゼン</t>
    </rPh>
    <rPh sb="16" eb="18">
      <t>チョッケツ</t>
    </rPh>
    <rPh sb="23" eb="26">
      <t>ゼンコクテキ</t>
    </rPh>
    <rPh sb="30" eb="32">
      <t>チョウサ</t>
    </rPh>
    <rPh sb="33" eb="34">
      <t>シツ</t>
    </rPh>
    <rPh sb="35" eb="37">
      <t>コウジョウ</t>
    </rPh>
    <rPh sb="38" eb="39">
      <t>ハカ</t>
    </rPh>
    <rPh sb="43" eb="45">
      <t>ケンシュウ</t>
    </rPh>
    <rPh sb="46" eb="49">
      <t>セイゴウセイ</t>
    </rPh>
    <rPh sb="49" eb="51">
      <t>カクホ</t>
    </rPh>
    <rPh sb="55" eb="58">
      <t>ケントウカイ</t>
    </rPh>
    <rPh sb="60" eb="61">
      <t>クニ</t>
    </rPh>
    <rPh sb="62" eb="64">
      <t>ジッシ</t>
    </rPh>
    <rPh sb="67" eb="69">
      <t>ジギョウ</t>
    </rPh>
    <phoneticPr fontId="7"/>
  </si>
  <si>
    <t>経費の過半が都道府県への委託費であり、支出先の選定は妥当である。</t>
  </si>
  <si>
    <t>検討会を効率的に行えるよう、コスト削減に努めている。</t>
  </si>
  <si>
    <t>経費の過半が都道府県への委託費であり、適正に執行されている。</t>
  </si>
  <si>
    <t>実施要領を見直し、効率的な執行ができるような事業体制となるように努めている。</t>
  </si>
  <si>
    <t>教育・研修等をとおして、GMP調査員の能力を向上させる事業のため、成果について直接的な指標は示すことは困難であるが、間接指標としての模擬査察・GMP調査体制強化検討会への都道府県のべ参加者数は一定の数値で推移していることから、事業の目標達成に向けて一定の効果があると認めれる。</t>
  </si>
  <si>
    <t>模擬査察、検討会とも概ね見込みどおりの開催数である。</t>
  </si>
  <si>
    <t>本事業は都道府県等におけるGMP査察の質の向上を図ることを目的としており、成果を定量的に示すことはできないが、いずれの研修及び会議も、都道府県の査察担当官が集う数少ない機会であり、査察技術の向上に大きく向上している。</t>
  </si>
  <si>
    <t>無</t>
  </si>
  <si>
    <t>‐</t>
  </si>
  <si>
    <t>217</t>
    <phoneticPr fontId="5"/>
  </si>
  <si>
    <t>194</t>
    <phoneticPr fontId="5"/>
  </si>
  <si>
    <t>163</t>
    <phoneticPr fontId="5"/>
  </si>
  <si>
    <t>211</t>
    <phoneticPr fontId="5"/>
  </si>
  <si>
    <t>189</t>
    <phoneticPr fontId="5"/>
  </si>
  <si>
    <t>203</t>
    <phoneticPr fontId="5"/>
  </si>
  <si>
    <t>211</t>
    <phoneticPr fontId="5"/>
  </si>
  <si>
    <t>B.事務費</t>
    <rPh sb="2" eb="5">
      <t>ジムヒ</t>
    </rPh>
    <phoneticPr fontId="5"/>
  </si>
  <si>
    <t>医薬品等ＧＭＰ対策事業</t>
    <phoneticPr fontId="5"/>
  </si>
  <si>
    <t>庁費</t>
    <rPh sb="0" eb="2">
      <t>チョウヒ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</si>
  <si>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</si>
  <si>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</si>
  <si>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</si>
  <si>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</si>
  <si>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</si>
  <si>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</si>
  <si>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</si>
  <si>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</si>
  <si>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</si>
  <si>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</si>
  <si>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</si>
  <si>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</si>
  <si>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</si>
  <si>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C.国立医薬品食品衛生研究所</t>
    <phoneticPr fontId="5"/>
  </si>
  <si>
    <t>D.国立感染症研究所</t>
    <phoneticPr fontId="5"/>
  </si>
  <si>
    <t>加盟料、参加手数料</t>
    <rPh sb="0" eb="3">
      <t>カメイリョウ</t>
    </rPh>
    <rPh sb="4" eb="6">
      <t>サンカ</t>
    </rPh>
    <rPh sb="6" eb="9">
      <t>テスウリョウ</t>
    </rPh>
    <phoneticPr fontId="5"/>
  </si>
  <si>
    <t>-</t>
    <phoneticPr fontId="5"/>
  </si>
  <si>
    <t>－</t>
  </si>
  <si>
    <t>－</t>
    <phoneticPr fontId="5"/>
  </si>
  <si>
    <t>－</t>
    <phoneticPr fontId="5"/>
  </si>
  <si>
    <t>-</t>
    <phoneticPr fontId="5"/>
  </si>
  <si>
    <t>職員Ａ</t>
    <rPh sb="0" eb="2">
      <t>ショクイン</t>
    </rPh>
    <phoneticPr fontId="5"/>
  </si>
  <si>
    <t>委員等Ａ</t>
    <rPh sb="0" eb="2">
      <t>イイン</t>
    </rPh>
    <rPh sb="2" eb="3">
      <t>トウ</t>
    </rPh>
    <phoneticPr fontId="5"/>
  </si>
  <si>
    <t>委員等Ｂ</t>
    <rPh sb="0" eb="2">
      <t>イイン</t>
    </rPh>
    <rPh sb="2" eb="3">
      <t>トウ</t>
    </rPh>
    <phoneticPr fontId="5"/>
  </si>
  <si>
    <t>委員等Ｅ</t>
    <rPh sb="0" eb="2">
      <t>イイン</t>
    </rPh>
    <rPh sb="2" eb="3">
      <t>トウ</t>
    </rPh>
    <phoneticPr fontId="5"/>
  </si>
  <si>
    <t>国立医薬品食品衛生研究所</t>
    <phoneticPr fontId="5"/>
  </si>
  <si>
    <t>-</t>
    <phoneticPr fontId="5"/>
  </si>
  <si>
    <t>-</t>
    <phoneticPr fontId="5"/>
  </si>
  <si>
    <t>－</t>
    <phoneticPr fontId="5"/>
  </si>
  <si>
    <t>ＧＭＰ査察体制強化事業における試験検査、医薬品等ＧＭＰ対策事業（支出委任）</t>
    <rPh sb="32" eb="34">
      <t>シシュツ</t>
    </rPh>
    <rPh sb="34" eb="36">
      <t>イニン</t>
    </rPh>
    <phoneticPr fontId="5"/>
  </si>
  <si>
    <t>国立感染症研究所</t>
    <rPh sb="0" eb="2">
      <t>コクリツ</t>
    </rPh>
    <rPh sb="2" eb="5">
      <t>カンセンショウ</t>
    </rPh>
    <rPh sb="5" eb="8">
      <t>ケンキュウジョ</t>
    </rPh>
    <phoneticPr fontId="5"/>
  </si>
  <si>
    <t>-</t>
    <phoneticPr fontId="5"/>
  </si>
  <si>
    <t>-</t>
    <phoneticPr fontId="5"/>
  </si>
  <si>
    <t>－</t>
    <phoneticPr fontId="5"/>
  </si>
  <si>
    <t>A.愛知県</t>
    <rPh sb="2" eb="4">
      <t>アイチ</t>
    </rPh>
    <rPh sb="4" eb="5">
      <t>ケン</t>
    </rPh>
    <phoneticPr fontId="5"/>
  </si>
  <si>
    <t>庁費、旅費</t>
    <rPh sb="0" eb="2">
      <t>チョウヒ</t>
    </rPh>
    <rPh sb="3" eb="5">
      <t>リョヒ</t>
    </rPh>
    <phoneticPr fontId="5"/>
  </si>
  <si>
    <t>GMP対策費、医療機器特別監視費</t>
    <rPh sb="3" eb="6">
      <t>タイサクヒ</t>
    </rPh>
    <phoneticPr fontId="5"/>
  </si>
  <si>
    <t>その他</t>
    <rPh sb="2" eb="3">
      <t>タ</t>
    </rPh>
    <phoneticPr fontId="5"/>
  </si>
  <si>
    <t>PIC/S費用、翻訳、書籍等</t>
    <rPh sb="5" eb="7">
      <t>ヒヨウ</t>
    </rPh>
    <rPh sb="8" eb="10">
      <t>ホンヤク</t>
    </rPh>
    <rPh sb="11" eb="13">
      <t>ショセキ</t>
    </rPh>
    <rPh sb="13" eb="14">
      <t>トウ</t>
    </rPh>
    <phoneticPr fontId="5"/>
  </si>
  <si>
    <t>旅費</t>
    <rPh sb="0" eb="2">
      <t>リョヒ</t>
    </rPh>
    <phoneticPr fontId="5"/>
  </si>
  <si>
    <t>ＧＭＰ調査会議、模擬査察等</t>
    <rPh sb="8" eb="10">
      <t>モギ</t>
    </rPh>
    <rPh sb="10" eb="12">
      <t>ササツ</t>
    </rPh>
    <rPh sb="12" eb="13">
      <t>トウ</t>
    </rPh>
    <phoneticPr fontId="5"/>
  </si>
  <si>
    <t>備品費</t>
    <rPh sb="0" eb="2">
      <t>ビヒン</t>
    </rPh>
    <rPh sb="2" eb="3">
      <t>ヒ</t>
    </rPh>
    <phoneticPr fontId="5"/>
  </si>
  <si>
    <t>賃金</t>
    <rPh sb="0" eb="2">
      <t>チンギン</t>
    </rPh>
    <phoneticPr fontId="5"/>
  </si>
  <si>
    <t>雑役務費</t>
    <rPh sb="0" eb="1">
      <t>ザツ</t>
    </rPh>
    <rPh sb="1" eb="4">
      <t>エキムヒ</t>
    </rPh>
    <phoneticPr fontId="5"/>
  </si>
  <si>
    <t>光熱水料金</t>
    <rPh sb="0" eb="2">
      <t>コウネツ</t>
    </rPh>
    <rPh sb="2" eb="3">
      <t>スイ</t>
    </rPh>
    <rPh sb="3" eb="5">
      <t>リョウキン</t>
    </rPh>
    <phoneticPr fontId="5"/>
  </si>
  <si>
    <t>光熱水料</t>
    <rPh sb="0" eb="2">
      <t>コウネツ</t>
    </rPh>
    <rPh sb="2" eb="3">
      <t>スイ</t>
    </rPh>
    <rPh sb="3" eb="4">
      <t>リョウ</t>
    </rPh>
    <phoneticPr fontId="5"/>
  </si>
  <si>
    <t>消耗品費</t>
    <rPh sb="0" eb="2">
      <t>ショウモウ</t>
    </rPh>
    <rPh sb="2" eb="3">
      <t>ヒン</t>
    </rPh>
    <rPh sb="3" eb="4">
      <t>ヒ</t>
    </rPh>
    <phoneticPr fontId="5"/>
  </si>
  <si>
    <t>試験用機材等</t>
    <rPh sb="0" eb="3">
      <t>シケンヨウ</t>
    </rPh>
    <rPh sb="3" eb="5">
      <t>キザイ</t>
    </rPh>
    <rPh sb="5" eb="6">
      <t>トウ</t>
    </rPh>
    <phoneticPr fontId="5"/>
  </si>
  <si>
    <t>人件費</t>
    <rPh sb="0" eb="3">
      <t>ジンケンヒ</t>
    </rPh>
    <phoneticPr fontId="5"/>
  </si>
  <si>
    <t>実験動物費用、人材派遣費用</t>
    <rPh sb="0" eb="2">
      <t>ジッケン</t>
    </rPh>
    <rPh sb="2" eb="4">
      <t>ドウブツ</t>
    </rPh>
    <rPh sb="4" eb="6">
      <t>ヒヨウ</t>
    </rPh>
    <rPh sb="7" eb="9">
      <t>ジンザイ</t>
    </rPh>
    <rPh sb="9" eb="11">
      <t>ハケン</t>
    </rPh>
    <rPh sb="11" eb="13">
      <t>ヒヨウ</t>
    </rPh>
    <phoneticPr fontId="5"/>
  </si>
  <si>
    <t>試験用消耗品等</t>
    <rPh sb="0" eb="3">
      <t>シケンヨウ</t>
    </rPh>
    <rPh sb="3" eb="5">
      <t>ショウモウ</t>
    </rPh>
    <rPh sb="5" eb="6">
      <t>ヒン</t>
    </rPh>
    <rPh sb="6" eb="7">
      <t>トウ</t>
    </rPh>
    <phoneticPr fontId="5"/>
  </si>
  <si>
    <t>機器校正・調整費用</t>
    <rPh sb="0" eb="2">
      <t>キキ</t>
    </rPh>
    <rPh sb="2" eb="4">
      <t>コウセイ</t>
    </rPh>
    <rPh sb="5" eb="7">
      <t>チョウセイ</t>
    </rPh>
    <rPh sb="7" eb="9">
      <t>ヒヨウ</t>
    </rPh>
    <phoneticPr fontId="5"/>
  </si>
  <si>
    <t>通信費等</t>
    <rPh sb="0" eb="3">
      <t>ツウシンヒ</t>
    </rPh>
    <rPh sb="3" eb="4">
      <t>トウ</t>
    </rPh>
    <phoneticPr fontId="5"/>
  </si>
  <si>
    <t>天びん費用</t>
    <rPh sb="3" eb="5">
      <t>ヒヨウ</t>
    </rPh>
    <phoneticPr fontId="5"/>
  </si>
  <si>
    <t>F. -</t>
    <phoneticPr fontId="5"/>
  </si>
  <si>
    <t>愛知県</t>
    <rPh sb="0" eb="3">
      <t>アイチケン</t>
    </rPh>
    <phoneticPr fontId="5"/>
  </si>
  <si>
    <t>静岡県</t>
    <rPh sb="0" eb="2">
      <t>シズオカ</t>
    </rPh>
    <rPh sb="2" eb="3">
      <t>ケン</t>
    </rPh>
    <phoneticPr fontId="5"/>
  </si>
  <si>
    <t>埼玉県</t>
    <rPh sb="0" eb="3">
      <t>サイタマケン</t>
    </rPh>
    <phoneticPr fontId="5"/>
  </si>
  <si>
    <t>福岡県</t>
    <rPh sb="0" eb="3">
      <t>フクオカケン</t>
    </rPh>
    <phoneticPr fontId="5"/>
  </si>
  <si>
    <t>福島県</t>
    <rPh sb="0" eb="3">
      <t>フクシマケン</t>
    </rPh>
    <phoneticPr fontId="5"/>
  </si>
  <si>
    <t>北海道</t>
    <rPh sb="0" eb="3">
      <t>ホッカイドウ</t>
    </rPh>
    <phoneticPr fontId="5"/>
  </si>
  <si>
    <t>東京都</t>
    <rPh sb="0" eb="3">
      <t>トウキョウト</t>
    </rPh>
    <phoneticPr fontId="5"/>
  </si>
  <si>
    <t>神奈川県</t>
    <rPh sb="0" eb="4">
      <t>カナガワケン</t>
    </rPh>
    <phoneticPr fontId="5"/>
  </si>
  <si>
    <t>長野県</t>
    <rPh sb="0" eb="3">
      <t>ナガノケン</t>
    </rPh>
    <phoneticPr fontId="5"/>
  </si>
  <si>
    <t>栃木県</t>
    <rPh sb="0" eb="3">
      <t>トチギケン</t>
    </rPh>
    <phoneticPr fontId="5"/>
  </si>
  <si>
    <t>ＧＭＰ対策事業、医療機器特別監視費（委託契約）</t>
    <rPh sb="3" eb="5">
      <t>タイサク</t>
    </rPh>
    <rPh sb="5" eb="7">
      <t>ジギョウ</t>
    </rPh>
    <phoneticPr fontId="5"/>
  </si>
  <si>
    <t>（有）タケマエ</t>
  </si>
  <si>
    <t>ＰＩＣ／Ｓ（医薬品査察協定及び医薬品査察協同スキーム）</t>
  </si>
  <si>
    <t>(株)エァクレーレン</t>
    <rPh sb="0" eb="3">
      <t>カブ</t>
    </rPh>
    <phoneticPr fontId="5"/>
  </si>
  <si>
    <t>翻訳</t>
    <rPh sb="0" eb="2">
      <t>ホンヤク</t>
    </rPh>
    <phoneticPr fontId="5"/>
  </si>
  <si>
    <t>(株)ホンヤク社</t>
    <rPh sb="0" eb="3">
      <t>カブ</t>
    </rPh>
    <rPh sb="7" eb="8">
      <t>シャ</t>
    </rPh>
    <phoneticPr fontId="5"/>
  </si>
  <si>
    <t>事務用品購入</t>
    <rPh sb="0" eb="2">
      <t>ジム</t>
    </rPh>
    <rPh sb="2" eb="4">
      <t>ヨウヒン</t>
    </rPh>
    <rPh sb="4" eb="6">
      <t>コウニュウ</t>
    </rPh>
    <phoneticPr fontId="5"/>
  </si>
  <si>
    <t>(株)じほう</t>
    <rPh sb="0" eb="3">
      <t>カブ</t>
    </rPh>
    <phoneticPr fontId="5"/>
  </si>
  <si>
    <t>薬系業界誌購読費用</t>
    <rPh sb="0" eb="1">
      <t>クスリ</t>
    </rPh>
    <rPh sb="1" eb="2">
      <t>ケイ</t>
    </rPh>
    <rPh sb="2" eb="4">
      <t>ギョウカイ</t>
    </rPh>
    <rPh sb="4" eb="5">
      <t>シ</t>
    </rPh>
    <rPh sb="5" eb="7">
      <t>コウドク</t>
    </rPh>
    <rPh sb="7" eb="9">
      <t>ヒヨウ</t>
    </rPh>
    <phoneticPr fontId="5"/>
  </si>
  <si>
    <t>(株）医薬経済社</t>
    <rPh sb="1" eb="2">
      <t>カブ</t>
    </rPh>
    <rPh sb="3" eb="5">
      <t>イヤク</t>
    </rPh>
    <rPh sb="5" eb="7">
      <t>ケイザイ</t>
    </rPh>
    <rPh sb="7" eb="8">
      <t>シャ</t>
    </rPh>
    <phoneticPr fontId="5"/>
  </si>
  <si>
    <t>旅券等手配</t>
    <rPh sb="0" eb="2">
      <t>リョケン</t>
    </rPh>
    <rPh sb="2" eb="3">
      <t>トウ</t>
    </rPh>
    <rPh sb="3" eb="5">
      <t>テハイ</t>
    </rPh>
    <phoneticPr fontId="5"/>
  </si>
  <si>
    <t>(株)阪急阪神ビジネストラベル</t>
    <rPh sb="0" eb="3">
      <t>カブ</t>
    </rPh>
    <rPh sb="3" eb="5">
      <t>ハンキュウ</t>
    </rPh>
    <rPh sb="5" eb="7">
      <t>ハンシン</t>
    </rPh>
    <phoneticPr fontId="5"/>
  </si>
  <si>
    <t>-</t>
    <phoneticPr fontId="5"/>
  </si>
  <si>
    <t>-</t>
    <phoneticPr fontId="5"/>
  </si>
  <si>
    <t>平成２９年度　ＧＭＰ監視指導等実施要領
平成２９年度ＧＱＰ／ＧＶＰ合同模擬査察研修実施要領</t>
    <phoneticPr fontId="5"/>
  </si>
  <si>
    <t>PIC/S加盟当局として、国際水準の取り組みを継続していく必要があり、優先度の高い事業である。</t>
    <rPh sb="5" eb="7">
      <t>カメイ</t>
    </rPh>
    <rPh sb="7" eb="9">
      <t>トウキョク</t>
    </rPh>
    <rPh sb="13" eb="15">
      <t>コクサイ</t>
    </rPh>
    <rPh sb="15" eb="17">
      <t>スイジュン</t>
    </rPh>
    <rPh sb="18" eb="19">
      <t>ト</t>
    </rPh>
    <rPh sb="20" eb="21">
      <t>ク</t>
    </rPh>
    <rPh sb="23" eb="25">
      <t>ケイゾク</t>
    </rPh>
    <rPh sb="29" eb="31">
      <t>ヒツヨウ</t>
    </rPh>
    <rPh sb="35" eb="38">
      <t>ユウセンド</t>
    </rPh>
    <rPh sb="39" eb="40">
      <t>タカ</t>
    </rPh>
    <rPh sb="41" eb="43">
      <t>ジギョウ</t>
    </rPh>
    <phoneticPr fontId="7"/>
  </si>
  <si>
    <t>990,768/2</t>
    <phoneticPr fontId="5"/>
  </si>
  <si>
    <t>11,830,525/22</t>
    <phoneticPr fontId="5"/>
  </si>
  <si>
    <t>1,069,000/2</t>
    <phoneticPr fontId="5"/>
  </si>
  <si>
    <t>16,436,000/24</t>
    <phoneticPr fontId="5"/>
  </si>
  <si>
    <t>Ｘ：「当該年度の当局会議に係る執行額」（円）／
　Ｙ:「当該年度の検討会開催数」</t>
    <rPh sb="8" eb="10">
      <t>トウキョク</t>
    </rPh>
    <rPh sb="10" eb="12">
      <t>カイギ</t>
    </rPh>
    <rPh sb="20" eb="21">
      <t>エン</t>
    </rPh>
    <phoneticPr fontId="5"/>
  </si>
  <si>
    <t>都道府県課長級会議であるGMP調査体制強化検討会開催数</t>
    <rPh sb="0" eb="4">
      <t>トドウフケン</t>
    </rPh>
    <rPh sb="4" eb="7">
      <t>カチョウキュウ</t>
    </rPh>
    <rPh sb="7" eb="9">
      <t>カイギ</t>
    </rPh>
    <rPh sb="15" eb="17">
      <t>チョウサ</t>
    </rPh>
    <rPh sb="17" eb="19">
      <t>タイセイ</t>
    </rPh>
    <rPh sb="19" eb="21">
      <t>キョウカ</t>
    </rPh>
    <rPh sb="21" eb="23">
      <t>ケントウ</t>
    </rPh>
    <rPh sb="23" eb="24">
      <t>カイ</t>
    </rPh>
    <rPh sb="24" eb="27">
      <t>カイサイスウ</t>
    </rPh>
    <phoneticPr fontId="5"/>
  </si>
  <si>
    <t>E.</t>
    <phoneticPr fontId="5"/>
  </si>
  <si>
    <t>点検対象外</t>
    <rPh sb="0" eb="2">
      <t>テンケン</t>
    </rPh>
    <rPh sb="2" eb="5">
      <t>タイショウガイ</t>
    </rPh>
    <phoneticPr fontId="5"/>
  </si>
  <si>
    <t>雑役務費</t>
    <rPh sb="0" eb="1">
      <t>ザツ</t>
    </rPh>
    <rPh sb="1" eb="3">
      <t>エキム</t>
    </rPh>
    <rPh sb="3" eb="4">
      <t>ヒ</t>
    </rPh>
    <phoneticPr fontId="5"/>
  </si>
  <si>
    <t>間接的な指標として国による模擬査察及びGMP調査体制強化検討会への都道府県のべ参加者数を成果実績評価に活用する。</t>
    <phoneticPr fontId="5"/>
  </si>
  <si>
    <t>平成３０年度委託事業については、実施要領の作成、見積額の提出等の早期化を図るため数ヶ月前倒しで作業を進めている。PIC/Sについては、昨年度と同様、他のPIC/Sメンバー国と同等レベルのGMP調査実施体制を確保するため、引き続きGMP調査員の質の維持・向上に向けて取り組み、合同模擬査察について、実施回数を維持しつつ、よりレベルの高い調査員の育成に効果的な内容で実施していく。</t>
    <rPh sb="0" eb="2">
      <t>ヘイセイ</t>
    </rPh>
    <rPh sb="4" eb="6">
      <t>ネンド</t>
    </rPh>
    <rPh sb="6" eb="8">
      <t>イタク</t>
    </rPh>
    <rPh sb="8" eb="10">
      <t>ジギョウ</t>
    </rPh>
    <rPh sb="16" eb="18">
      <t>ジッシ</t>
    </rPh>
    <rPh sb="18" eb="20">
      <t>ヨウリョウ</t>
    </rPh>
    <rPh sb="21" eb="23">
      <t>サクセイ</t>
    </rPh>
    <rPh sb="40" eb="43">
      <t>スウカゲツ</t>
    </rPh>
    <rPh sb="71" eb="73">
      <t>ドウヨウ</t>
    </rPh>
    <phoneticPr fontId="5"/>
  </si>
  <si>
    <t>都道府県への委託費について、新規事業の追加による実施要領の改正作業があり、委託先への見積額の提出の依頼が遅れたこと、ＧＭＰ査察体制強化事業への参加委託先が少なく再募集を行ったこと等により執行が進まなかったことによる。</t>
    <rPh sb="0" eb="4">
      <t>トドウフケン</t>
    </rPh>
    <rPh sb="6" eb="8">
      <t>イタク</t>
    </rPh>
    <rPh sb="8" eb="9">
      <t>ヒ</t>
    </rPh>
    <rPh sb="37" eb="40">
      <t>イタクサキ</t>
    </rPh>
    <rPh sb="73" eb="76">
      <t>イタクサキ</t>
    </rPh>
    <rPh sb="89" eb="90">
      <t>トウ</t>
    </rPh>
    <rPh sb="93" eb="95">
      <t>シッコウ</t>
    </rPh>
    <rPh sb="96" eb="97">
      <t>スス</t>
    </rPh>
    <phoneticPr fontId="5"/>
  </si>
  <si>
    <t>平成２９年度の都道府県への委託費については、新規事業の追加による実施要領の改正作業があり見積額の提出の依頼が遅れたこと、ＧＭＰ査察体制強化事業への参加都道府県が少なく再募集を行ったこと等により事業の実施が進まない部分があった。PIC/Sメンバー国として４年目の年となり、ＧＭＰ査察の国際化に向けて着実に進んでいる。</t>
    <rPh sb="0" eb="2">
      <t>ヘイセイ</t>
    </rPh>
    <rPh sb="4" eb="6">
      <t>ネンド</t>
    </rPh>
    <rPh sb="7" eb="11">
      <t>トドウフケン</t>
    </rPh>
    <rPh sb="13" eb="16">
      <t>イタクヒ</t>
    </rPh>
    <rPh sb="92" eb="93">
      <t>トウ</t>
    </rPh>
    <rPh sb="96" eb="98">
      <t>ジギョウ</t>
    </rPh>
    <rPh sb="99" eb="101">
      <t>ジッシ</t>
    </rPh>
    <rPh sb="102" eb="103">
      <t>スス</t>
    </rPh>
    <rPh sb="106" eb="108">
      <t>ブブン</t>
    </rPh>
    <rPh sb="122" eb="123">
      <t>コク</t>
    </rPh>
    <rPh sb="127" eb="129">
      <t>ネンメ</t>
    </rPh>
    <rPh sb="130" eb="131">
      <t>トシ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</si>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</sst>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42334</xdr:colOff>
      <xdr:row>740</xdr:row>
      <xdr:rowOff>52916</xdr:rowOff>
    </xdr:from>
    <xdr:to>
      <xdr:col>31</xdr:col>
      <xdr:colOff>81494</xdr:colOff>
      <xdr:row>743</xdr:row>
      <xdr:rowOff>43950</xdr:rowOff>
    </xdr:to>
    <xdr:sp macro="" textlink="">
      <xdr:nvSpPr>
        <xdr:cNvPr id="2" name="正方形/長方形 1"/>
        <xdr:cNvSpPr/>
      </xdr:nvSpPr>
      <xdr:spPr>
        <a:xfrm>
          <a:off x="4466167" y="53572833"/>
          <a:ext cx="1848910" cy="103878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５６．７百万円</a:t>
          </a:r>
        </a:p>
      </xdr:txBody>
    </xdr:sp>
    <xdr:clientData/>
  </xdr:twoCellAnchor>
  <xdr:twoCellAnchor>
    <xdr:from>
      <xdr:col>21</xdr:col>
      <xdr:colOff>31750</xdr:colOff>
      <xdr:row>752</xdr:row>
      <xdr:rowOff>296333</xdr:rowOff>
    </xdr:from>
    <xdr:to>
      <xdr:col>31</xdr:col>
      <xdr:colOff>1</xdr:colOff>
      <xdr:row>752</xdr:row>
      <xdr:rowOff>306917</xdr:rowOff>
    </xdr:to>
    <xdr:cxnSp macro="">
      <xdr:nvCxnSpPr>
        <xdr:cNvPr id="4" name="直線コネクタ 58"/>
        <xdr:cNvCxnSpPr>
          <a:cxnSpLocks noChangeShapeType="1"/>
        </xdr:cNvCxnSpPr>
      </xdr:nvCxnSpPr>
      <xdr:spPr bwMode="auto">
        <a:xfrm>
          <a:off x="4254500" y="58007250"/>
          <a:ext cx="1979084" cy="10584"/>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95249</xdr:colOff>
      <xdr:row>751</xdr:row>
      <xdr:rowOff>169335</xdr:rowOff>
    </xdr:from>
    <xdr:to>
      <xdr:col>21</xdr:col>
      <xdr:colOff>14663</xdr:colOff>
      <xdr:row>754</xdr:row>
      <xdr:rowOff>27019</xdr:rowOff>
    </xdr:to>
    <xdr:sp macro="" textlink="">
      <xdr:nvSpPr>
        <xdr:cNvPr id="6" name="正方形/長方形 5"/>
        <xdr:cNvSpPr/>
      </xdr:nvSpPr>
      <xdr:spPr>
        <a:xfrm>
          <a:off x="2307166" y="57531002"/>
          <a:ext cx="1930247" cy="90543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５．４百万円</a:t>
          </a:r>
        </a:p>
      </xdr:txBody>
    </xdr:sp>
    <xdr:clientData/>
  </xdr:twoCellAnchor>
  <xdr:twoCellAnchor>
    <xdr:from>
      <xdr:col>10</xdr:col>
      <xdr:colOff>169334</xdr:colOff>
      <xdr:row>754</xdr:row>
      <xdr:rowOff>179917</xdr:rowOff>
    </xdr:from>
    <xdr:to>
      <xdr:col>20</xdr:col>
      <xdr:colOff>86684</xdr:colOff>
      <xdr:row>755</xdr:row>
      <xdr:rowOff>251688</xdr:rowOff>
    </xdr:to>
    <xdr:sp macro="" textlink="">
      <xdr:nvSpPr>
        <xdr:cNvPr id="8" name="大かっこ 7"/>
        <xdr:cNvSpPr/>
      </xdr:nvSpPr>
      <xdr:spPr>
        <a:xfrm>
          <a:off x="2180167" y="58589334"/>
          <a:ext cx="1928184" cy="42102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PIC/S</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費用、旅費等</a:t>
          </a:r>
        </a:p>
      </xdr:txBody>
    </xdr:sp>
    <xdr:clientData/>
  </xdr:twoCellAnchor>
  <xdr:twoCellAnchor>
    <xdr:from>
      <xdr:col>26</xdr:col>
      <xdr:colOff>173871</xdr:colOff>
      <xdr:row>743</xdr:row>
      <xdr:rowOff>95252</xdr:rowOff>
    </xdr:from>
    <xdr:to>
      <xdr:col>27</xdr:col>
      <xdr:colOff>0</xdr:colOff>
      <xdr:row>752</xdr:row>
      <xdr:rowOff>306917</xdr:rowOff>
    </xdr:to>
    <xdr:cxnSp macro="">
      <xdr:nvCxnSpPr>
        <xdr:cNvPr id="10" name="直線コネクタ 59"/>
        <xdr:cNvCxnSpPr>
          <a:cxnSpLocks noChangeShapeType="1"/>
        </xdr:cNvCxnSpPr>
      </xdr:nvCxnSpPr>
      <xdr:spPr bwMode="auto">
        <a:xfrm flipH="1" flipV="1">
          <a:off x="5402038" y="48619835"/>
          <a:ext cx="27212" cy="335491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114904</xdr:colOff>
      <xdr:row>742</xdr:row>
      <xdr:rowOff>173868</xdr:rowOff>
    </xdr:from>
    <xdr:to>
      <xdr:col>20</xdr:col>
      <xdr:colOff>116416</xdr:colOff>
      <xdr:row>743</xdr:row>
      <xdr:rowOff>122818</xdr:rowOff>
    </xdr:to>
    <xdr:sp macro="" textlink="">
      <xdr:nvSpPr>
        <xdr:cNvPr id="11" name="正方形/長方形 10"/>
        <xdr:cNvSpPr/>
      </xdr:nvSpPr>
      <xdr:spPr>
        <a:xfrm>
          <a:off x="2326821" y="49862618"/>
          <a:ext cx="1811262" cy="29820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その他（委託契約）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10583</xdr:colOff>
      <xdr:row>743</xdr:row>
      <xdr:rowOff>179917</xdr:rowOff>
    </xdr:from>
    <xdr:to>
      <xdr:col>21</xdr:col>
      <xdr:colOff>1156</xdr:colOff>
      <xdr:row>746</xdr:row>
      <xdr:rowOff>306917</xdr:rowOff>
    </xdr:to>
    <xdr:sp macro="" textlink="">
      <xdr:nvSpPr>
        <xdr:cNvPr id="12" name="正方形/長方形 11"/>
        <xdr:cNvSpPr/>
      </xdr:nvSpPr>
      <xdr:spPr>
        <a:xfrm>
          <a:off x="2222500" y="54747584"/>
          <a:ext cx="2001406" cy="117475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愛知県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外４６都道府県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計２５．９百万円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28725</xdr:colOff>
      <xdr:row>747</xdr:row>
      <xdr:rowOff>192011</xdr:rowOff>
    </xdr:from>
    <xdr:to>
      <xdr:col>20</xdr:col>
      <xdr:colOff>16025</xdr:colOff>
      <xdr:row>749</xdr:row>
      <xdr:rowOff>190499</xdr:rowOff>
    </xdr:to>
    <xdr:sp macro="" textlink="">
      <xdr:nvSpPr>
        <xdr:cNvPr id="13" name="大かっこ 12"/>
        <xdr:cNvSpPr/>
      </xdr:nvSpPr>
      <xdr:spPr>
        <a:xfrm>
          <a:off x="2240642" y="56156678"/>
          <a:ext cx="1797050" cy="6969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a:t>
          </a:r>
          <a:r>
            <a:rPr kumimoji="1" lang="en-US" altLang="ja-JP" sz="1100" b="0" i="0" baseline="0">
              <a:solidFill>
                <a:schemeClr val="tx1"/>
              </a:solidFill>
              <a:effectLst/>
              <a:latin typeface="+mn-lt"/>
              <a:ea typeface="+mn-ea"/>
              <a:cs typeface="+mn-cs"/>
            </a:rPr>
            <a:t>GMP</a:t>
          </a:r>
          <a:r>
            <a:rPr kumimoji="1" lang="ja-JP" altLang="ja-JP" sz="1100" b="0" i="0" baseline="0">
              <a:solidFill>
                <a:schemeClr val="tx1"/>
              </a:solidFill>
              <a:effectLst/>
              <a:latin typeface="+mn-lt"/>
              <a:ea typeface="+mn-ea"/>
              <a:cs typeface="+mn-cs"/>
            </a:rPr>
            <a:t>対策事業</a:t>
          </a:r>
          <a:endParaRPr kumimoji="1" lang="en-US" altLang="ja-JP" sz="1100" b="0" i="0" baseline="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・医療機器特別監視費</a:t>
          </a:r>
          <a:endParaRPr lang="ja-JP" altLang="ja-JP">
            <a:effectLst/>
          </a:endParaRPr>
        </a:p>
        <a:p>
          <a:pPr algn="ctr"/>
          <a:endParaRPr kumimoji="1" lang="ja-JP" altLang="en-US" sz="1100"/>
        </a:p>
      </xdr:txBody>
    </xdr:sp>
    <xdr:clientData/>
  </xdr:twoCellAnchor>
  <xdr:twoCellAnchor>
    <xdr:from>
      <xdr:col>32</xdr:col>
      <xdr:colOff>52916</xdr:colOff>
      <xdr:row>743</xdr:row>
      <xdr:rowOff>275166</xdr:rowOff>
    </xdr:from>
    <xdr:to>
      <xdr:col>42</xdr:col>
      <xdr:colOff>43489</xdr:colOff>
      <xdr:row>747</xdr:row>
      <xdr:rowOff>52916</xdr:rowOff>
    </xdr:to>
    <xdr:sp macro="" textlink="">
      <xdr:nvSpPr>
        <xdr:cNvPr id="14" name="正方形/長方形 13"/>
        <xdr:cNvSpPr/>
      </xdr:nvSpPr>
      <xdr:spPr>
        <a:xfrm>
          <a:off x="6487583" y="54842833"/>
          <a:ext cx="2001406" cy="117475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国立医薬品食品衛生研究所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計１９．１百万円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116416</xdr:colOff>
      <xdr:row>742</xdr:row>
      <xdr:rowOff>254000</xdr:rowOff>
    </xdr:from>
    <xdr:to>
      <xdr:col>38</xdr:col>
      <xdr:colOff>95250</xdr:colOff>
      <xdr:row>743</xdr:row>
      <xdr:rowOff>202950</xdr:rowOff>
    </xdr:to>
    <xdr:sp macro="" textlink="">
      <xdr:nvSpPr>
        <xdr:cNvPr id="15" name="正方形/長方形 14"/>
        <xdr:cNvSpPr/>
      </xdr:nvSpPr>
      <xdr:spPr>
        <a:xfrm>
          <a:off x="6551083" y="50747083"/>
          <a:ext cx="1185334" cy="29820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支出委託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105832</xdr:colOff>
      <xdr:row>747</xdr:row>
      <xdr:rowOff>158749</xdr:rowOff>
    </xdr:from>
    <xdr:to>
      <xdr:col>45</xdr:col>
      <xdr:colOff>10582</xdr:colOff>
      <xdr:row>749</xdr:row>
      <xdr:rowOff>84666</xdr:rowOff>
    </xdr:to>
    <xdr:sp macro="" textlink="">
      <xdr:nvSpPr>
        <xdr:cNvPr id="16" name="大かっこ 15"/>
        <xdr:cNvSpPr/>
      </xdr:nvSpPr>
      <xdr:spPr>
        <a:xfrm>
          <a:off x="5937249" y="56123416"/>
          <a:ext cx="3122083" cy="6244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・ＧＭＰ査察体制強化事業における試験検査</a:t>
          </a:r>
          <a:endParaRPr kumimoji="1" lang="en-US" altLang="ja-JP" sz="1100"/>
        </a:p>
        <a:p>
          <a:pPr algn="ctr"/>
          <a:r>
            <a:rPr kumimoji="1" lang="ja-JP" altLang="en-US" sz="1100"/>
            <a:t>・医薬品等ＧＭＰ対策事業</a:t>
          </a:r>
        </a:p>
      </xdr:txBody>
    </xdr:sp>
    <xdr:clientData/>
  </xdr:twoCellAnchor>
  <xdr:twoCellAnchor>
    <xdr:from>
      <xdr:col>30</xdr:col>
      <xdr:colOff>201082</xdr:colOff>
      <xdr:row>750</xdr:row>
      <xdr:rowOff>0</xdr:rowOff>
    </xdr:from>
    <xdr:to>
      <xdr:col>36</xdr:col>
      <xdr:colOff>126999</xdr:colOff>
      <xdr:row>750</xdr:row>
      <xdr:rowOff>298200</xdr:rowOff>
    </xdr:to>
    <xdr:sp macro="" textlink="">
      <xdr:nvSpPr>
        <xdr:cNvPr id="17" name="正方形/長方形 16"/>
        <xdr:cNvSpPr/>
      </xdr:nvSpPr>
      <xdr:spPr>
        <a:xfrm>
          <a:off x="6233582" y="53287083"/>
          <a:ext cx="1132417" cy="29820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支出委託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10583</xdr:colOff>
      <xdr:row>750</xdr:row>
      <xdr:rowOff>243417</xdr:rowOff>
    </xdr:from>
    <xdr:to>
      <xdr:col>41</xdr:col>
      <xdr:colOff>1155</xdr:colOff>
      <xdr:row>754</xdr:row>
      <xdr:rowOff>21167</xdr:rowOff>
    </xdr:to>
    <xdr:sp macro="" textlink="">
      <xdr:nvSpPr>
        <xdr:cNvPr id="18" name="正方形/長方形 17"/>
        <xdr:cNvSpPr/>
      </xdr:nvSpPr>
      <xdr:spPr>
        <a:xfrm>
          <a:off x="6244166" y="52726167"/>
          <a:ext cx="2001406" cy="117475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国立感染症研究所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計６．４百万円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190499</xdr:colOff>
      <xdr:row>754</xdr:row>
      <xdr:rowOff>31750</xdr:rowOff>
    </xdr:from>
    <xdr:to>
      <xdr:col>46</xdr:col>
      <xdr:colOff>95249</xdr:colOff>
      <xdr:row>755</xdr:row>
      <xdr:rowOff>306917</xdr:rowOff>
    </xdr:to>
    <xdr:sp macro="" textlink="">
      <xdr:nvSpPr>
        <xdr:cNvPr id="19" name="大かっこ 18"/>
        <xdr:cNvSpPr/>
      </xdr:nvSpPr>
      <xdr:spPr>
        <a:xfrm>
          <a:off x="6222999" y="53911500"/>
          <a:ext cx="3122083" cy="6244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・ＧＭＰ査察体制強化事業における試験検査</a:t>
          </a:r>
          <a:endParaRPr kumimoji="1" lang="en-US" altLang="ja-JP" sz="1100"/>
        </a:p>
        <a:p>
          <a:pPr algn="ctr"/>
          <a:r>
            <a:rPr kumimoji="1" lang="ja-JP" altLang="en-US" sz="1100"/>
            <a:t>・医薬品等ＧＭＰ対策事業</a:t>
          </a:r>
        </a:p>
      </xdr:txBody>
    </xdr:sp>
    <xdr:clientData/>
  </xdr:twoCellAnchor>
  <xdr:twoCellAnchor>
    <xdr:from>
      <xdr:col>21</xdr:col>
      <xdr:colOff>21167</xdr:colOff>
      <xdr:row>745</xdr:row>
      <xdr:rowOff>164041</xdr:rowOff>
    </xdr:from>
    <xdr:to>
      <xdr:col>32</xdr:col>
      <xdr:colOff>52916</xdr:colOff>
      <xdr:row>745</xdr:row>
      <xdr:rowOff>190500</xdr:rowOff>
    </xdr:to>
    <xdr:cxnSp macro="">
      <xdr:nvCxnSpPr>
        <xdr:cNvPr id="23" name="直線コネクタ 58"/>
        <xdr:cNvCxnSpPr>
          <a:cxnSpLocks noChangeShapeType="1"/>
          <a:endCxn id="14" idx="1"/>
        </xdr:cNvCxnSpPr>
      </xdr:nvCxnSpPr>
      <xdr:spPr bwMode="auto">
        <a:xfrm flipV="1">
          <a:off x="4243917" y="55430208"/>
          <a:ext cx="2243666" cy="2645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B936" sqref="BB9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225</v>
      </c>
      <c r="AT2" s="939"/>
      <c r="AU2" s="939"/>
      <c r="AV2" s="52" t="str">
        <f>IF(AW2="", "", "-")</f>
        <v/>
      </c>
      <c r="AW2" s="910"/>
      <c r="AX2" s="910"/>
    </row>
    <row r="3" spans="1:50" ht="21" customHeight="1" thickBot="1" x14ac:dyDescent="0.2">
      <c r="A3" s="867" t="s">
        <v>529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544</v>
      </c>
      <c r="AK3" s="869"/>
      <c r="AL3" s="869"/>
      <c r="AM3" s="869"/>
      <c r="AN3" s="869"/>
      <c r="AO3" s="869"/>
      <c r="AP3" s="869"/>
      <c r="AQ3" s="869"/>
      <c r="AR3" s="869"/>
      <c r="AS3" s="869"/>
      <c r="AT3" s="869"/>
      <c r="AU3" s="869"/>
      <c r="AV3" s="869"/>
      <c r="AW3" s="869"/>
      <c r="AX3" s="24" t="s">
        <v>65</v>
      </c>
    </row>
    <row r="4" spans="1:50" ht="24.75" customHeight="1" x14ac:dyDescent="0.15">
      <c r="A4" s="702" t="s">
        <v>25</v>
      </c>
      <c r="B4" s="703"/>
      <c r="C4" s="703"/>
      <c r="D4" s="703"/>
      <c r="E4" s="703"/>
      <c r="F4" s="703"/>
      <c r="G4" s="680" t="s">
        <v>596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546</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9" t="s">
        <v>167</v>
      </c>
      <c r="H5" s="840"/>
      <c r="I5" s="840"/>
      <c r="J5" s="840"/>
      <c r="K5" s="840"/>
      <c r="L5" s="840"/>
      <c r="M5" s="841" t="s">
        <v>66</v>
      </c>
      <c r="N5" s="842"/>
      <c r="O5" s="842"/>
      <c r="P5" s="842"/>
      <c r="Q5" s="842"/>
      <c r="R5" s="843"/>
      <c r="S5" s="844" t="s">
        <v>131</v>
      </c>
      <c r="T5" s="840"/>
      <c r="U5" s="840"/>
      <c r="V5" s="840"/>
      <c r="W5" s="840"/>
      <c r="X5" s="845"/>
      <c r="Y5" s="696" t="s">
        <v>3</v>
      </c>
      <c r="Z5" s="539"/>
      <c r="AA5" s="539"/>
      <c r="AB5" s="539"/>
      <c r="AC5" s="539"/>
      <c r="AD5" s="540"/>
      <c r="AE5" s="697" t="s">
        <v>547</v>
      </c>
      <c r="AF5" s="697"/>
      <c r="AG5" s="697"/>
      <c r="AH5" s="697"/>
      <c r="AI5" s="697"/>
      <c r="AJ5" s="697"/>
      <c r="AK5" s="697"/>
      <c r="AL5" s="697"/>
      <c r="AM5" s="697"/>
      <c r="AN5" s="697"/>
      <c r="AO5" s="697"/>
      <c r="AP5" s="698"/>
      <c r="AQ5" s="699" t="s">
        <v>548</v>
      </c>
      <c r="AR5" s="700"/>
      <c r="AS5" s="700"/>
      <c r="AT5" s="700"/>
      <c r="AU5" s="700"/>
      <c r="AV5" s="700"/>
      <c r="AW5" s="700"/>
      <c r="AX5" s="701"/>
    </row>
    <row r="6" spans="1:50" ht="39" customHeight="1" x14ac:dyDescent="0.15">
      <c r="A6" s="704" t="s">
        <v>4</v>
      </c>
      <c r="B6" s="705"/>
      <c r="C6" s="705"/>
      <c r="D6" s="705"/>
      <c r="E6" s="705"/>
      <c r="F6" s="705"/>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02.75" customHeight="1" x14ac:dyDescent="0.15">
      <c r="A7" s="491" t="s">
        <v>22</v>
      </c>
      <c r="B7" s="492"/>
      <c r="C7" s="492"/>
      <c r="D7" s="492"/>
      <c r="E7" s="492"/>
      <c r="F7" s="493"/>
      <c r="G7" s="494" t="s">
        <v>549</v>
      </c>
      <c r="H7" s="495"/>
      <c r="I7" s="495"/>
      <c r="J7" s="495"/>
      <c r="K7" s="495"/>
      <c r="L7" s="495"/>
      <c r="M7" s="495"/>
      <c r="N7" s="495"/>
      <c r="O7" s="495"/>
      <c r="P7" s="495"/>
      <c r="Q7" s="495"/>
      <c r="R7" s="495"/>
      <c r="S7" s="495"/>
      <c r="T7" s="495"/>
      <c r="U7" s="495"/>
      <c r="V7" s="495"/>
      <c r="W7" s="495"/>
      <c r="X7" s="496"/>
      <c r="Y7" s="921" t="s">
        <v>542</v>
      </c>
      <c r="Z7" s="439"/>
      <c r="AA7" s="439"/>
      <c r="AB7" s="439"/>
      <c r="AC7" s="439"/>
      <c r="AD7" s="922"/>
      <c r="AE7" s="911" t="s">
        <v>677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18"/>
      <c r="I8" s="718"/>
      <c r="J8" s="718"/>
      <c r="K8" s="718"/>
      <c r="L8" s="718"/>
      <c r="M8" s="718"/>
      <c r="N8" s="718"/>
      <c r="O8" s="718"/>
      <c r="P8" s="718"/>
      <c r="Q8" s="718"/>
      <c r="R8" s="718"/>
      <c r="S8" s="718"/>
      <c r="T8" s="718"/>
      <c r="U8" s="718"/>
      <c r="V8" s="718"/>
      <c r="W8" s="718"/>
      <c r="X8" s="941"/>
      <c r="Y8" s="846" t="s">
        <v>390</v>
      </c>
      <c r="Z8" s="847"/>
      <c r="AA8" s="847"/>
      <c r="AB8" s="847"/>
      <c r="AC8" s="847"/>
      <c r="AD8" s="848"/>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9" t="s">
        <v>23</v>
      </c>
      <c r="B9" s="850"/>
      <c r="C9" s="850"/>
      <c r="D9" s="850"/>
      <c r="E9" s="850"/>
      <c r="F9" s="850"/>
      <c r="G9" s="851" t="s">
        <v>550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8" t="s">
        <v>30</v>
      </c>
      <c r="B10" s="659"/>
      <c r="C10" s="659"/>
      <c r="D10" s="659"/>
      <c r="E10" s="659"/>
      <c r="F10" s="659"/>
      <c r="G10" s="753" t="s">
        <v>551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8" t="s">
        <v>5</v>
      </c>
      <c r="B11" s="659"/>
      <c r="C11" s="659"/>
      <c r="D11" s="659"/>
      <c r="E11" s="659"/>
      <c r="F11" s="660"/>
      <c r="G11" s="693" t="str">
        <f>入力規則等!P10</f>
        <v>直接実施、委託・請負、交付</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530</v>
      </c>
      <c r="AL12" s="412"/>
      <c r="AM12" s="412"/>
      <c r="AN12" s="412"/>
      <c r="AO12" s="412"/>
      <c r="AP12" s="412"/>
      <c r="AQ12" s="413"/>
      <c r="AR12" s="411" t="s">
        <v>531</v>
      </c>
      <c r="AS12" s="412"/>
      <c r="AT12" s="412"/>
      <c r="AU12" s="412"/>
      <c r="AV12" s="412"/>
      <c r="AW12" s="412"/>
      <c r="AX12" s="720"/>
    </row>
    <row r="13" spans="1:50" ht="21" customHeight="1" x14ac:dyDescent="0.15">
      <c r="A13" s="612"/>
      <c r="B13" s="613"/>
      <c r="C13" s="613"/>
      <c r="D13" s="613"/>
      <c r="E13" s="613"/>
      <c r="F13" s="614"/>
      <c r="G13" s="721" t="s">
        <v>6</v>
      </c>
      <c r="H13" s="722"/>
      <c r="I13" s="763" t="s">
        <v>7</v>
      </c>
      <c r="J13" s="764"/>
      <c r="K13" s="764"/>
      <c r="L13" s="764"/>
      <c r="M13" s="764"/>
      <c r="N13" s="764"/>
      <c r="O13" s="765"/>
      <c r="P13" s="655">
        <v>20</v>
      </c>
      <c r="Q13" s="656"/>
      <c r="R13" s="656"/>
      <c r="S13" s="656"/>
      <c r="T13" s="656"/>
      <c r="U13" s="656"/>
      <c r="V13" s="657"/>
      <c r="W13" s="655">
        <v>19</v>
      </c>
      <c r="X13" s="656"/>
      <c r="Y13" s="656"/>
      <c r="Z13" s="656"/>
      <c r="AA13" s="656"/>
      <c r="AB13" s="656"/>
      <c r="AC13" s="657"/>
      <c r="AD13" s="655">
        <v>103</v>
      </c>
      <c r="AE13" s="656"/>
      <c r="AF13" s="656"/>
      <c r="AG13" s="656"/>
      <c r="AH13" s="656"/>
      <c r="AI13" s="656"/>
      <c r="AJ13" s="657"/>
      <c r="AK13" s="655">
        <v>101</v>
      </c>
      <c r="AL13" s="656"/>
      <c r="AM13" s="656"/>
      <c r="AN13" s="656"/>
      <c r="AO13" s="656"/>
      <c r="AP13" s="656"/>
      <c r="AQ13" s="657"/>
      <c r="AR13" s="918"/>
      <c r="AS13" s="919"/>
      <c r="AT13" s="919"/>
      <c r="AU13" s="919"/>
      <c r="AV13" s="919"/>
      <c r="AW13" s="919"/>
      <c r="AX13" s="920"/>
    </row>
    <row r="14" spans="1:50" ht="21" customHeight="1" x14ac:dyDescent="0.15">
      <c r="A14" s="612"/>
      <c r="B14" s="613"/>
      <c r="C14" s="613"/>
      <c r="D14" s="613"/>
      <c r="E14" s="613"/>
      <c r="F14" s="614"/>
      <c r="G14" s="723"/>
      <c r="H14" s="724"/>
      <c r="I14" s="709" t="s">
        <v>8</v>
      </c>
      <c r="J14" s="761"/>
      <c r="K14" s="761"/>
      <c r="L14" s="761"/>
      <c r="M14" s="761"/>
      <c r="N14" s="761"/>
      <c r="O14" s="762"/>
      <c r="P14" s="655" t="s">
        <v>552</v>
      </c>
      <c r="Q14" s="656"/>
      <c r="R14" s="656"/>
      <c r="S14" s="656"/>
      <c r="T14" s="656"/>
      <c r="U14" s="656"/>
      <c r="V14" s="657"/>
      <c r="W14" s="655" t="s">
        <v>552</v>
      </c>
      <c r="X14" s="656"/>
      <c r="Y14" s="656"/>
      <c r="Z14" s="656"/>
      <c r="AA14" s="656"/>
      <c r="AB14" s="656"/>
      <c r="AC14" s="657"/>
      <c r="AD14" s="655" t="s">
        <v>552</v>
      </c>
      <c r="AE14" s="656"/>
      <c r="AF14" s="656"/>
      <c r="AG14" s="656"/>
      <c r="AH14" s="656"/>
      <c r="AI14" s="656"/>
      <c r="AJ14" s="657"/>
      <c r="AK14" s="655" t="s">
        <v>552</v>
      </c>
      <c r="AL14" s="656"/>
      <c r="AM14" s="656"/>
      <c r="AN14" s="656"/>
      <c r="AO14" s="656"/>
      <c r="AP14" s="656"/>
      <c r="AQ14" s="657"/>
      <c r="AR14" s="787"/>
      <c r="AS14" s="787"/>
      <c r="AT14" s="787"/>
      <c r="AU14" s="787"/>
      <c r="AV14" s="787"/>
      <c r="AW14" s="787"/>
      <c r="AX14" s="788"/>
    </row>
    <row r="15" spans="1:50" ht="21" customHeight="1" x14ac:dyDescent="0.15">
      <c r="A15" s="612"/>
      <c r="B15" s="613"/>
      <c r="C15" s="613"/>
      <c r="D15" s="613"/>
      <c r="E15" s="613"/>
      <c r="F15" s="614"/>
      <c r="G15" s="723"/>
      <c r="H15" s="724"/>
      <c r="I15" s="709" t="s">
        <v>51</v>
      </c>
      <c r="J15" s="710"/>
      <c r="K15" s="710"/>
      <c r="L15" s="710"/>
      <c r="M15" s="710"/>
      <c r="N15" s="710"/>
      <c r="O15" s="711"/>
      <c r="P15" s="655" t="s">
        <v>552</v>
      </c>
      <c r="Q15" s="656"/>
      <c r="R15" s="656"/>
      <c r="S15" s="656"/>
      <c r="T15" s="656"/>
      <c r="U15" s="656"/>
      <c r="V15" s="657"/>
      <c r="W15" s="655" t="s">
        <v>552</v>
      </c>
      <c r="X15" s="656"/>
      <c r="Y15" s="656"/>
      <c r="Z15" s="656"/>
      <c r="AA15" s="656"/>
      <c r="AB15" s="656"/>
      <c r="AC15" s="657"/>
      <c r="AD15" s="655" t="s">
        <v>552</v>
      </c>
      <c r="AE15" s="656"/>
      <c r="AF15" s="656"/>
      <c r="AG15" s="656"/>
      <c r="AH15" s="656"/>
      <c r="AI15" s="656"/>
      <c r="AJ15" s="657"/>
      <c r="AK15" s="655" t="s">
        <v>552</v>
      </c>
      <c r="AL15" s="656"/>
      <c r="AM15" s="656"/>
      <c r="AN15" s="656"/>
      <c r="AO15" s="656"/>
      <c r="AP15" s="656"/>
      <c r="AQ15" s="657"/>
      <c r="AR15" s="655"/>
      <c r="AS15" s="656"/>
      <c r="AT15" s="656"/>
      <c r="AU15" s="656"/>
      <c r="AV15" s="656"/>
      <c r="AW15" s="656"/>
      <c r="AX15" s="805"/>
    </row>
    <row r="16" spans="1:50" ht="21" customHeight="1" x14ac:dyDescent="0.15">
      <c r="A16" s="612"/>
      <c r="B16" s="613"/>
      <c r="C16" s="613"/>
      <c r="D16" s="613"/>
      <c r="E16" s="613"/>
      <c r="F16" s="614"/>
      <c r="G16" s="723"/>
      <c r="H16" s="724"/>
      <c r="I16" s="709" t="s">
        <v>52</v>
      </c>
      <c r="J16" s="710"/>
      <c r="K16" s="710"/>
      <c r="L16" s="710"/>
      <c r="M16" s="710"/>
      <c r="N16" s="710"/>
      <c r="O16" s="711"/>
      <c r="P16" s="655" t="s">
        <v>552</v>
      </c>
      <c r="Q16" s="656"/>
      <c r="R16" s="656"/>
      <c r="S16" s="656"/>
      <c r="T16" s="656"/>
      <c r="U16" s="656"/>
      <c r="V16" s="657"/>
      <c r="W16" s="655" t="s">
        <v>552</v>
      </c>
      <c r="X16" s="656"/>
      <c r="Y16" s="656"/>
      <c r="Z16" s="656"/>
      <c r="AA16" s="656"/>
      <c r="AB16" s="656"/>
      <c r="AC16" s="657"/>
      <c r="AD16" s="655" t="s">
        <v>552</v>
      </c>
      <c r="AE16" s="656"/>
      <c r="AF16" s="656"/>
      <c r="AG16" s="656"/>
      <c r="AH16" s="656"/>
      <c r="AI16" s="656"/>
      <c r="AJ16" s="657"/>
      <c r="AK16" s="655" t="s">
        <v>552</v>
      </c>
      <c r="AL16" s="656"/>
      <c r="AM16" s="656"/>
      <c r="AN16" s="656"/>
      <c r="AO16" s="656"/>
      <c r="AP16" s="656"/>
      <c r="AQ16" s="657"/>
      <c r="AR16" s="756"/>
      <c r="AS16" s="757"/>
      <c r="AT16" s="757"/>
      <c r="AU16" s="757"/>
      <c r="AV16" s="757"/>
      <c r="AW16" s="757"/>
      <c r="AX16" s="758"/>
    </row>
    <row r="17" spans="1:50" ht="24.75" customHeight="1" x14ac:dyDescent="0.15">
      <c r="A17" s="612"/>
      <c r="B17" s="613"/>
      <c r="C17" s="613"/>
      <c r="D17" s="613"/>
      <c r="E17" s="613"/>
      <c r="F17" s="614"/>
      <c r="G17" s="723"/>
      <c r="H17" s="724"/>
      <c r="I17" s="709" t="s">
        <v>50</v>
      </c>
      <c r="J17" s="761"/>
      <c r="K17" s="761"/>
      <c r="L17" s="761"/>
      <c r="M17" s="761"/>
      <c r="N17" s="761"/>
      <c r="O17" s="762"/>
      <c r="P17" s="655" t="s">
        <v>552</v>
      </c>
      <c r="Q17" s="656"/>
      <c r="R17" s="656"/>
      <c r="S17" s="656"/>
      <c r="T17" s="656"/>
      <c r="U17" s="656"/>
      <c r="V17" s="657"/>
      <c r="W17" s="655" t="s">
        <v>552</v>
      </c>
      <c r="X17" s="656"/>
      <c r="Y17" s="656"/>
      <c r="Z17" s="656"/>
      <c r="AA17" s="656"/>
      <c r="AB17" s="656"/>
      <c r="AC17" s="657"/>
      <c r="AD17" s="655" t="s">
        <v>552</v>
      </c>
      <c r="AE17" s="656"/>
      <c r="AF17" s="656"/>
      <c r="AG17" s="656"/>
      <c r="AH17" s="656"/>
      <c r="AI17" s="656"/>
      <c r="AJ17" s="657"/>
      <c r="AK17" s="655" t="s">
        <v>552</v>
      </c>
      <c r="AL17" s="656"/>
      <c r="AM17" s="656"/>
      <c r="AN17" s="656"/>
      <c r="AO17" s="656"/>
      <c r="AP17" s="656"/>
      <c r="AQ17" s="657"/>
      <c r="AR17" s="916"/>
      <c r="AS17" s="916"/>
      <c r="AT17" s="916"/>
      <c r="AU17" s="916"/>
      <c r="AV17" s="916"/>
      <c r="AW17" s="916"/>
      <c r="AX17" s="917"/>
    </row>
    <row r="18" spans="1:50" ht="24.75" customHeight="1" x14ac:dyDescent="0.15">
      <c r="A18" s="612"/>
      <c r="B18" s="613"/>
      <c r="C18" s="613"/>
      <c r="D18" s="613"/>
      <c r="E18" s="613"/>
      <c r="F18" s="614"/>
      <c r="G18" s="725"/>
      <c r="H18" s="726"/>
      <c r="I18" s="714" t="s">
        <v>20</v>
      </c>
      <c r="J18" s="715"/>
      <c r="K18" s="715"/>
      <c r="L18" s="715"/>
      <c r="M18" s="715"/>
      <c r="N18" s="715"/>
      <c r="O18" s="716"/>
      <c r="P18" s="878">
        <f>SUM(P13:V17)</f>
        <v>20</v>
      </c>
      <c r="Q18" s="879"/>
      <c r="R18" s="879"/>
      <c r="S18" s="879"/>
      <c r="T18" s="879"/>
      <c r="U18" s="879"/>
      <c r="V18" s="880"/>
      <c r="W18" s="878">
        <f>SUM(W13:AC17)</f>
        <v>19</v>
      </c>
      <c r="X18" s="879"/>
      <c r="Y18" s="879"/>
      <c r="Z18" s="879"/>
      <c r="AA18" s="879"/>
      <c r="AB18" s="879"/>
      <c r="AC18" s="880"/>
      <c r="AD18" s="878">
        <f>SUM(AD13:AJ17)</f>
        <v>103</v>
      </c>
      <c r="AE18" s="879"/>
      <c r="AF18" s="879"/>
      <c r="AG18" s="879"/>
      <c r="AH18" s="879"/>
      <c r="AI18" s="879"/>
      <c r="AJ18" s="880"/>
      <c r="AK18" s="878">
        <f>SUM(AK13:AQ17)</f>
        <v>101</v>
      </c>
      <c r="AL18" s="879"/>
      <c r="AM18" s="879"/>
      <c r="AN18" s="879"/>
      <c r="AO18" s="879"/>
      <c r="AP18" s="879"/>
      <c r="AQ18" s="880"/>
      <c r="AR18" s="878">
        <f>SUM(AR13:AX17)</f>
        <v>0</v>
      </c>
      <c r="AS18" s="879"/>
      <c r="AT18" s="879"/>
      <c r="AU18" s="879"/>
      <c r="AV18" s="879"/>
      <c r="AW18" s="879"/>
      <c r="AX18" s="881"/>
    </row>
    <row r="19" spans="1:50" ht="24.75" customHeight="1" x14ac:dyDescent="0.15">
      <c r="A19" s="612"/>
      <c r="B19" s="613"/>
      <c r="C19" s="613"/>
      <c r="D19" s="613"/>
      <c r="E19" s="613"/>
      <c r="F19" s="614"/>
      <c r="G19" s="876" t="s">
        <v>9</v>
      </c>
      <c r="H19" s="877"/>
      <c r="I19" s="877"/>
      <c r="J19" s="877"/>
      <c r="K19" s="877"/>
      <c r="L19" s="877"/>
      <c r="M19" s="877"/>
      <c r="N19" s="877"/>
      <c r="O19" s="877"/>
      <c r="P19" s="655">
        <v>16</v>
      </c>
      <c r="Q19" s="656"/>
      <c r="R19" s="656"/>
      <c r="S19" s="656"/>
      <c r="T19" s="656"/>
      <c r="U19" s="656"/>
      <c r="V19" s="657"/>
      <c r="W19" s="655">
        <v>18</v>
      </c>
      <c r="X19" s="656"/>
      <c r="Y19" s="656"/>
      <c r="Z19" s="656"/>
      <c r="AA19" s="656"/>
      <c r="AB19" s="656"/>
      <c r="AC19" s="657"/>
      <c r="AD19" s="655">
        <v>57</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15">
      <c r="A20" s="612"/>
      <c r="B20" s="613"/>
      <c r="C20" s="613"/>
      <c r="D20" s="613"/>
      <c r="E20" s="613"/>
      <c r="F20" s="614"/>
      <c r="G20" s="876" t="s">
        <v>10</v>
      </c>
      <c r="H20" s="877"/>
      <c r="I20" s="877"/>
      <c r="J20" s="877"/>
      <c r="K20" s="877"/>
      <c r="L20" s="877"/>
      <c r="M20" s="877"/>
      <c r="N20" s="877"/>
      <c r="O20" s="877"/>
      <c r="P20" s="311">
        <f>IF(P18=0, "-", SUM(P19)/P18)</f>
        <v>0.8</v>
      </c>
      <c r="Q20" s="311"/>
      <c r="R20" s="311"/>
      <c r="S20" s="311"/>
      <c r="T20" s="311"/>
      <c r="U20" s="311"/>
      <c r="V20" s="311"/>
      <c r="W20" s="311">
        <f t="shared" ref="W20" si="0">IF(W18=0, "-", SUM(W19)/W18)</f>
        <v>0.94736842105263153</v>
      </c>
      <c r="X20" s="311"/>
      <c r="Y20" s="311"/>
      <c r="Z20" s="311"/>
      <c r="AA20" s="311"/>
      <c r="AB20" s="311"/>
      <c r="AC20" s="311"/>
      <c r="AD20" s="311">
        <f t="shared" ref="AD20" si="1">IF(AD18=0, "-", SUM(AD19)/AD18)</f>
        <v>0.55339805825242716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493</v>
      </c>
      <c r="H21" s="310"/>
      <c r="I21" s="310"/>
      <c r="J21" s="310"/>
      <c r="K21" s="310"/>
      <c r="L21" s="310"/>
      <c r="M21" s="310"/>
      <c r="N21" s="310"/>
      <c r="O21" s="310"/>
      <c r="P21" s="311">
        <f>IF(P19=0, "-", SUM(P19)/SUM(P13,P14))</f>
        <v>0.8</v>
      </c>
      <c r="Q21" s="311"/>
      <c r="R21" s="311"/>
      <c r="S21" s="311"/>
      <c r="T21" s="311"/>
      <c r="U21" s="311"/>
      <c r="V21" s="311"/>
      <c r="W21" s="311">
        <f t="shared" ref="W21" si="2">IF(W19=0, "-", SUM(W19)/SUM(W13,W14))</f>
        <v>0.94736842105263153</v>
      </c>
      <c r="X21" s="311"/>
      <c r="Y21" s="311"/>
      <c r="Z21" s="311"/>
      <c r="AA21" s="311"/>
      <c r="AB21" s="311"/>
      <c r="AC21" s="311"/>
      <c r="AD21" s="311">
        <f t="shared" ref="AD21" si="3">IF(AD19=0, "-", SUM(AD19)/SUM(AD13,AD14))</f>
        <v>0.55339805825242716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534</v>
      </c>
      <c r="B22" s="964"/>
      <c r="C22" s="964"/>
      <c r="D22" s="964"/>
      <c r="E22" s="964"/>
      <c r="F22" s="965"/>
      <c r="G22" s="950" t="s">
        <v>470</v>
      </c>
      <c r="H22" s="215"/>
      <c r="I22" s="215"/>
      <c r="J22" s="215"/>
      <c r="K22" s="215"/>
      <c r="L22" s="215"/>
      <c r="M22" s="215"/>
      <c r="N22" s="215"/>
      <c r="O22" s="216"/>
      <c r="P22" s="935" t="s">
        <v>532</v>
      </c>
      <c r="Q22" s="215"/>
      <c r="R22" s="215"/>
      <c r="S22" s="215"/>
      <c r="T22" s="215"/>
      <c r="U22" s="215"/>
      <c r="V22" s="216"/>
      <c r="W22" s="935" t="s">
        <v>533</v>
      </c>
      <c r="X22" s="215"/>
      <c r="Y22" s="215"/>
      <c r="Z22" s="215"/>
      <c r="AA22" s="215"/>
      <c r="AB22" s="215"/>
      <c r="AC22" s="216"/>
      <c r="AD22" s="935" t="s">
        <v>469</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553</v>
      </c>
      <c r="H23" s="952"/>
      <c r="I23" s="952"/>
      <c r="J23" s="952"/>
      <c r="K23" s="952"/>
      <c r="L23" s="952"/>
      <c r="M23" s="952"/>
      <c r="N23" s="952"/>
      <c r="O23" s="953"/>
      <c r="P23" s="918">
        <v>59</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554</v>
      </c>
      <c r="H24" s="955"/>
      <c r="I24" s="955"/>
      <c r="J24" s="955"/>
      <c r="K24" s="955"/>
      <c r="L24" s="955"/>
      <c r="M24" s="955"/>
      <c r="N24" s="955"/>
      <c r="O24" s="956"/>
      <c r="P24" s="655">
        <v>38</v>
      </c>
      <c r="Q24" s="656"/>
      <c r="R24" s="656"/>
      <c r="S24" s="656"/>
      <c r="T24" s="656"/>
      <c r="U24" s="656"/>
      <c r="V24" s="657"/>
      <c r="W24" s="655"/>
      <c r="X24" s="656"/>
      <c r="Y24" s="656"/>
      <c r="Z24" s="656"/>
      <c r="AA24" s="656"/>
      <c r="AB24" s="656"/>
      <c r="AC24" s="657"/>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555</v>
      </c>
      <c r="H25" s="955"/>
      <c r="I25" s="955"/>
      <c r="J25" s="955"/>
      <c r="K25" s="955"/>
      <c r="L25" s="955"/>
      <c r="M25" s="955"/>
      <c r="N25" s="955"/>
      <c r="O25" s="956"/>
      <c r="P25" s="655">
        <v>2</v>
      </c>
      <c r="Q25" s="656"/>
      <c r="R25" s="656"/>
      <c r="S25" s="656"/>
      <c r="T25" s="656"/>
      <c r="U25" s="656"/>
      <c r="V25" s="657"/>
      <c r="W25" s="655"/>
      <c r="X25" s="656"/>
      <c r="Y25" s="656"/>
      <c r="Z25" s="656"/>
      <c r="AA25" s="656"/>
      <c r="AB25" s="656"/>
      <c r="AC25" s="657"/>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556</v>
      </c>
      <c r="H26" s="955"/>
      <c r="I26" s="955"/>
      <c r="J26" s="955"/>
      <c r="K26" s="955"/>
      <c r="L26" s="955"/>
      <c r="M26" s="955"/>
      <c r="N26" s="955"/>
      <c r="O26" s="956"/>
      <c r="P26" s="655">
        <v>1</v>
      </c>
      <c r="Q26" s="656"/>
      <c r="R26" s="656"/>
      <c r="S26" s="656"/>
      <c r="T26" s="656"/>
      <c r="U26" s="656"/>
      <c r="V26" s="657"/>
      <c r="W26" s="655"/>
      <c r="X26" s="656"/>
      <c r="Y26" s="656"/>
      <c r="Z26" s="656"/>
      <c r="AA26" s="656"/>
      <c r="AB26" s="656"/>
      <c r="AC26" s="657"/>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597</v>
      </c>
      <c r="H27" s="955"/>
      <c r="I27" s="955"/>
      <c r="J27" s="955"/>
      <c r="K27" s="955"/>
      <c r="L27" s="955"/>
      <c r="M27" s="955"/>
      <c r="N27" s="955"/>
      <c r="O27" s="956"/>
      <c r="P27" s="655">
        <v>1</v>
      </c>
      <c r="Q27" s="656"/>
      <c r="R27" s="656"/>
      <c r="S27" s="656"/>
      <c r="T27" s="656"/>
      <c r="U27" s="656"/>
      <c r="V27" s="657"/>
      <c r="W27" s="655"/>
      <c r="X27" s="656"/>
      <c r="Y27" s="656"/>
      <c r="Z27" s="656"/>
      <c r="AA27" s="656"/>
      <c r="AB27" s="656"/>
      <c r="AC27" s="657"/>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474</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471</v>
      </c>
      <c r="H29" s="961"/>
      <c r="I29" s="961"/>
      <c r="J29" s="961"/>
      <c r="K29" s="961"/>
      <c r="L29" s="961"/>
      <c r="M29" s="961"/>
      <c r="N29" s="961"/>
      <c r="O29" s="962"/>
      <c r="P29" s="932">
        <f>AK13</f>
        <v>101</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487</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468</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743" t="s">
        <v>557</v>
      </c>
      <c r="AR31" s="193"/>
      <c r="AS31" s="126" t="s">
        <v>356</v>
      </c>
      <c r="AT31" s="127"/>
      <c r="AU31" s="192" t="s">
        <v>693</v>
      </c>
      <c r="AV31" s="192"/>
      <c r="AW31" s="394" t="s">
        <v>300</v>
      </c>
      <c r="AX31" s="395"/>
    </row>
    <row r="32" spans="1:50" ht="23.25" customHeight="1" x14ac:dyDescent="0.15">
      <c r="A32" s="399"/>
      <c r="B32" s="397"/>
      <c r="C32" s="397"/>
      <c r="D32" s="397"/>
      <c r="E32" s="397"/>
      <c r="F32" s="398"/>
      <c r="G32" s="560" t="s">
        <v>692</v>
      </c>
      <c r="H32" s="561"/>
      <c r="I32" s="561"/>
      <c r="J32" s="561"/>
      <c r="K32" s="561"/>
      <c r="L32" s="561"/>
      <c r="M32" s="561"/>
      <c r="N32" s="561"/>
      <c r="O32" s="562"/>
      <c r="P32" s="98" t="s">
        <v>692</v>
      </c>
      <c r="Q32" s="98"/>
      <c r="R32" s="98"/>
      <c r="S32" s="98"/>
      <c r="T32" s="98"/>
      <c r="U32" s="98"/>
      <c r="V32" s="98"/>
      <c r="W32" s="98"/>
      <c r="X32" s="99"/>
      <c r="Y32" s="467" t="s">
        <v>12</v>
      </c>
      <c r="Z32" s="527"/>
      <c r="AA32" s="528"/>
      <c r="AB32" s="457" t="s">
        <v>552</v>
      </c>
      <c r="AC32" s="457"/>
      <c r="AD32" s="457"/>
      <c r="AE32" s="211" t="s">
        <v>693</v>
      </c>
      <c r="AF32" s="212"/>
      <c r="AG32" s="212"/>
      <c r="AH32" s="212"/>
      <c r="AI32" s="211" t="s">
        <v>693</v>
      </c>
      <c r="AJ32" s="212"/>
      <c r="AK32" s="212"/>
      <c r="AL32" s="212"/>
      <c r="AM32" s="211" t="s">
        <v>693</v>
      </c>
      <c r="AN32" s="212"/>
      <c r="AO32" s="212"/>
      <c r="AP32" s="212"/>
      <c r="AQ32" s="333" t="s">
        <v>552</v>
      </c>
      <c r="AR32" s="200"/>
      <c r="AS32" s="200"/>
      <c r="AT32" s="334"/>
      <c r="AU32" s="212" t="s">
        <v>557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552</v>
      </c>
      <c r="AC33" s="519"/>
      <c r="AD33" s="519"/>
      <c r="AE33" s="211" t="s">
        <v>552</v>
      </c>
      <c r="AF33" s="212"/>
      <c r="AG33" s="212"/>
      <c r="AH33" s="212"/>
      <c r="AI33" s="211" t="s">
        <v>552</v>
      </c>
      <c r="AJ33" s="212"/>
      <c r="AK33" s="212"/>
      <c r="AL33" s="212"/>
      <c r="AM33" s="211" t="s">
        <v>552</v>
      </c>
      <c r="AN33" s="212"/>
      <c r="AO33" s="212"/>
      <c r="AP33" s="212"/>
      <c r="AQ33" s="333" t="s">
        <v>552</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552</v>
      </c>
      <c r="AF34" s="212"/>
      <c r="AG34" s="212"/>
      <c r="AH34" s="212"/>
      <c r="AI34" s="211" t="s">
        <v>552</v>
      </c>
      <c r="AJ34" s="212"/>
      <c r="AK34" s="212"/>
      <c r="AL34" s="212"/>
      <c r="AM34" s="211" t="s">
        <v>552</v>
      </c>
      <c r="AN34" s="212"/>
      <c r="AO34" s="212"/>
      <c r="AP34" s="212"/>
      <c r="AQ34" s="333" t="s">
        <v>552</v>
      </c>
      <c r="AR34" s="200"/>
      <c r="AS34" s="200"/>
      <c r="AT34" s="334"/>
      <c r="AU34" s="212" t="s">
        <v>557</v>
      </c>
      <c r="AV34" s="212"/>
      <c r="AW34" s="212"/>
      <c r="AX34" s="214"/>
    </row>
    <row r="35" spans="1:50" ht="23.25" customHeight="1" x14ac:dyDescent="0.15">
      <c r="A35" s="219" t="s">
        <v>522</v>
      </c>
      <c r="B35" s="220"/>
      <c r="C35" s="220"/>
      <c r="D35" s="220"/>
      <c r="E35" s="220"/>
      <c r="F35" s="221"/>
      <c r="G35" s="225" t="s">
        <v>692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487</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743"/>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487</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743"/>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743"/>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2" t="s">
        <v>14</v>
      </c>
      <c r="AC55" s="592"/>
      <c r="AD55" s="59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743"/>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604</v>
      </c>
      <c r="AR66" s="192"/>
      <c r="AS66" s="235" t="s">
        <v>356</v>
      </c>
      <c r="AT66" s="236"/>
      <c r="AU66" s="192" t="s">
        <v>605</v>
      </c>
      <c r="AV66" s="192"/>
      <c r="AW66" s="235" t="s">
        <v>486</v>
      </c>
      <c r="AX66" s="247"/>
    </row>
    <row r="67" spans="1:50" ht="23.25" hidden="1" customHeight="1" x14ac:dyDescent="0.15">
      <c r="A67" s="471"/>
      <c r="B67" s="472"/>
      <c r="C67" s="472"/>
      <c r="D67" s="472"/>
      <c r="E67" s="472"/>
      <c r="F67" s="473"/>
      <c r="G67" s="248" t="s">
        <v>364</v>
      </c>
      <c r="H67" s="251" t="s">
        <v>604</v>
      </c>
      <c r="I67" s="252"/>
      <c r="J67" s="252"/>
      <c r="K67" s="252"/>
      <c r="L67" s="252"/>
      <c r="M67" s="252"/>
      <c r="N67" s="252"/>
      <c r="O67" s="253"/>
      <c r="P67" s="251" t="s">
        <v>604</v>
      </c>
      <c r="Q67" s="252"/>
      <c r="R67" s="252"/>
      <c r="S67" s="252"/>
      <c r="T67" s="252"/>
      <c r="U67" s="252"/>
      <c r="V67" s="253"/>
      <c r="W67" s="257"/>
      <c r="X67" s="258"/>
      <c r="Y67" s="263" t="s">
        <v>12</v>
      </c>
      <c r="Z67" s="263"/>
      <c r="AA67" s="264"/>
      <c r="AB67" s="265" t="s">
        <v>512</v>
      </c>
      <c r="AC67" s="265"/>
      <c r="AD67" s="265"/>
      <c r="AE67" s="211" t="s">
        <v>604</v>
      </c>
      <c r="AF67" s="212"/>
      <c r="AG67" s="212"/>
      <c r="AH67" s="212"/>
      <c r="AI67" s="211" t="s">
        <v>604</v>
      </c>
      <c r="AJ67" s="212"/>
      <c r="AK67" s="212"/>
      <c r="AL67" s="212"/>
      <c r="AM67" s="211" t="s">
        <v>552</v>
      </c>
      <c r="AN67" s="212"/>
      <c r="AO67" s="212"/>
      <c r="AP67" s="212"/>
      <c r="AQ67" s="211" t="s">
        <v>552</v>
      </c>
      <c r="AR67" s="212"/>
      <c r="AS67" s="212"/>
      <c r="AT67" s="213"/>
      <c r="AU67" s="212" t="s">
        <v>606</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t="s">
        <v>552</v>
      </c>
      <c r="AF68" s="212"/>
      <c r="AG68" s="212"/>
      <c r="AH68" s="212"/>
      <c r="AI68" s="211" t="s">
        <v>552</v>
      </c>
      <c r="AJ68" s="212"/>
      <c r="AK68" s="212"/>
      <c r="AL68" s="212"/>
      <c r="AM68" s="211" t="s">
        <v>552</v>
      </c>
      <c r="AN68" s="212"/>
      <c r="AO68" s="212"/>
      <c r="AP68" s="212"/>
      <c r="AQ68" s="211" t="s">
        <v>552</v>
      </c>
      <c r="AR68" s="212"/>
      <c r="AS68" s="212"/>
      <c r="AT68" s="213"/>
      <c r="AU68" s="212" t="s">
        <v>552</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t="s">
        <v>552</v>
      </c>
      <c r="AF69" s="267"/>
      <c r="AG69" s="267"/>
      <c r="AH69" s="267"/>
      <c r="AI69" s="266" t="s">
        <v>552</v>
      </c>
      <c r="AJ69" s="267"/>
      <c r="AK69" s="267"/>
      <c r="AL69" s="267"/>
      <c r="AM69" s="266" t="s">
        <v>552</v>
      </c>
      <c r="AN69" s="267"/>
      <c r="AO69" s="267"/>
      <c r="AP69" s="267"/>
      <c r="AQ69" s="211" t="s">
        <v>552</v>
      </c>
      <c r="AR69" s="212"/>
      <c r="AS69" s="212"/>
      <c r="AT69" s="213"/>
      <c r="AU69" s="212" t="s">
        <v>552</v>
      </c>
      <c r="AV69" s="212"/>
      <c r="AW69" s="212"/>
      <c r="AX69" s="214"/>
    </row>
    <row r="70" spans="1:50" ht="23.25" hidden="1" customHeight="1" x14ac:dyDescent="0.15">
      <c r="A70" s="471" t="s">
        <v>494</v>
      </c>
      <c r="B70" s="472"/>
      <c r="C70" s="472"/>
      <c r="D70" s="472"/>
      <c r="E70" s="472"/>
      <c r="F70" s="473"/>
      <c r="G70" s="249" t="s">
        <v>365</v>
      </c>
      <c r="H70" s="300" t="s">
        <v>605</v>
      </c>
      <c r="I70" s="300"/>
      <c r="J70" s="300"/>
      <c r="K70" s="300"/>
      <c r="L70" s="300"/>
      <c r="M70" s="300"/>
      <c r="N70" s="300"/>
      <c r="O70" s="300"/>
      <c r="P70" s="300" t="s">
        <v>605</v>
      </c>
      <c r="Q70" s="300"/>
      <c r="R70" s="300"/>
      <c r="S70" s="300"/>
      <c r="T70" s="300"/>
      <c r="U70" s="300"/>
      <c r="V70" s="300"/>
      <c r="W70" s="303" t="s">
        <v>511</v>
      </c>
      <c r="X70" s="304"/>
      <c r="Y70" s="263" t="s">
        <v>12</v>
      </c>
      <c r="Z70" s="263"/>
      <c r="AA70" s="264"/>
      <c r="AB70" s="265" t="s">
        <v>512</v>
      </c>
      <c r="AC70" s="265"/>
      <c r="AD70" s="265"/>
      <c r="AE70" s="211" t="s">
        <v>552</v>
      </c>
      <c r="AF70" s="212"/>
      <c r="AG70" s="212"/>
      <c r="AH70" s="212"/>
      <c r="AI70" s="211" t="s">
        <v>552</v>
      </c>
      <c r="AJ70" s="212"/>
      <c r="AK70" s="212"/>
      <c r="AL70" s="212"/>
      <c r="AM70" s="211" t="s">
        <v>552</v>
      </c>
      <c r="AN70" s="212"/>
      <c r="AO70" s="212"/>
      <c r="AP70" s="212"/>
      <c r="AQ70" s="211" t="s">
        <v>552</v>
      </c>
      <c r="AR70" s="212"/>
      <c r="AS70" s="212"/>
      <c r="AT70" s="213"/>
      <c r="AU70" s="212" t="s">
        <v>552</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t="s">
        <v>552</v>
      </c>
      <c r="AF71" s="212"/>
      <c r="AG71" s="212"/>
      <c r="AH71" s="212"/>
      <c r="AI71" s="211" t="s">
        <v>552</v>
      </c>
      <c r="AJ71" s="212"/>
      <c r="AK71" s="212"/>
      <c r="AL71" s="212"/>
      <c r="AM71" s="211" t="s">
        <v>552</v>
      </c>
      <c r="AN71" s="212"/>
      <c r="AO71" s="212"/>
      <c r="AP71" s="212"/>
      <c r="AQ71" s="211" t="s">
        <v>552</v>
      </c>
      <c r="AR71" s="212"/>
      <c r="AS71" s="212"/>
      <c r="AT71" s="213"/>
      <c r="AU71" s="212" t="s">
        <v>552</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t="s">
        <v>552</v>
      </c>
      <c r="AF72" s="212"/>
      <c r="AG72" s="212"/>
      <c r="AH72" s="212"/>
      <c r="AI72" s="211" t="s">
        <v>552</v>
      </c>
      <c r="AJ72" s="212"/>
      <c r="AK72" s="212"/>
      <c r="AL72" s="212"/>
      <c r="AM72" s="211" t="s">
        <v>552</v>
      </c>
      <c r="AN72" s="212"/>
      <c r="AO72" s="212"/>
      <c r="AP72" s="213"/>
      <c r="AQ72" s="211" t="s">
        <v>552</v>
      </c>
      <c r="AR72" s="212"/>
      <c r="AS72" s="212"/>
      <c r="AT72" s="213"/>
      <c r="AU72" s="212" t="s">
        <v>552</v>
      </c>
      <c r="AV72" s="212"/>
      <c r="AW72" s="212"/>
      <c r="AX72" s="214"/>
    </row>
    <row r="73" spans="1:50" ht="18.75" hidden="1" customHeight="1" x14ac:dyDescent="0.15">
      <c r="A73" s="502" t="s">
        <v>488</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3" t="s">
        <v>604</v>
      </c>
      <c r="AR74" s="193"/>
      <c r="AS74" s="126" t="s">
        <v>356</v>
      </c>
      <c r="AT74" s="127"/>
      <c r="AU74" s="743" t="s">
        <v>607</v>
      </c>
      <c r="AV74" s="193"/>
      <c r="AW74" s="126" t="s">
        <v>300</v>
      </c>
      <c r="AX74" s="188"/>
    </row>
    <row r="75" spans="1:50" ht="23.25" hidden="1" customHeight="1" x14ac:dyDescent="0.15">
      <c r="A75" s="505"/>
      <c r="B75" s="506"/>
      <c r="C75" s="506"/>
      <c r="D75" s="506"/>
      <c r="E75" s="506"/>
      <c r="F75" s="507"/>
      <c r="G75" s="607" t="s">
        <v>364</v>
      </c>
      <c r="H75" s="98" t="s">
        <v>604</v>
      </c>
      <c r="I75" s="98"/>
      <c r="J75" s="98"/>
      <c r="K75" s="98"/>
      <c r="L75" s="98"/>
      <c r="M75" s="98"/>
      <c r="N75" s="98"/>
      <c r="O75" s="99"/>
      <c r="P75" s="98" t="s">
        <v>604</v>
      </c>
      <c r="Q75" s="98"/>
      <c r="R75" s="98"/>
      <c r="S75" s="98"/>
      <c r="T75" s="98"/>
      <c r="U75" s="98"/>
      <c r="V75" s="98"/>
      <c r="W75" s="98"/>
      <c r="X75" s="99"/>
      <c r="Y75" s="194" t="s">
        <v>12</v>
      </c>
      <c r="Z75" s="195"/>
      <c r="AA75" s="196"/>
      <c r="AB75" s="206" t="s">
        <v>604</v>
      </c>
      <c r="AC75" s="206"/>
      <c r="AD75" s="206"/>
      <c r="AE75" s="333" t="s">
        <v>552</v>
      </c>
      <c r="AF75" s="200"/>
      <c r="AG75" s="200"/>
      <c r="AH75" s="200"/>
      <c r="AI75" s="333" t="s">
        <v>552</v>
      </c>
      <c r="AJ75" s="200"/>
      <c r="AK75" s="200"/>
      <c r="AL75" s="200"/>
      <c r="AM75" s="333" t="s">
        <v>552</v>
      </c>
      <c r="AN75" s="200"/>
      <c r="AO75" s="200"/>
      <c r="AP75" s="200"/>
      <c r="AQ75" s="333" t="s">
        <v>609</v>
      </c>
      <c r="AR75" s="200"/>
      <c r="AS75" s="200"/>
      <c r="AT75" s="334"/>
      <c r="AU75" s="212" t="s">
        <v>608</v>
      </c>
      <c r="AV75" s="212"/>
      <c r="AW75" s="212"/>
      <c r="AX75" s="214"/>
    </row>
    <row r="76" spans="1:50" ht="23.25" hidden="1" customHeight="1" x14ac:dyDescent="0.15">
      <c r="A76" s="505"/>
      <c r="B76" s="506"/>
      <c r="C76" s="506"/>
      <c r="D76" s="506"/>
      <c r="E76" s="506"/>
      <c r="F76" s="507"/>
      <c r="G76" s="608"/>
      <c r="H76" s="101"/>
      <c r="I76" s="101"/>
      <c r="J76" s="101"/>
      <c r="K76" s="101"/>
      <c r="L76" s="101"/>
      <c r="M76" s="101"/>
      <c r="N76" s="101"/>
      <c r="O76" s="102"/>
      <c r="P76" s="101"/>
      <c r="Q76" s="101"/>
      <c r="R76" s="101"/>
      <c r="S76" s="101"/>
      <c r="T76" s="101"/>
      <c r="U76" s="101"/>
      <c r="V76" s="101"/>
      <c r="W76" s="101"/>
      <c r="X76" s="102"/>
      <c r="Y76" s="202" t="s">
        <v>54</v>
      </c>
      <c r="Z76" s="203"/>
      <c r="AA76" s="204"/>
      <c r="AB76" s="198" t="s">
        <v>604</v>
      </c>
      <c r="AC76" s="198"/>
      <c r="AD76" s="198"/>
      <c r="AE76" s="333" t="s">
        <v>552</v>
      </c>
      <c r="AF76" s="200"/>
      <c r="AG76" s="200"/>
      <c r="AH76" s="200"/>
      <c r="AI76" s="333" t="s">
        <v>552</v>
      </c>
      <c r="AJ76" s="200"/>
      <c r="AK76" s="200"/>
      <c r="AL76" s="200"/>
      <c r="AM76" s="333" t="s">
        <v>552</v>
      </c>
      <c r="AN76" s="200"/>
      <c r="AO76" s="200"/>
      <c r="AP76" s="200"/>
      <c r="AQ76" s="333" t="s">
        <v>552</v>
      </c>
      <c r="AR76" s="200"/>
      <c r="AS76" s="200"/>
      <c r="AT76" s="334"/>
      <c r="AU76" s="212" t="s">
        <v>552</v>
      </c>
      <c r="AV76" s="212"/>
      <c r="AW76" s="212"/>
      <c r="AX76" s="214"/>
    </row>
    <row r="77" spans="1:50" ht="23.25" hidden="1" customHeight="1" x14ac:dyDescent="0.15">
      <c r="A77" s="505"/>
      <c r="B77" s="506"/>
      <c r="C77" s="506"/>
      <c r="D77" s="506"/>
      <c r="E77" s="506"/>
      <c r="F77" s="507"/>
      <c r="G77" s="609"/>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t="s">
        <v>552</v>
      </c>
      <c r="AF77" s="891"/>
      <c r="AG77" s="891"/>
      <c r="AH77" s="891"/>
      <c r="AI77" s="890" t="s">
        <v>552</v>
      </c>
      <c r="AJ77" s="891"/>
      <c r="AK77" s="891"/>
      <c r="AL77" s="891"/>
      <c r="AM77" s="890" t="s">
        <v>552</v>
      </c>
      <c r="AN77" s="891"/>
      <c r="AO77" s="891"/>
      <c r="AP77" s="891"/>
      <c r="AQ77" s="333" t="s">
        <v>552</v>
      </c>
      <c r="AR77" s="200"/>
      <c r="AS77" s="200"/>
      <c r="AT77" s="334"/>
      <c r="AU77" s="212" t="s">
        <v>552</v>
      </c>
      <c r="AV77" s="212"/>
      <c r="AW77" s="212"/>
      <c r="AX77" s="214"/>
    </row>
    <row r="78" spans="1:50" ht="69.75" hidden="1" customHeight="1" x14ac:dyDescent="0.15">
      <c r="A78" s="328" t="s">
        <v>525</v>
      </c>
      <c r="B78" s="329"/>
      <c r="C78" s="329"/>
      <c r="D78" s="329"/>
      <c r="E78" s="326" t="s">
        <v>461</v>
      </c>
      <c r="F78" s="327"/>
      <c r="G78" s="57" t="s">
        <v>365</v>
      </c>
      <c r="H78" s="586" t="s">
        <v>604</v>
      </c>
      <c r="I78" s="587"/>
      <c r="J78" s="587"/>
      <c r="K78" s="587"/>
      <c r="L78" s="587"/>
      <c r="M78" s="587"/>
      <c r="N78" s="587"/>
      <c r="O78" s="588"/>
      <c r="P78" s="140" t="s">
        <v>604</v>
      </c>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482</v>
      </c>
      <c r="AP79" s="272"/>
      <c r="AQ79" s="272"/>
      <c r="AR79" s="81" t="s">
        <v>480</v>
      </c>
      <c r="AS79" s="271"/>
      <c r="AT79" s="272"/>
      <c r="AU79" s="272"/>
      <c r="AV79" s="272"/>
      <c r="AW79" s="272"/>
      <c r="AX79" s="946"/>
    </row>
    <row r="80" spans="1:50" ht="18.75" customHeight="1" x14ac:dyDescent="0.15">
      <c r="A80" s="864"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7.75" customHeight="1" x14ac:dyDescent="0.15">
      <c r="A82" s="865"/>
      <c r="B82" s="523"/>
      <c r="C82" s="424"/>
      <c r="D82" s="424"/>
      <c r="E82" s="424"/>
      <c r="F82" s="425"/>
      <c r="G82" s="674" t="s">
        <v>558</v>
      </c>
      <c r="H82" s="674"/>
      <c r="I82" s="674"/>
      <c r="J82" s="674"/>
      <c r="K82" s="674"/>
      <c r="L82" s="674"/>
      <c r="M82" s="674"/>
      <c r="N82" s="674"/>
      <c r="O82" s="674"/>
      <c r="P82" s="674"/>
      <c r="Q82" s="674"/>
      <c r="R82" s="674"/>
      <c r="S82" s="674"/>
      <c r="T82" s="674"/>
      <c r="U82" s="674"/>
      <c r="V82" s="674"/>
      <c r="W82" s="674"/>
      <c r="X82" s="674"/>
      <c r="Y82" s="674"/>
      <c r="Z82" s="674"/>
      <c r="AA82" s="675"/>
      <c r="AB82" s="884" t="s">
        <v>559</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5"/>
    </row>
    <row r="83" spans="1:60" ht="29.25" customHeight="1" x14ac:dyDescent="0.15">
      <c r="A83" s="865"/>
      <c r="B83" s="523"/>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6"/>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7"/>
    </row>
    <row r="84" spans="1:60" ht="27" customHeight="1" x14ac:dyDescent="0.15">
      <c r="A84" s="865"/>
      <c r="B84" s="524"/>
      <c r="C84" s="525"/>
      <c r="D84" s="525"/>
      <c r="E84" s="525"/>
      <c r="F84" s="526"/>
      <c r="G84" s="678"/>
      <c r="H84" s="678"/>
      <c r="I84" s="678"/>
      <c r="J84" s="678"/>
      <c r="K84" s="678"/>
      <c r="L84" s="678"/>
      <c r="M84" s="678"/>
      <c r="N84" s="678"/>
      <c r="O84" s="678"/>
      <c r="P84" s="678"/>
      <c r="Q84" s="678"/>
      <c r="R84" s="678"/>
      <c r="S84" s="678"/>
      <c r="T84" s="678"/>
      <c r="U84" s="678"/>
      <c r="V84" s="678"/>
      <c r="W84" s="678"/>
      <c r="X84" s="678"/>
      <c r="Y84" s="678"/>
      <c r="Z84" s="678"/>
      <c r="AA84" s="679"/>
      <c r="AB84" s="888"/>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9"/>
    </row>
    <row r="85" spans="1:60" ht="18.75"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563</v>
      </c>
      <c r="AR86" s="192"/>
      <c r="AS86" s="126" t="s">
        <v>356</v>
      </c>
      <c r="AT86" s="127"/>
      <c r="AU86" s="192">
        <v>30</v>
      </c>
      <c r="AV86" s="192"/>
      <c r="AW86" s="394" t="s">
        <v>300</v>
      </c>
      <c r="AX86" s="395"/>
      <c r="AY86" s="10"/>
      <c r="AZ86" s="10"/>
      <c r="BA86" s="10"/>
      <c r="BB86" s="10"/>
      <c r="BC86" s="10"/>
      <c r="BD86" s="10"/>
      <c r="BE86" s="10"/>
      <c r="BF86" s="10"/>
      <c r="BG86" s="10"/>
      <c r="BH86" s="10"/>
    </row>
    <row r="87" spans="1:60" ht="27.75" customHeight="1" x14ac:dyDescent="0.15">
      <c r="A87" s="865"/>
      <c r="B87" s="424"/>
      <c r="C87" s="424"/>
      <c r="D87" s="424"/>
      <c r="E87" s="424"/>
      <c r="F87" s="425"/>
      <c r="G87" s="97" t="s">
        <v>688</v>
      </c>
      <c r="H87" s="98"/>
      <c r="I87" s="98"/>
      <c r="J87" s="98"/>
      <c r="K87" s="98"/>
      <c r="L87" s="98"/>
      <c r="M87" s="98"/>
      <c r="N87" s="98"/>
      <c r="O87" s="99"/>
      <c r="P87" s="98" t="s">
        <v>561</v>
      </c>
      <c r="Q87" s="510"/>
      <c r="R87" s="510"/>
      <c r="S87" s="510"/>
      <c r="T87" s="510"/>
      <c r="U87" s="510"/>
      <c r="V87" s="510"/>
      <c r="W87" s="510"/>
      <c r="X87" s="511"/>
      <c r="Y87" s="557" t="s">
        <v>62</v>
      </c>
      <c r="Z87" s="558"/>
      <c r="AA87" s="559"/>
      <c r="AB87" s="457" t="s">
        <v>562</v>
      </c>
      <c r="AC87" s="457"/>
      <c r="AD87" s="457"/>
      <c r="AE87" s="211">
        <v>29</v>
      </c>
      <c r="AF87" s="212"/>
      <c r="AG87" s="212"/>
      <c r="AH87" s="212"/>
      <c r="AI87" s="211">
        <v>39</v>
      </c>
      <c r="AJ87" s="212"/>
      <c r="AK87" s="212"/>
      <c r="AL87" s="212"/>
      <c r="AM87" s="211">
        <v>44</v>
      </c>
      <c r="AN87" s="212"/>
      <c r="AO87" s="212"/>
      <c r="AP87" s="212"/>
      <c r="AQ87" s="333" t="s">
        <v>552</v>
      </c>
      <c r="AR87" s="200"/>
      <c r="AS87" s="200"/>
      <c r="AT87" s="334"/>
      <c r="AU87" s="212" t="s">
        <v>552</v>
      </c>
      <c r="AV87" s="212"/>
      <c r="AW87" s="212"/>
      <c r="AX87" s="214"/>
    </row>
    <row r="88" spans="1:60" ht="26.25"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552</v>
      </c>
      <c r="AC88" s="519"/>
      <c r="AD88" s="519"/>
      <c r="AE88" s="211" t="s">
        <v>552</v>
      </c>
      <c r="AF88" s="212"/>
      <c r="AG88" s="212"/>
      <c r="AH88" s="212"/>
      <c r="AI88" s="211" t="s">
        <v>552</v>
      </c>
      <c r="AJ88" s="212"/>
      <c r="AK88" s="212"/>
      <c r="AL88" s="212"/>
      <c r="AM88" s="211" t="s">
        <v>552</v>
      </c>
      <c r="AN88" s="212"/>
      <c r="AO88" s="212"/>
      <c r="AP88" s="212"/>
      <c r="AQ88" s="333" t="s">
        <v>552</v>
      </c>
      <c r="AR88" s="200"/>
      <c r="AS88" s="200"/>
      <c r="AT88" s="334"/>
      <c r="AU88" s="212" t="s">
        <v>552</v>
      </c>
      <c r="AV88" s="212"/>
      <c r="AW88" s="212"/>
      <c r="AX88" s="214"/>
      <c r="AY88" s="10"/>
      <c r="AZ88" s="10"/>
      <c r="BA88" s="10"/>
      <c r="BB88" s="10"/>
      <c r="BC88" s="10"/>
    </row>
    <row r="89" spans="1:60" ht="30"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2" t="s">
        <v>14</v>
      </c>
      <c r="AC89" s="592"/>
      <c r="AD89" s="592"/>
      <c r="AE89" s="211" t="s">
        <v>552</v>
      </c>
      <c r="AF89" s="212"/>
      <c r="AG89" s="212"/>
      <c r="AH89" s="212"/>
      <c r="AI89" s="211" t="s">
        <v>552</v>
      </c>
      <c r="AJ89" s="212"/>
      <c r="AK89" s="212"/>
      <c r="AL89" s="212"/>
      <c r="AM89" s="211" t="s">
        <v>552</v>
      </c>
      <c r="AN89" s="212"/>
      <c r="AO89" s="212"/>
      <c r="AP89" s="212"/>
      <c r="AQ89" s="333" t="s">
        <v>552</v>
      </c>
      <c r="AR89" s="200"/>
      <c r="AS89" s="200"/>
      <c r="AT89" s="334"/>
      <c r="AU89" s="212" t="s">
        <v>552</v>
      </c>
      <c r="AV89" s="212"/>
      <c r="AW89" s="212"/>
      <c r="AX89" s="214"/>
      <c r="AY89" s="10"/>
      <c r="AZ89" s="10"/>
      <c r="BA89" s="10"/>
      <c r="BB89" s="10"/>
      <c r="BC89" s="10"/>
      <c r="BD89" s="10"/>
      <c r="BE89" s="10"/>
      <c r="BF89" s="10"/>
      <c r="BG89" s="10"/>
      <c r="BH89" s="10"/>
    </row>
    <row r="90" spans="1:60" ht="18.75"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t="s">
        <v>557</v>
      </c>
      <c r="AR91" s="192"/>
      <c r="AS91" s="126" t="s">
        <v>356</v>
      </c>
      <c r="AT91" s="127"/>
      <c r="AU91" s="192">
        <v>30</v>
      </c>
      <c r="AV91" s="192"/>
      <c r="AW91" s="394" t="s">
        <v>300</v>
      </c>
      <c r="AX91" s="395"/>
      <c r="AY91" s="10"/>
      <c r="AZ91" s="10"/>
      <c r="BA91" s="10"/>
      <c r="BB91" s="10"/>
      <c r="BC91" s="10"/>
    </row>
    <row r="92" spans="1:60" ht="28.5" customHeight="1" x14ac:dyDescent="0.15">
      <c r="A92" s="865"/>
      <c r="B92" s="424"/>
      <c r="C92" s="424"/>
      <c r="D92" s="424"/>
      <c r="E92" s="424"/>
      <c r="F92" s="425"/>
      <c r="G92" s="97" t="s">
        <v>560</v>
      </c>
      <c r="H92" s="98"/>
      <c r="I92" s="98"/>
      <c r="J92" s="98"/>
      <c r="K92" s="98"/>
      <c r="L92" s="98"/>
      <c r="M92" s="98"/>
      <c r="N92" s="98"/>
      <c r="O92" s="99"/>
      <c r="P92" s="98" t="s">
        <v>564</v>
      </c>
      <c r="Q92" s="510"/>
      <c r="R92" s="510"/>
      <c r="S92" s="510"/>
      <c r="T92" s="510"/>
      <c r="U92" s="510"/>
      <c r="V92" s="510"/>
      <c r="W92" s="510"/>
      <c r="X92" s="511"/>
      <c r="Y92" s="557" t="s">
        <v>62</v>
      </c>
      <c r="Z92" s="558"/>
      <c r="AA92" s="559"/>
      <c r="AB92" s="457" t="s">
        <v>562</v>
      </c>
      <c r="AC92" s="457"/>
      <c r="AD92" s="457"/>
      <c r="AE92" s="211">
        <v>78</v>
      </c>
      <c r="AF92" s="212"/>
      <c r="AG92" s="212"/>
      <c r="AH92" s="212"/>
      <c r="AI92" s="211">
        <v>79</v>
      </c>
      <c r="AJ92" s="212"/>
      <c r="AK92" s="212"/>
      <c r="AL92" s="212"/>
      <c r="AM92" s="211">
        <v>80</v>
      </c>
      <c r="AN92" s="212"/>
      <c r="AO92" s="212"/>
      <c r="AP92" s="212"/>
      <c r="AQ92" s="333" t="s">
        <v>552</v>
      </c>
      <c r="AR92" s="200"/>
      <c r="AS92" s="200"/>
      <c r="AT92" s="334"/>
      <c r="AU92" s="212" t="s">
        <v>552</v>
      </c>
      <c r="AV92" s="212"/>
      <c r="AW92" s="212"/>
      <c r="AX92" s="214"/>
      <c r="AY92" s="10"/>
      <c r="AZ92" s="10"/>
      <c r="BA92" s="10"/>
      <c r="BB92" s="10"/>
      <c r="BC92" s="10"/>
      <c r="BD92" s="10"/>
      <c r="BE92" s="10"/>
      <c r="BF92" s="10"/>
      <c r="BG92" s="10"/>
      <c r="BH92" s="10"/>
    </row>
    <row r="93" spans="1:60" ht="26.25"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t="s">
        <v>552</v>
      </c>
      <c r="AC93" s="519"/>
      <c r="AD93" s="519"/>
      <c r="AE93" s="211" t="s">
        <v>552</v>
      </c>
      <c r="AF93" s="212"/>
      <c r="AG93" s="212"/>
      <c r="AH93" s="212"/>
      <c r="AI93" s="211" t="s">
        <v>552</v>
      </c>
      <c r="AJ93" s="212"/>
      <c r="AK93" s="212"/>
      <c r="AL93" s="212"/>
      <c r="AM93" s="211" t="s">
        <v>552</v>
      </c>
      <c r="AN93" s="212"/>
      <c r="AO93" s="212"/>
      <c r="AP93" s="212"/>
      <c r="AQ93" s="333" t="s">
        <v>552</v>
      </c>
      <c r="AR93" s="200"/>
      <c r="AS93" s="200"/>
      <c r="AT93" s="334"/>
      <c r="AU93" s="212" t="s">
        <v>552</v>
      </c>
      <c r="AV93" s="212"/>
      <c r="AW93" s="212"/>
      <c r="AX93" s="214"/>
    </row>
    <row r="94" spans="1:60" ht="27.75" customHeight="1" thickBot="1" x14ac:dyDescent="0.2">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2" t="s">
        <v>14</v>
      </c>
      <c r="AC94" s="592"/>
      <c r="AD94" s="592"/>
      <c r="AE94" s="211" t="s">
        <v>552</v>
      </c>
      <c r="AF94" s="212"/>
      <c r="AG94" s="212"/>
      <c r="AH94" s="212"/>
      <c r="AI94" s="211" t="s">
        <v>552</v>
      </c>
      <c r="AJ94" s="212"/>
      <c r="AK94" s="212"/>
      <c r="AL94" s="212"/>
      <c r="AM94" s="211" t="s">
        <v>552</v>
      </c>
      <c r="AN94" s="212"/>
      <c r="AO94" s="212"/>
      <c r="AP94" s="212"/>
      <c r="AQ94" s="333" t="s">
        <v>552</v>
      </c>
      <c r="AR94" s="200"/>
      <c r="AS94" s="200"/>
      <c r="AT94" s="334"/>
      <c r="AU94" s="212" t="s">
        <v>552</v>
      </c>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535</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v>23</v>
      </c>
      <c r="AF101" s="212"/>
      <c r="AG101" s="212"/>
      <c r="AH101" s="213"/>
      <c r="AI101" s="211">
        <v>24</v>
      </c>
      <c r="AJ101" s="212"/>
      <c r="AK101" s="212"/>
      <c r="AL101" s="213"/>
      <c r="AM101" s="211">
        <v>22</v>
      </c>
      <c r="AN101" s="212"/>
      <c r="AO101" s="212"/>
      <c r="AP101" s="213"/>
      <c r="AQ101" s="211" t="s">
        <v>552</v>
      </c>
      <c r="AR101" s="212"/>
      <c r="AS101" s="212"/>
      <c r="AT101" s="213"/>
      <c r="AU101" s="211" t="s">
        <v>552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v>24</v>
      </c>
      <c r="AF102" s="414"/>
      <c r="AG102" s="414"/>
      <c r="AH102" s="414"/>
      <c r="AI102" s="414">
        <v>24</v>
      </c>
      <c r="AJ102" s="414"/>
      <c r="AK102" s="414"/>
      <c r="AL102" s="414"/>
      <c r="AM102" s="414">
        <v>24</v>
      </c>
      <c r="AN102" s="414"/>
      <c r="AO102" s="414"/>
      <c r="AP102" s="414"/>
      <c r="AQ102" s="266">
        <v>24</v>
      </c>
      <c r="AR102" s="267"/>
      <c r="AS102" s="267"/>
      <c r="AT102" s="312"/>
      <c r="AU102" s="266" t="s">
        <v>552</v>
      </c>
      <c r="AV102" s="267"/>
      <c r="AW102" s="267"/>
      <c r="AX102" s="312"/>
    </row>
    <row r="103" spans="1:60" ht="31.5"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7"/>
      <c r="AU103" s="277" t="s">
        <v>535</v>
      </c>
      <c r="AV103" s="278"/>
      <c r="AW103" s="278"/>
      <c r="AX103" s="279"/>
    </row>
    <row r="104" spans="1:60" ht="23.25" customHeight="1" x14ac:dyDescent="0.15">
      <c r="A104" s="418"/>
      <c r="B104" s="419"/>
      <c r="C104" s="419"/>
      <c r="D104" s="419"/>
      <c r="E104" s="419"/>
      <c r="F104" s="420"/>
      <c r="G104" s="98" t="s">
        <v>684</v>
      </c>
      <c r="H104" s="98"/>
      <c r="I104" s="98"/>
      <c r="J104" s="98"/>
      <c r="K104" s="98"/>
      <c r="L104" s="98"/>
      <c r="M104" s="98"/>
      <c r="N104" s="98"/>
      <c r="O104" s="98"/>
      <c r="P104" s="98"/>
      <c r="Q104" s="98"/>
      <c r="R104" s="98"/>
      <c r="S104" s="98"/>
      <c r="T104" s="98"/>
      <c r="U104" s="98"/>
      <c r="V104" s="98"/>
      <c r="W104" s="98"/>
      <c r="X104" s="99"/>
      <c r="Y104" s="461" t="s">
        <v>55</v>
      </c>
      <c r="Z104" s="462"/>
      <c r="AA104" s="463"/>
      <c r="AB104" s="541" t="s">
        <v>566</v>
      </c>
      <c r="AC104" s="542"/>
      <c r="AD104" s="543"/>
      <c r="AE104" s="211">
        <v>2</v>
      </c>
      <c r="AF104" s="212"/>
      <c r="AG104" s="212"/>
      <c r="AH104" s="213"/>
      <c r="AI104" s="211">
        <v>2</v>
      </c>
      <c r="AJ104" s="212"/>
      <c r="AK104" s="212"/>
      <c r="AL104" s="213"/>
      <c r="AM104" s="211">
        <v>2</v>
      </c>
      <c r="AN104" s="212"/>
      <c r="AO104" s="212"/>
      <c r="AP104" s="213"/>
      <c r="AQ104" s="211" t="s">
        <v>598</v>
      </c>
      <c r="AR104" s="212"/>
      <c r="AS104" s="212"/>
      <c r="AT104" s="213"/>
      <c r="AU104" s="211" t="s">
        <v>552</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566</v>
      </c>
      <c r="AC105" s="465"/>
      <c r="AD105" s="466"/>
      <c r="AE105" s="414">
        <v>2</v>
      </c>
      <c r="AF105" s="414"/>
      <c r="AG105" s="414"/>
      <c r="AH105" s="414"/>
      <c r="AI105" s="414">
        <v>2</v>
      </c>
      <c r="AJ105" s="414"/>
      <c r="AK105" s="414"/>
      <c r="AL105" s="414"/>
      <c r="AM105" s="414">
        <v>2</v>
      </c>
      <c r="AN105" s="414"/>
      <c r="AO105" s="414"/>
      <c r="AP105" s="414"/>
      <c r="AQ105" s="211">
        <v>2</v>
      </c>
      <c r="AR105" s="212"/>
      <c r="AS105" s="212"/>
      <c r="AT105" s="213"/>
      <c r="AU105" s="266" t="s">
        <v>552</v>
      </c>
      <c r="AV105" s="267"/>
      <c r="AW105" s="267"/>
      <c r="AX105" s="312"/>
    </row>
    <row r="106" spans="1:60" ht="31.5" hidden="1"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7"/>
      <c r="AU106" s="277" t="s">
        <v>535</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7"/>
      <c r="AU109" s="277" t="s">
        <v>535</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7"/>
      <c r="AU112" s="277" t="s">
        <v>535</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468</v>
      </c>
      <c r="AN115" s="412"/>
      <c r="AO115" s="412"/>
      <c r="AP115" s="413"/>
      <c r="AQ115" s="589" t="s">
        <v>536</v>
      </c>
      <c r="AR115" s="590"/>
      <c r="AS115" s="590"/>
      <c r="AT115" s="590"/>
      <c r="AU115" s="590"/>
      <c r="AV115" s="590"/>
      <c r="AW115" s="590"/>
      <c r="AX115" s="591"/>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578990</v>
      </c>
      <c r="AF116" s="414"/>
      <c r="AG116" s="414"/>
      <c r="AH116" s="414"/>
      <c r="AI116" s="414">
        <v>619115</v>
      </c>
      <c r="AJ116" s="414"/>
      <c r="AK116" s="414"/>
      <c r="AL116" s="414"/>
      <c r="AM116" s="414">
        <v>537751</v>
      </c>
      <c r="AN116" s="414"/>
      <c r="AO116" s="414"/>
      <c r="AP116" s="414"/>
      <c r="AQ116" s="211">
        <v>684833</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570</v>
      </c>
      <c r="AF117" s="547"/>
      <c r="AG117" s="547"/>
      <c r="AH117" s="547"/>
      <c r="AI117" s="547" t="s">
        <v>571</v>
      </c>
      <c r="AJ117" s="547"/>
      <c r="AK117" s="547"/>
      <c r="AL117" s="547"/>
      <c r="AM117" s="547" t="s">
        <v>680</v>
      </c>
      <c r="AN117" s="547"/>
      <c r="AO117" s="547"/>
      <c r="AP117" s="547"/>
      <c r="AQ117" s="547" t="s">
        <v>682</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468</v>
      </c>
      <c r="AN118" s="412"/>
      <c r="AO118" s="412"/>
      <c r="AP118" s="413"/>
      <c r="AQ118" s="589" t="s">
        <v>536</v>
      </c>
      <c r="AR118" s="590"/>
      <c r="AS118" s="590"/>
      <c r="AT118" s="590"/>
      <c r="AU118" s="590"/>
      <c r="AV118" s="590"/>
      <c r="AW118" s="590"/>
      <c r="AX118" s="591"/>
    </row>
    <row r="119" spans="1:50" ht="23.25" customHeight="1" x14ac:dyDescent="0.15">
      <c r="A119" s="435"/>
      <c r="B119" s="436"/>
      <c r="C119" s="436"/>
      <c r="D119" s="436"/>
      <c r="E119" s="436"/>
      <c r="F119" s="437"/>
      <c r="G119" s="389" t="s">
        <v>683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568</v>
      </c>
      <c r="AC119" s="459"/>
      <c r="AD119" s="460"/>
      <c r="AE119" s="414">
        <v>551114</v>
      </c>
      <c r="AF119" s="414"/>
      <c r="AG119" s="414"/>
      <c r="AH119" s="414"/>
      <c r="AI119" s="414">
        <v>424925</v>
      </c>
      <c r="AJ119" s="414"/>
      <c r="AK119" s="414"/>
      <c r="AL119" s="414"/>
      <c r="AM119" s="414">
        <v>495384</v>
      </c>
      <c r="AN119" s="414"/>
      <c r="AO119" s="414"/>
      <c r="AP119" s="414"/>
      <c r="AQ119" s="414">
        <v>534500</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569</v>
      </c>
      <c r="AC120" s="469"/>
      <c r="AD120" s="470"/>
      <c r="AE120" s="547" t="s">
        <v>572</v>
      </c>
      <c r="AF120" s="547"/>
      <c r="AG120" s="547"/>
      <c r="AH120" s="547"/>
      <c r="AI120" s="547" t="s">
        <v>573</v>
      </c>
      <c r="AJ120" s="547"/>
      <c r="AK120" s="547"/>
      <c r="AL120" s="547"/>
      <c r="AM120" s="547" t="s">
        <v>679</v>
      </c>
      <c r="AN120" s="547"/>
      <c r="AO120" s="547"/>
      <c r="AP120" s="547"/>
      <c r="AQ120" s="547" t="s">
        <v>681</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468</v>
      </c>
      <c r="AN121" s="412"/>
      <c r="AO121" s="412"/>
      <c r="AP121" s="413"/>
      <c r="AQ121" s="589" t="s">
        <v>536</v>
      </c>
      <c r="AR121" s="590"/>
      <c r="AS121" s="590"/>
      <c r="AT121" s="590"/>
      <c r="AU121" s="590"/>
      <c r="AV121" s="590"/>
      <c r="AW121" s="590"/>
      <c r="AX121" s="591"/>
    </row>
    <row r="122" spans="1:50" ht="23.25" hidden="1" customHeight="1" x14ac:dyDescent="0.15">
      <c r="A122" s="435"/>
      <c r="B122" s="436"/>
      <c r="C122" s="436"/>
      <c r="D122" s="436"/>
      <c r="E122" s="436"/>
      <c r="F122" s="437"/>
      <c r="G122" s="389" t="s">
        <v>499</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500</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468</v>
      </c>
      <c r="AN124" s="412"/>
      <c r="AO124" s="412"/>
      <c r="AP124" s="413"/>
      <c r="AQ124" s="589" t="s">
        <v>536</v>
      </c>
      <c r="AR124" s="590"/>
      <c r="AS124" s="590"/>
      <c r="AT124" s="590"/>
      <c r="AU124" s="590"/>
      <c r="AV124" s="590"/>
      <c r="AW124" s="590"/>
      <c r="AX124" s="591"/>
    </row>
    <row r="125" spans="1:50" ht="23.25" hidden="1" customHeight="1" x14ac:dyDescent="0.15">
      <c r="A125" s="435"/>
      <c r="B125" s="436"/>
      <c r="C125" s="436"/>
      <c r="D125" s="436"/>
      <c r="E125" s="436"/>
      <c r="F125" s="437"/>
      <c r="G125" s="389" t="s">
        <v>499</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498</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468</v>
      </c>
      <c r="AN127" s="412"/>
      <c r="AO127" s="412"/>
      <c r="AP127" s="413"/>
      <c r="AQ127" s="589" t="s">
        <v>536</v>
      </c>
      <c r="AR127" s="590"/>
      <c r="AS127" s="590"/>
      <c r="AT127" s="590"/>
      <c r="AU127" s="590"/>
      <c r="AV127" s="590"/>
      <c r="AW127" s="590"/>
      <c r="AX127" s="591"/>
    </row>
    <row r="128" spans="1:50" ht="23.25" hidden="1" customHeight="1" x14ac:dyDescent="0.15">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8.2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8.2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552</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566</v>
      </c>
      <c r="AC134" s="198"/>
      <c r="AD134" s="198"/>
      <c r="AE134" s="199">
        <v>23</v>
      </c>
      <c r="AF134" s="200"/>
      <c r="AG134" s="200"/>
      <c r="AH134" s="200"/>
      <c r="AI134" s="199">
        <v>24</v>
      </c>
      <c r="AJ134" s="200"/>
      <c r="AK134" s="200"/>
      <c r="AL134" s="200"/>
      <c r="AM134" s="199">
        <v>22</v>
      </c>
      <c r="AN134" s="200"/>
      <c r="AO134" s="200"/>
      <c r="AP134" s="200"/>
      <c r="AQ134" s="199" t="s">
        <v>552</v>
      </c>
      <c r="AR134" s="200"/>
      <c r="AS134" s="200"/>
      <c r="AT134" s="200"/>
      <c r="AU134" s="199" t="s">
        <v>552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566</v>
      </c>
      <c r="AC135" s="206"/>
      <c r="AD135" s="206"/>
      <c r="AE135" s="199">
        <v>24</v>
      </c>
      <c r="AF135" s="200"/>
      <c r="AG135" s="200"/>
      <c r="AH135" s="200"/>
      <c r="AI135" s="199">
        <v>24</v>
      </c>
      <c r="AJ135" s="200"/>
      <c r="AK135" s="200"/>
      <c r="AL135" s="200"/>
      <c r="AM135" s="199">
        <v>24</v>
      </c>
      <c r="AN135" s="200"/>
      <c r="AO135" s="200"/>
      <c r="AP135" s="200"/>
      <c r="AQ135" s="199" t="s">
        <v>552</v>
      </c>
      <c r="AR135" s="200"/>
      <c r="AS135" s="200"/>
      <c r="AT135" s="200"/>
      <c r="AU135" s="199" t="s">
        <v>552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6.5" customHeight="1" x14ac:dyDescent="0.15">
      <c r="A154" s="182"/>
      <c r="B154" s="179"/>
      <c r="C154" s="173"/>
      <c r="D154" s="179"/>
      <c r="E154" s="173"/>
      <c r="F154" s="174"/>
      <c r="G154" s="97" t="s">
        <v>609</v>
      </c>
      <c r="H154" s="98"/>
      <c r="I154" s="98"/>
      <c r="J154" s="98"/>
      <c r="K154" s="98"/>
      <c r="L154" s="98"/>
      <c r="M154" s="98"/>
      <c r="N154" s="98"/>
      <c r="O154" s="98"/>
      <c r="P154" s="99"/>
      <c r="Q154" s="118" t="s">
        <v>610</v>
      </c>
      <c r="R154" s="98"/>
      <c r="S154" s="98"/>
      <c r="T154" s="98"/>
      <c r="U154" s="98"/>
      <c r="V154" s="98"/>
      <c r="W154" s="98"/>
      <c r="X154" s="98"/>
      <c r="Y154" s="98"/>
      <c r="Z154" s="98"/>
      <c r="AA154" s="286"/>
      <c r="AB154" s="134" t="s">
        <v>604</v>
      </c>
      <c r="AC154" s="135"/>
      <c r="AD154" s="135"/>
      <c r="AE154" s="140" t="s">
        <v>604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6.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6.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610</v>
      </c>
      <c r="AF157" s="98"/>
      <c r="AG157" s="98"/>
      <c r="AH157" s="98"/>
      <c r="AI157" s="98"/>
      <c r="AJ157" s="98"/>
      <c r="AK157" s="98"/>
      <c r="AL157" s="98"/>
      <c r="AM157" s="98"/>
      <c r="AN157" s="98"/>
      <c r="AO157" s="98"/>
      <c r="AP157" s="98"/>
      <c r="AQ157" s="98"/>
      <c r="AR157" s="98"/>
      <c r="AS157" s="98"/>
      <c r="AT157" s="98"/>
      <c r="AU157" s="98"/>
      <c r="AV157" s="98"/>
      <c r="AW157" s="98"/>
      <c r="AX157" s="119"/>
    </row>
    <row r="158" spans="1:50" ht="16.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t="s">
        <v>552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28.5" customHeight="1" x14ac:dyDescent="0.15">
      <c r="A430" s="182"/>
      <c r="B430" s="179"/>
      <c r="C430" s="171" t="s">
        <v>368</v>
      </c>
      <c r="D430" s="930"/>
      <c r="E430" s="167" t="s">
        <v>388</v>
      </c>
      <c r="F430" s="168"/>
      <c r="G430" s="898" t="s">
        <v>384</v>
      </c>
      <c r="H430" s="116"/>
      <c r="I430" s="116"/>
      <c r="J430" s="899" t="s">
        <v>552</v>
      </c>
      <c r="K430" s="900"/>
      <c r="L430" s="900"/>
      <c r="M430" s="900"/>
      <c r="N430" s="900"/>
      <c r="O430" s="900"/>
      <c r="P430" s="900"/>
      <c r="Q430" s="900"/>
      <c r="R430" s="900"/>
      <c r="S430" s="900"/>
      <c r="T430" s="901"/>
      <c r="U430" s="587" t="s">
        <v>552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552</v>
      </c>
      <c r="AF432" s="193"/>
      <c r="AG432" s="126" t="s">
        <v>356</v>
      </c>
      <c r="AH432" s="127"/>
      <c r="AI432" s="149"/>
      <c r="AJ432" s="149"/>
      <c r="AK432" s="149"/>
      <c r="AL432" s="147"/>
      <c r="AM432" s="149"/>
      <c r="AN432" s="149"/>
      <c r="AO432" s="149"/>
      <c r="AP432" s="147"/>
      <c r="AQ432" s="193" t="s">
        <v>552</v>
      </c>
      <c r="AR432" s="193"/>
      <c r="AS432" s="126" t="s">
        <v>356</v>
      </c>
      <c r="AT432" s="127"/>
      <c r="AU432" s="193" t="s">
        <v>552</v>
      </c>
      <c r="AV432" s="193"/>
      <c r="AW432" s="126" t="s">
        <v>300</v>
      </c>
      <c r="AX432" s="188"/>
    </row>
    <row r="433" spans="1:50" ht="23.25" customHeight="1" x14ac:dyDescent="0.15">
      <c r="A433" s="182"/>
      <c r="B433" s="179"/>
      <c r="C433" s="173"/>
      <c r="D433" s="179"/>
      <c r="E433" s="335"/>
      <c r="F433" s="336"/>
      <c r="G433" s="97" t="s">
        <v>552</v>
      </c>
      <c r="H433" s="98"/>
      <c r="I433" s="98"/>
      <c r="J433" s="98"/>
      <c r="K433" s="98"/>
      <c r="L433" s="98"/>
      <c r="M433" s="98"/>
      <c r="N433" s="98"/>
      <c r="O433" s="98"/>
      <c r="P433" s="98"/>
      <c r="Q433" s="98"/>
      <c r="R433" s="98"/>
      <c r="S433" s="98"/>
      <c r="T433" s="98"/>
      <c r="U433" s="98"/>
      <c r="V433" s="98"/>
      <c r="W433" s="98"/>
      <c r="X433" s="99"/>
      <c r="Y433" s="194" t="s">
        <v>12</v>
      </c>
      <c r="Z433" s="195"/>
      <c r="AA433" s="196"/>
      <c r="AB433" s="206" t="s">
        <v>552</v>
      </c>
      <c r="AC433" s="206"/>
      <c r="AD433" s="206"/>
      <c r="AE433" s="333" t="s">
        <v>552</v>
      </c>
      <c r="AF433" s="200"/>
      <c r="AG433" s="200"/>
      <c r="AH433" s="200"/>
      <c r="AI433" s="333" t="s">
        <v>552</v>
      </c>
      <c r="AJ433" s="200"/>
      <c r="AK433" s="200"/>
      <c r="AL433" s="200"/>
      <c r="AM433" s="333" t="s">
        <v>552</v>
      </c>
      <c r="AN433" s="200"/>
      <c r="AO433" s="200"/>
      <c r="AP433" s="334"/>
      <c r="AQ433" s="333" t="s">
        <v>552</v>
      </c>
      <c r="AR433" s="200"/>
      <c r="AS433" s="200"/>
      <c r="AT433" s="334"/>
      <c r="AU433" s="200" t="s">
        <v>552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552</v>
      </c>
      <c r="AC434" s="198"/>
      <c r="AD434" s="198"/>
      <c r="AE434" s="333" t="s">
        <v>552</v>
      </c>
      <c r="AF434" s="200"/>
      <c r="AG434" s="200"/>
      <c r="AH434" s="334"/>
      <c r="AI434" s="333" t="s">
        <v>552</v>
      </c>
      <c r="AJ434" s="200"/>
      <c r="AK434" s="200"/>
      <c r="AL434" s="200"/>
      <c r="AM434" s="333" t="s">
        <v>552</v>
      </c>
      <c r="AN434" s="200"/>
      <c r="AO434" s="200"/>
      <c r="AP434" s="334"/>
      <c r="AQ434" s="333" t="s">
        <v>552</v>
      </c>
      <c r="AR434" s="200"/>
      <c r="AS434" s="200"/>
      <c r="AT434" s="334"/>
      <c r="AU434" s="200" t="s">
        <v>552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552</v>
      </c>
      <c r="AF435" s="200"/>
      <c r="AG435" s="200"/>
      <c r="AH435" s="334"/>
      <c r="AI435" s="333" t="s">
        <v>552</v>
      </c>
      <c r="AJ435" s="200"/>
      <c r="AK435" s="200"/>
      <c r="AL435" s="200"/>
      <c r="AM435" s="333" t="s">
        <v>552</v>
      </c>
      <c r="AN435" s="200"/>
      <c r="AO435" s="200"/>
      <c r="AP435" s="334"/>
      <c r="AQ435" s="333" t="s">
        <v>552</v>
      </c>
      <c r="AR435" s="200"/>
      <c r="AS435" s="200"/>
      <c r="AT435" s="334"/>
      <c r="AU435" s="200" t="s">
        <v>552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74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601</v>
      </c>
      <c r="AF457" s="193"/>
      <c r="AG457" s="126" t="s">
        <v>356</v>
      </c>
      <c r="AH457" s="127"/>
      <c r="AI457" s="149"/>
      <c r="AJ457" s="149"/>
      <c r="AK457" s="149"/>
      <c r="AL457" s="147"/>
      <c r="AM457" s="149"/>
      <c r="AN457" s="149"/>
      <c r="AO457" s="149"/>
      <c r="AP457" s="147"/>
      <c r="AQ457" s="743" t="s">
        <v>602</v>
      </c>
      <c r="AR457" s="193"/>
      <c r="AS457" s="126" t="s">
        <v>356</v>
      </c>
      <c r="AT457" s="127"/>
      <c r="AU457" s="193" t="s">
        <v>600</v>
      </c>
      <c r="AV457" s="193"/>
      <c r="AW457" s="126" t="s">
        <v>300</v>
      </c>
      <c r="AX457" s="188"/>
    </row>
    <row r="458" spans="1:50" ht="23.25" customHeight="1" x14ac:dyDescent="0.15">
      <c r="A458" s="182"/>
      <c r="B458" s="179"/>
      <c r="C458" s="173"/>
      <c r="D458" s="179"/>
      <c r="E458" s="335"/>
      <c r="F458" s="336"/>
      <c r="G458" s="97" t="s">
        <v>599</v>
      </c>
      <c r="H458" s="98"/>
      <c r="I458" s="98"/>
      <c r="J458" s="98"/>
      <c r="K458" s="98"/>
      <c r="L458" s="98"/>
      <c r="M458" s="98"/>
      <c r="N458" s="98"/>
      <c r="O458" s="98"/>
      <c r="P458" s="98"/>
      <c r="Q458" s="98"/>
      <c r="R458" s="98"/>
      <c r="S458" s="98"/>
      <c r="T458" s="98"/>
      <c r="U458" s="98"/>
      <c r="V458" s="98"/>
      <c r="W458" s="98"/>
      <c r="X458" s="99"/>
      <c r="Y458" s="194" t="s">
        <v>12</v>
      </c>
      <c r="Z458" s="195"/>
      <c r="AA458" s="196"/>
      <c r="AB458" s="206" t="s">
        <v>599</v>
      </c>
      <c r="AC458" s="206"/>
      <c r="AD458" s="206"/>
      <c r="AE458" s="333" t="s">
        <v>552</v>
      </c>
      <c r="AF458" s="200"/>
      <c r="AG458" s="200"/>
      <c r="AH458" s="334"/>
      <c r="AI458" s="333" t="s">
        <v>552</v>
      </c>
      <c r="AJ458" s="200"/>
      <c r="AK458" s="200"/>
      <c r="AL458" s="334"/>
      <c r="AM458" s="333" t="s">
        <v>552</v>
      </c>
      <c r="AN458" s="200"/>
      <c r="AO458" s="200"/>
      <c r="AP458" s="334"/>
      <c r="AQ458" s="333" t="s">
        <v>552</v>
      </c>
      <c r="AR458" s="200"/>
      <c r="AS458" s="200"/>
      <c r="AT458" s="334"/>
      <c r="AU458" s="200" t="s">
        <v>552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600</v>
      </c>
      <c r="AC459" s="198"/>
      <c r="AD459" s="198"/>
      <c r="AE459" s="333" t="s">
        <v>552</v>
      </c>
      <c r="AF459" s="200"/>
      <c r="AG459" s="200"/>
      <c r="AH459" s="334"/>
      <c r="AI459" s="333" t="s">
        <v>552</v>
      </c>
      <c r="AJ459" s="200"/>
      <c r="AK459" s="200"/>
      <c r="AL459" s="334"/>
      <c r="AM459" s="333" t="s">
        <v>552</v>
      </c>
      <c r="AN459" s="200"/>
      <c r="AO459" s="200"/>
      <c r="AP459" s="334"/>
      <c r="AQ459" s="333" t="s">
        <v>552</v>
      </c>
      <c r="AR459" s="200"/>
      <c r="AS459" s="200"/>
      <c r="AT459" s="334"/>
      <c r="AU459" s="200" t="s">
        <v>552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552</v>
      </c>
      <c r="AF460" s="200"/>
      <c r="AG460" s="200"/>
      <c r="AH460" s="334"/>
      <c r="AI460" s="333" t="s">
        <v>552</v>
      </c>
      <c r="AJ460" s="200"/>
      <c r="AK460" s="200"/>
      <c r="AL460" s="334"/>
      <c r="AM460" s="333" t="s">
        <v>552</v>
      </c>
      <c r="AN460" s="200"/>
      <c r="AO460" s="200"/>
      <c r="AP460" s="334"/>
      <c r="AQ460" s="333" t="s">
        <v>552</v>
      </c>
      <c r="AR460" s="200"/>
      <c r="AS460" s="200"/>
      <c r="AT460" s="334"/>
      <c r="AU460" s="200" t="s">
        <v>552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4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552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9.75" customHeight="1" x14ac:dyDescent="0.15">
      <c r="A536" s="182"/>
      <c r="B536" s="179"/>
      <c r="C536" s="173"/>
      <c r="D536" s="179"/>
      <c r="E536" s="118" t="s">
        <v>610</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9.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2.5" customHeight="1" x14ac:dyDescent="0.15">
      <c r="A702" s="870" t="s">
        <v>259</v>
      </c>
      <c r="B702" s="871"/>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545</v>
      </c>
      <c r="AE702" s="339"/>
      <c r="AF702" s="339"/>
      <c r="AG702" s="381" t="s">
        <v>577</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545</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41.25"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545</v>
      </c>
      <c r="AE704" s="782"/>
      <c r="AF704" s="782"/>
      <c r="AG704" s="160" t="s">
        <v>678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2" t="s">
        <v>545</v>
      </c>
      <c r="AE705" s="713"/>
      <c r="AF705" s="713"/>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3"/>
      <c r="D706" s="794"/>
      <c r="E706" s="728" t="s">
        <v>523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586</v>
      </c>
      <c r="AE706" s="322"/>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5"/>
      <c r="D707" s="796"/>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4" t="s">
        <v>586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587</v>
      </c>
      <c r="AE708" s="603"/>
      <c r="AF708" s="603"/>
      <c r="AG708" s="740" t="s">
        <v>552</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545</v>
      </c>
      <c r="AE709" s="322"/>
      <c r="AF709" s="322"/>
      <c r="AG709" s="94" t="s">
        <v>580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t="s">
        <v>552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1"/>
      <c r="AD711" s="321" t="s">
        <v>545</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93" customHeight="1" x14ac:dyDescent="0.15">
      <c r="A712" s="640"/>
      <c r="B712" s="642"/>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1"/>
      <c r="AD712" s="781" t="s">
        <v>545</v>
      </c>
      <c r="AE712" s="782"/>
      <c r="AF712" s="782"/>
      <c r="AG712" s="809" t="s">
        <v>690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0"/>
      <c r="B713" s="642"/>
      <c r="C713" s="947" t="s">
        <v>485</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587</v>
      </c>
      <c r="AE713" s="322"/>
      <c r="AF713" s="661"/>
      <c r="AG713" s="94" t="s">
        <v>552</v>
      </c>
      <c r="AH713" s="95"/>
      <c r="AI713" s="95"/>
      <c r="AJ713" s="95"/>
      <c r="AK713" s="95"/>
      <c r="AL713" s="95"/>
      <c r="AM713" s="95"/>
      <c r="AN713" s="95"/>
      <c r="AO713" s="95"/>
      <c r="AP713" s="95"/>
      <c r="AQ713" s="95"/>
      <c r="AR713" s="95"/>
      <c r="AS713" s="95"/>
      <c r="AT713" s="95"/>
      <c r="AU713" s="95"/>
      <c r="AV713" s="95"/>
      <c r="AW713" s="95"/>
      <c r="AX713" s="96"/>
    </row>
    <row r="714" spans="1:50" ht="40.5" customHeight="1" x14ac:dyDescent="0.15">
      <c r="A714" s="643"/>
      <c r="B714" s="644"/>
      <c r="C714" s="645" t="s">
        <v>457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6" t="s">
        <v>545</v>
      </c>
      <c r="AE714" s="807"/>
      <c r="AF714" s="808"/>
      <c r="AG714" s="734" t="s">
        <v>582</v>
      </c>
      <c r="AH714" s="735"/>
      <c r="AI714" s="735"/>
      <c r="AJ714" s="735"/>
      <c r="AK714" s="735"/>
      <c r="AL714" s="735"/>
      <c r="AM714" s="735"/>
      <c r="AN714" s="735"/>
      <c r="AO714" s="735"/>
      <c r="AP714" s="735"/>
      <c r="AQ714" s="735"/>
      <c r="AR714" s="735"/>
      <c r="AS714" s="735"/>
      <c r="AT714" s="735"/>
      <c r="AU714" s="735"/>
      <c r="AV714" s="735"/>
      <c r="AW714" s="735"/>
      <c r="AX714" s="736"/>
    </row>
    <row r="715" spans="1:50" ht="99" customHeight="1" x14ac:dyDescent="0.15">
      <c r="A715" s="638" t="s">
        <v>40</v>
      </c>
      <c r="B715" s="783"/>
      <c r="C715" s="784" t="s">
        <v>458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545</v>
      </c>
      <c r="AE715" s="603"/>
      <c r="AF715" s="654"/>
      <c r="AG715" s="740" t="s">
        <v>583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587</v>
      </c>
      <c r="AE716" s="625"/>
      <c r="AF716" s="625"/>
      <c r="AG716" s="94" t="s">
        <v>552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545</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71.25" customHeight="1" x14ac:dyDescent="0.15">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545</v>
      </c>
      <c r="AE718" s="322"/>
      <c r="AF718" s="322"/>
      <c r="AG718" s="120" t="s">
        <v>585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587</v>
      </c>
      <c r="AE719" s="603"/>
      <c r="AF719" s="60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603</v>
      </c>
      <c r="K721" s="284"/>
      <c r="L721" s="83" t="str">
        <f>IF(M721="","","-")</f>
        <v/>
      </c>
      <c r="M721" s="84"/>
      <c r="N721" s="297" t="s">
        <v>552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801"/>
      <c r="C726" s="814" t="s">
        <v>53</v>
      </c>
      <c r="D726" s="837"/>
      <c r="E726" s="837"/>
      <c r="F726" s="838"/>
      <c r="G726" s="573" t="s">
        <v>691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689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25.5" customHeight="1" thickBot="1" x14ac:dyDescent="0.2">
      <c r="A729" s="632" t="s">
        <v>686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25.5" customHeight="1" thickBot="1" x14ac:dyDescent="0.2">
      <c r="A731" s="798"/>
      <c r="B731" s="799"/>
      <c r="C731" s="799"/>
      <c r="D731" s="799"/>
      <c r="E731" s="800"/>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25.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5.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8" t="s">
        <v>491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1" t="s">
        <v>431</v>
      </c>
      <c r="B737" s="203"/>
      <c r="C737" s="203"/>
      <c r="D737" s="204"/>
      <c r="E737" s="987" t="s">
        <v>588</v>
      </c>
      <c r="F737" s="987"/>
      <c r="G737" s="987"/>
      <c r="H737" s="987"/>
      <c r="I737" s="987"/>
      <c r="J737" s="987"/>
      <c r="K737" s="987"/>
      <c r="L737" s="987"/>
      <c r="M737" s="987"/>
      <c r="N737" s="358" t="s">
        <v>358</v>
      </c>
      <c r="O737" s="358"/>
      <c r="P737" s="358"/>
      <c r="Q737" s="358"/>
      <c r="R737" s="987" t="s">
        <v>589</v>
      </c>
      <c r="S737" s="987"/>
      <c r="T737" s="987"/>
      <c r="U737" s="987"/>
      <c r="V737" s="987"/>
      <c r="W737" s="987"/>
      <c r="X737" s="987"/>
      <c r="Y737" s="987"/>
      <c r="Z737" s="987"/>
      <c r="AA737" s="358" t="s">
        <v>359</v>
      </c>
      <c r="AB737" s="358"/>
      <c r="AC737" s="358"/>
      <c r="AD737" s="358"/>
      <c r="AE737" s="987" t="s">
        <v>590</v>
      </c>
      <c r="AF737" s="987"/>
      <c r="AG737" s="987"/>
      <c r="AH737" s="987"/>
      <c r="AI737" s="987"/>
      <c r="AJ737" s="987"/>
      <c r="AK737" s="987"/>
      <c r="AL737" s="987"/>
      <c r="AM737" s="987"/>
      <c r="AN737" s="358" t="s">
        <v>360</v>
      </c>
      <c r="AO737" s="358"/>
      <c r="AP737" s="358"/>
      <c r="AQ737" s="358"/>
      <c r="AR737" s="988" t="s">
        <v>592</v>
      </c>
      <c r="AS737" s="989"/>
      <c r="AT737" s="989"/>
      <c r="AU737" s="989"/>
      <c r="AV737" s="989"/>
      <c r="AW737" s="989"/>
      <c r="AX737" s="990"/>
      <c r="AY737" s="89"/>
      <c r="AZ737" s="89"/>
    </row>
    <row r="738" spans="1:52" ht="24.75" customHeight="1" x14ac:dyDescent="0.15">
      <c r="A738" s="991" t="s">
        <v>361</v>
      </c>
      <c r="B738" s="203"/>
      <c r="C738" s="203"/>
      <c r="D738" s="204"/>
      <c r="E738" s="987" t="s">
        <v>593</v>
      </c>
      <c r="F738" s="987"/>
      <c r="G738" s="987"/>
      <c r="H738" s="987"/>
      <c r="I738" s="987"/>
      <c r="J738" s="987"/>
      <c r="K738" s="987"/>
      <c r="L738" s="987"/>
      <c r="M738" s="987"/>
      <c r="N738" s="358" t="s">
        <v>362</v>
      </c>
      <c r="O738" s="358"/>
      <c r="P738" s="358"/>
      <c r="Q738" s="358"/>
      <c r="R738" s="987" t="s">
        <v>594</v>
      </c>
      <c r="S738" s="987"/>
      <c r="T738" s="987"/>
      <c r="U738" s="987"/>
      <c r="V738" s="987"/>
      <c r="W738" s="987"/>
      <c r="X738" s="987"/>
      <c r="Y738" s="987"/>
      <c r="Z738" s="987"/>
      <c r="AA738" s="358" t="s">
        <v>478</v>
      </c>
      <c r="AB738" s="358"/>
      <c r="AC738" s="358"/>
      <c r="AD738" s="358"/>
      <c r="AE738" s="987" t="s">
        <v>591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537</v>
      </c>
      <c r="B739" s="996"/>
      <c r="C739" s="996"/>
      <c r="D739" s="997"/>
      <c r="E739" s="998" t="s">
        <v>544</v>
      </c>
      <c r="F739" s="999"/>
      <c r="G739" s="999"/>
      <c r="H739" s="91" t="str">
        <f>IF(E739="", "", "(")</f>
        <v>(</v>
      </c>
      <c r="I739" s="982"/>
      <c r="J739" s="982"/>
      <c r="K739" s="91" t="str">
        <f>IF(OR(I739="　", I739=""), "", "-")</f>
        <v/>
      </c>
      <c r="L739" s="983">
        <v>214</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2" t="s">
        <v>526</v>
      </c>
      <c r="B740" s="613"/>
      <c r="C740" s="613"/>
      <c r="D740" s="613"/>
      <c r="E740" s="613"/>
      <c r="F740" s="614"/>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528</v>
      </c>
      <c r="B779" s="627"/>
      <c r="C779" s="627"/>
      <c r="D779" s="627"/>
      <c r="E779" s="627"/>
      <c r="F779" s="628"/>
      <c r="G779" s="593" t="s">
        <v>632</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595</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2"/>
    </row>
    <row r="780" spans="1:50" ht="24.75" customHeight="1" x14ac:dyDescent="0.15">
      <c r="A780" s="629"/>
      <c r="B780" s="630"/>
      <c r="C780" s="630"/>
      <c r="D780" s="630"/>
      <c r="E780" s="630"/>
      <c r="F780" s="631"/>
      <c r="G780" s="814"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7"/>
      <c r="AC780" s="814"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t="s">
        <v>633</v>
      </c>
      <c r="H781" s="669"/>
      <c r="I781" s="669"/>
      <c r="J781" s="669"/>
      <c r="K781" s="670"/>
      <c r="L781" s="662" t="s">
        <v>634</v>
      </c>
      <c r="M781" s="663"/>
      <c r="N781" s="663"/>
      <c r="O781" s="663"/>
      <c r="P781" s="663"/>
      <c r="Q781" s="663"/>
      <c r="R781" s="663"/>
      <c r="S781" s="663"/>
      <c r="T781" s="663"/>
      <c r="U781" s="663"/>
      <c r="V781" s="663"/>
      <c r="W781" s="663"/>
      <c r="X781" s="664"/>
      <c r="Y781" s="384">
        <v>4.7</v>
      </c>
      <c r="Z781" s="385"/>
      <c r="AA781" s="385"/>
      <c r="AB781" s="804"/>
      <c r="AC781" s="668" t="s">
        <v>635</v>
      </c>
      <c r="AD781" s="669"/>
      <c r="AE781" s="669"/>
      <c r="AF781" s="669"/>
      <c r="AG781" s="670"/>
      <c r="AH781" s="662" t="s">
        <v>636</v>
      </c>
      <c r="AI781" s="663"/>
      <c r="AJ781" s="663"/>
      <c r="AK781" s="663"/>
      <c r="AL781" s="663"/>
      <c r="AM781" s="663"/>
      <c r="AN781" s="663"/>
      <c r="AO781" s="663"/>
      <c r="AP781" s="663"/>
      <c r="AQ781" s="663"/>
      <c r="AR781" s="663"/>
      <c r="AS781" s="663"/>
      <c r="AT781" s="664"/>
      <c r="AU781" s="384">
        <v>3.3</v>
      </c>
      <c r="AV781" s="385"/>
      <c r="AW781" s="385"/>
      <c r="AX781" s="386"/>
    </row>
    <row r="782" spans="1:50" ht="24.75"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t="s">
        <v>637</v>
      </c>
      <c r="AD782" s="605"/>
      <c r="AE782" s="605"/>
      <c r="AF782" s="605"/>
      <c r="AG782" s="606"/>
      <c r="AH782" s="596" t="s">
        <v>638</v>
      </c>
      <c r="AI782" s="597"/>
      <c r="AJ782" s="597"/>
      <c r="AK782" s="597"/>
      <c r="AL782" s="597"/>
      <c r="AM782" s="597"/>
      <c r="AN782" s="597"/>
      <c r="AO782" s="597"/>
      <c r="AP782" s="597"/>
      <c r="AQ782" s="597"/>
      <c r="AR782" s="597"/>
      <c r="AS782" s="597"/>
      <c r="AT782" s="598"/>
      <c r="AU782" s="599">
        <v>2.1</v>
      </c>
      <c r="AV782" s="600"/>
      <c r="AW782" s="600"/>
      <c r="AX782" s="601"/>
    </row>
    <row r="783" spans="1:50" ht="24.75" hidden="1"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hidden="1"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thickBot="1" x14ac:dyDescent="0.2">
      <c r="A791" s="629"/>
      <c r="B791" s="630"/>
      <c r="C791" s="630"/>
      <c r="D791" s="630"/>
      <c r="E791" s="630"/>
      <c r="F791" s="631"/>
      <c r="G791" s="825" t="s">
        <v>20</v>
      </c>
      <c r="H791" s="826"/>
      <c r="I791" s="826"/>
      <c r="J791" s="826"/>
      <c r="K791" s="826"/>
      <c r="L791" s="827"/>
      <c r="M791" s="828"/>
      <c r="N791" s="828"/>
      <c r="O791" s="828"/>
      <c r="P791" s="828"/>
      <c r="Q791" s="828"/>
      <c r="R791" s="828"/>
      <c r="S791" s="828"/>
      <c r="T791" s="828"/>
      <c r="U791" s="828"/>
      <c r="V791" s="828"/>
      <c r="W791" s="828"/>
      <c r="X791" s="829"/>
      <c r="Y791" s="830">
        <f>SUM(Y781:AB790)</f>
        <v>4.7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5.4</v>
      </c>
      <c r="AV791" s="831"/>
      <c r="AW791" s="831"/>
      <c r="AX791" s="833"/>
    </row>
    <row r="792" spans="1:50" ht="24.75" customHeight="1" x14ac:dyDescent="0.15">
      <c r="A792" s="629"/>
      <c r="B792" s="630"/>
      <c r="C792" s="630"/>
      <c r="D792" s="630"/>
      <c r="E792" s="630"/>
      <c r="F792" s="631"/>
      <c r="G792" s="593" t="s">
        <v>611</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836" t="s">
        <v>612</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2"/>
    </row>
    <row r="793" spans="1:50" ht="24.75" customHeight="1" x14ac:dyDescent="0.15">
      <c r="A793" s="629"/>
      <c r="B793" s="630"/>
      <c r="C793" s="630"/>
      <c r="D793" s="630"/>
      <c r="E793" s="630"/>
      <c r="F793" s="631"/>
      <c r="G793" s="814"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7"/>
      <c r="AC793" s="814"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customHeight="1" x14ac:dyDescent="0.15">
      <c r="A794" s="629"/>
      <c r="B794" s="630"/>
      <c r="C794" s="630"/>
      <c r="D794" s="630"/>
      <c r="E794" s="630"/>
      <c r="F794" s="631"/>
      <c r="G794" s="668" t="s">
        <v>639</v>
      </c>
      <c r="H794" s="669"/>
      <c r="I794" s="669"/>
      <c r="J794" s="669"/>
      <c r="K794" s="670"/>
      <c r="L794" s="662" t="s">
        <v>645</v>
      </c>
      <c r="M794" s="663"/>
      <c r="N794" s="663"/>
      <c r="O794" s="663"/>
      <c r="P794" s="663"/>
      <c r="Q794" s="663"/>
      <c r="R794" s="663"/>
      <c r="S794" s="663"/>
      <c r="T794" s="663"/>
      <c r="U794" s="663"/>
      <c r="V794" s="663"/>
      <c r="W794" s="663"/>
      <c r="X794" s="664"/>
      <c r="Y794" s="384">
        <v>5.8</v>
      </c>
      <c r="Z794" s="385"/>
      <c r="AA794" s="385"/>
      <c r="AB794" s="804"/>
      <c r="AC794" s="668" t="s">
        <v>646</v>
      </c>
      <c r="AD794" s="669"/>
      <c r="AE794" s="669"/>
      <c r="AF794" s="669"/>
      <c r="AG794" s="670"/>
      <c r="AH794" s="662" t="s">
        <v>640</v>
      </c>
      <c r="AI794" s="663"/>
      <c r="AJ794" s="663"/>
      <c r="AK794" s="663"/>
      <c r="AL794" s="663"/>
      <c r="AM794" s="663"/>
      <c r="AN794" s="663"/>
      <c r="AO794" s="663"/>
      <c r="AP794" s="663"/>
      <c r="AQ794" s="663"/>
      <c r="AR794" s="663"/>
      <c r="AS794" s="663"/>
      <c r="AT794" s="664"/>
      <c r="AU794" s="384">
        <v>4.9000000000000004</v>
      </c>
      <c r="AV794" s="385"/>
      <c r="AW794" s="385"/>
      <c r="AX794" s="386"/>
    </row>
    <row r="795" spans="1:50" ht="24.75" customHeight="1" x14ac:dyDescent="0.15">
      <c r="A795" s="629"/>
      <c r="B795" s="630"/>
      <c r="C795" s="630"/>
      <c r="D795" s="630"/>
      <c r="E795" s="630"/>
      <c r="F795" s="631"/>
      <c r="G795" s="604" t="s">
        <v>646</v>
      </c>
      <c r="H795" s="605"/>
      <c r="I795" s="605"/>
      <c r="J795" s="605"/>
      <c r="K795" s="606"/>
      <c r="L795" s="596" t="s">
        <v>640</v>
      </c>
      <c r="M795" s="597"/>
      <c r="N795" s="597"/>
      <c r="O795" s="597"/>
      <c r="P795" s="597"/>
      <c r="Q795" s="597"/>
      <c r="R795" s="597"/>
      <c r="S795" s="597"/>
      <c r="T795" s="597"/>
      <c r="U795" s="597"/>
      <c r="V795" s="597"/>
      <c r="W795" s="597"/>
      <c r="X795" s="598"/>
      <c r="Y795" s="599">
        <v>5.2</v>
      </c>
      <c r="Z795" s="600"/>
      <c r="AA795" s="600"/>
      <c r="AB795" s="610"/>
      <c r="AC795" s="604" t="s">
        <v>644</v>
      </c>
      <c r="AD795" s="605"/>
      <c r="AE795" s="605"/>
      <c r="AF795" s="605"/>
      <c r="AG795" s="606"/>
      <c r="AH795" s="596" t="s">
        <v>648</v>
      </c>
      <c r="AI795" s="597"/>
      <c r="AJ795" s="597"/>
      <c r="AK795" s="597"/>
      <c r="AL795" s="597"/>
      <c r="AM795" s="597"/>
      <c r="AN795" s="597"/>
      <c r="AO795" s="597"/>
      <c r="AP795" s="597"/>
      <c r="AQ795" s="597"/>
      <c r="AR795" s="597"/>
      <c r="AS795" s="597"/>
      <c r="AT795" s="598"/>
      <c r="AU795" s="599">
        <v>0.7</v>
      </c>
      <c r="AV795" s="600"/>
      <c r="AW795" s="600"/>
      <c r="AX795" s="601"/>
    </row>
    <row r="796" spans="1:50" ht="24.75" customHeight="1" x14ac:dyDescent="0.15">
      <c r="A796" s="629"/>
      <c r="B796" s="630"/>
      <c r="C796" s="630"/>
      <c r="D796" s="630"/>
      <c r="E796" s="630"/>
      <c r="F796" s="631"/>
      <c r="G796" s="604" t="s">
        <v>641</v>
      </c>
      <c r="H796" s="605"/>
      <c r="I796" s="605"/>
      <c r="J796" s="605"/>
      <c r="K796" s="606"/>
      <c r="L796" s="596" t="s">
        <v>647</v>
      </c>
      <c r="M796" s="597"/>
      <c r="N796" s="597"/>
      <c r="O796" s="597"/>
      <c r="P796" s="597"/>
      <c r="Q796" s="597"/>
      <c r="R796" s="597"/>
      <c r="S796" s="597"/>
      <c r="T796" s="597"/>
      <c r="U796" s="597"/>
      <c r="V796" s="597"/>
      <c r="W796" s="597"/>
      <c r="X796" s="598"/>
      <c r="Y796" s="599">
        <v>3.6</v>
      </c>
      <c r="Z796" s="600"/>
      <c r="AA796" s="600"/>
      <c r="AB796" s="610"/>
      <c r="AC796" s="604" t="s">
        <v>639</v>
      </c>
      <c r="AD796" s="605"/>
      <c r="AE796" s="605"/>
      <c r="AF796" s="605"/>
      <c r="AG796" s="606"/>
      <c r="AH796" s="596" t="s">
        <v>651</v>
      </c>
      <c r="AI796" s="597"/>
      <c r="AJ796" s="597"/>
      <c r="AK796" s="597"/>
      <c r="AL796" s="597"/>
      <c r="AM796" s="597"/>
      <c r="AN796" s="597"/>
      <c r="AO796" s="597"/>
      <c r="AP796" s="597"/>
      <c r="AQ796" s="597"/>
      <c r="AR796" s="597"/>
      <c r="AS796" s="597"/>
      <c r="AT796" s="598"/>
      <c r="AU796" s="599">
        <v>0.4</v>
      </c>
      <c r="AV796" s="600"/>
      <c r="AW796" s="600"/>
      <c r="AX796" s="601"/>
    </row>
    <row r="797" spans="1:50" ht="24.75" customHeight="1" x14ac:dyDescent="0.15">
      <c r="A797" s="629"/>
      <c r="B797" s="630"/>
      <c r="C797" s="630"/>
      <c r="D797" s="630"/>
      <c r="E797" s="630"/>
      <c r="F797" s="631"/>
      <c r="G797" s="604" t="s">
        <v>643</v>
      </c>
      <c r="H797" s="605"/>
      <c r="I797" s="605"/>
      <c r="J797" s="605"/>
      <c r="K797" s="606"/>
      <c r="L797" s="596" t="s">
        <v>642</v>
      </c>
      <c r="M797" s="597"/>
      <c r="N797" s="597"/>
      <c r="O797" s="597"/>
      <c r="P797" s="597"/>
      <c r="Q797" s="597"/>
      <c r="R797" s="597"/>
      <c r="S797" s="597"/>
      <c r="T797" s="597"/>
      <c r="U797" s="597"/>
      <c r="V797" s="597"/>
      <c r="W797" s="597"/>
      <c r="X797" s="598"/>
      <c r="Y797" s="599">
        <v>2.6</v>
      </c>
      <c r="Z797" s="600"/>
      <c r="AA797" s="600"/>
      <c r="AB797" s="610"/>
      <c r="AC797" s="604" t="s">
        <v>687</v>
      </c>
      <c r="AD797" s="605"/>
      <c r="AE797" s="605"/>
      <c r="AF797" s="605"/>
      <c r="AG797" s="606"/>
      <c r="AH797" s="596" t="s">
        <v>649</v>
      </c>
      <c r="AI797" s="597"/>
      <c r="AJ797" s="597"/>
      <c r="AK797" s="597"/>
      <c r="AL797" s="597"/>
      <c r="AM797" s="597"/>
      <c r="AN797" s="597"/>
      <c r="AO797" s="597"/>
      <c r="AP797" s="597"/>
      <c r="AQ797" s="597"/>
      <c r="AR797" s="597"/>
      <c r="AS797" s="597"/>
      <c r="AT797" s="598"/>
      <c r="AU797" s="599">
        <v>0.3</v>
      </c>
      <c r="AV797" s="600"/>
      <c r="AW797" s="600"/>
      <c r="AX797" s="601"/>
    </row>
    <row r="798" spans="1:50" ht="24.75" customHeight="1" x14ac:dyDescent="0.15">
      <c r="A798" s="629"/>
      <c r="B798" s="630"/>
      <c r="C798" s="630"/>
      <c r="D798" s="630"/>
      <c r="E798" s="630"/>
      <c r="F798" s="631"/>
      <c r="G798" s="604" t="s">
        <v>644</v>
      </c>
      <c r="H798" s="605"/>
      <c r="I798" s="605"/>
      <c r="J798" s="605"/>
      <c r="K798" s="606"/>
      <c r="L798" s="596" t="s">
        <v>648</v>
      </c>
      <c r="M798" s="597"/>
      <c r="N798" s="597"/>
      <c r="O798" s="597"/>
      <c r="P798" s="597"/>
      <c r="Q798" s="597"/>
      <c r="R798" s="597"/>
      <c r="S798" s="597"/>
      <c r="T798" s="597"/>
      <c r="U798" s="597"/>
      <c r="V798" s="597"/>
      <c r="W798" s="597"/>
      <c r="X798" s="598"/>
      <c r="Y798" s="599">
        <v>1.9</v>
      </c>
      <c r="Z798" s="600"/>
      <c r="AA798" s="600"/>
      <c r="AB798" s="610"/>
      <c r="AC798" s="604" t="s">
        <v>635</v>
      </c>
      <c r="AD798" s="605"/>
      <c r="AE798" s="605"/>
      <c r="AF798" s="605"/>
      <c r="AG798" s="606"/>
      <c r="AH798" s="596" t="s">
        <v>650</v>
      </c>
      <c r="AI798" s="597"/>
      <c r="AJ798" s="597"/>
      <c r="AK798" s="597"/>
      <c r="AL798" s="597"/>
      <c r="AM798" s="597"/>
      <c r="AN798" s="597"/>
      <c r="AO798" s="597"/>
      <c r="AP798" s="597"/>
      <c r="AQ798" s="597"/>
      <c r="AR798" s="597"/>
      <c r="AS798" s="597"/>
      <c r="AT798" s="598"/>
      <c r="AU798" s="599">
        <v>0.1</v>
      </c>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customHeight="1" x14ac:dyDescent="0.15">
      <c r="A804" s="629"/>
      <c r="B804" s="630"/>
      <c r="C804" s="630"/>
      <c r="D804" s="630"/>
      <c r="E804" s="630"/>
      <c r="F804" s="631"/>
      <c r="G804" s="825" t="s">
        <v>20</v>
      </c>
      <c r="H804" s="826"/>
      <c r="I804" s="826"/>
      <c r="J804" s="826"/>
      <c r="K804" s="826"/>
      <c r="L804" s="827"/>
      <c r="M804" s="828"/>
      <c r="N804" s="828"/>
      <c r="O804" s="828"/>
      <c r="P804" s="828"/>
      <c r="Q804" s="828"/>
      <c r="R804" s="828"/>
      <c r="S804" s="828"/>
      <c r="T804" s="828"/>
      <c r="U804" s="828"/>
      <c r="V804" s="828"/>
      <c r="W804" s="828"/>
      <c r="X804" s="829"/>
      <c r="Y804" s="830">
        <f>SUM(Y794:AB803)</f>
        <v>19.099999999999998</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6.4</v>
      </c>
      <c r="AV804" s="831"/>
      <c r="AW804" s="831"/>
      <c r="AX804" s="833"/>
    </row>
    <row r="805" spans="1:50" ht="24.75" hidden="1" customHeight="1" x14ac:dyDescent="0.15">
      <c r="A805" s="629"/>
      <c r="B805" s="630"/>
      <c r="C805" s="630"/>
      <c r="D805" s="630"/>
      <c r="E805" s="630"/>
      <c r="F805" s="631"/>
      <c r="G805" s="836" t="s">
        <v>685</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652</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2"/>
    </row>
    <row r="806" spans="1:50" ht="24.75" hidden="1" customHeight="1" x14ac:dyDescent="0.15">
      <c r="A806" s="629"/>
      <c r="B806" s="630"/>
      <c r="C806" s="630"/>
      <c r="D806" s="630"/>
      <c r="E806" s="630"/>
      <c r="F806" s="631"/>
      <c r="G806" s="814"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7"/>
      <c r="AC806" s="814"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4"/>
      <c r="Z807" s="385"/>
      <c r="AA807" s="385"/>
      <c r="AB807" s="804"/>
      <c r="AC807" s="668"/>
      <c r="AD807" s="669"/>
      <c r="AE807" s="669"/>
      <c r="AF807" s="669"/>
      <c r="AG807" s="670"/>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9"/>
      <c r="B818" s="630"/>
      <c r="C818" s="630"/>
      <c r="D818" s="630"/>
      <c r="E818" s="630"/>
      <c r="F818" s="631"/>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2"/>
    </row>
    <row r="819" spans="1:50" ht="24.75" hidden="1" customHeight="1" x14ac:dyDescent="0.15">
      <c r="A819" s="629"/>
      <c r="B819" s="630"/>
      <c r="C819" s="630"/>
      <c r="D819" s="630"/>
      <c r="E819" s="630"/>
      <c r="F819" s="631"/>
      <c r="G819" s="814"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7"/>
      <c r="AC819" s="814"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4"/>
      <c r="Z820" s="385"/>
      <c r="AA820" s="385"/>
      <c r="AB820" s="804"/>
      <c r="AC820" s="668"/>
      <c r="AD820" s="669"/>
      <c r="AE820" s="669"/>
      <c r="AF820" s="669"/>
      <c r="AG820" s="670"/>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482</v>
      </c>
      <c r="AM831" s="274"/>
      <c r="AN831" s="274"/>
      <c r="AO831" s="82" t="s">
        <v>480</v>
      </c>
      <c r="AP831" s="21"/>
      <c r="AQ831" s="21"/>
      <c r="AR831" s="21"/>
      <c r="AS831" s="21"/>
      <c r="AT831" s="21"/>
      <c r="AU831" s="21"/>
      <c r="AV831" s="21"/>
      <c r="AW831" s="21"/>
      <c r="AX831" s="22"/>
    </row>
    <row r="832" spans="1:50" ht="18"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509</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653</v>
      </c>
      <c r="D837" s="340"/>
      <c r="E837" s="340"/>
      <c r="F837" s="340"/>
      <c r="G837" s="340"/>
      <c r="H837" s="340"/>
      <c r="I837" s="340"/>
      <c r="J837" s="341">
        <v>1000020230006</v>
      </c>
      <c r="K837" s="342"/>
      <c r="L837" s="342"/>
      <c r="M837" s="342"/>
      <c r="N837" s="342"/>
      <c r="O837" s="342"/>
      <c r="P837" s="355" t="s">
        <v>663</v>
      </c>
      <c r="Q837" s="343"/>
      <c r="R837" s="343"/>
      <c r="S837" s="343"/>
      <c r="T837" s="343"/>
      <c r="U837" s="343"/>
      <c r="V837" s="343"/>
      <c r="W837" s="343"/>
      <c r="X837" s="343"/>
      <c r="Y837" s="344">
        <v>4.7</v>
      </c>
      <c r="Z837" s="345"/>
      <c r="AA837" s="345"/>
      <c r="AB837" s="346"/>
      <c r="AC837" s="356" t="s">
        <v>196</v>
      </c>
      <c r="AD837" s="364"/>
      <c r="AE837" s="364"/>
      <c r="AF837" s="364"/>
      <c r="AG837" s="364"/>
      <c r="AH837" s="365" t="s">
        <v>552</v>
      </c>
      <c r="AI837" s="366"/>
      <c r="AJ837" s="366"/>
      <c r="AK837" s="366"/>
      <c r="AL837" s="350" t="s">
        <v>552</v>
      </c>
      <c r="AM837" s="351"/>
      <c r="AN837" s="351"/>
      <c r="AO837" s="352"/>
      <c r="AP837" s="353" t="s">
        <v>552</v>
      </c>
      <c r="AQ837" s="353"/>
      <c r="AR837" s="353"/>
      <c r="AS837" s="353"/>
      <c r="AT837" s="353"/>
      <c r="AU837" s="353"/>
      <c r="AV837" s="353"/>
      <c r="AW837" s="353"/>
      <c r="AX837" s="353"/>
    </row>
    <row r="838" spans="1:50" ht="30" customHeight="1" x14ac:dyDescent="0.15">
      <c r="A838" s="372">
        <v>2</v>
      </c>
      <c r="B838" s="372">
        <v>1</v>
      </c>
      <c r="C838" s="354" t="s">
        <v>654</v>
      </c>
      <c r="D838" s="340"/>
      <c r="E838" s="340"/>
      <c r="F838" s="340"/>
      <c r="G838" s="340"/>
      <c r="H838" s="340"/>
      <c r="I838" s="340"/>
      <c r="J838" s="341">
        <v>7000020220001</v>
      </c>
      <c r="K838" s="342"/>
      <c r="L838" s="342"/>
      <c r="M838" s="342"/>
      <c r="N838" s="342"/>
      <c r="O838" s="342"/>
      <c r="P838" s="343" t="s">
        <v>663</v>
      </c>
      <c r="Q838" s="343"/>
      <c r="R838" s="343"/>
      <c r="S838" s="343"/>
      <c r="T838" s="343"/>
      <c r="U838" s="343"/>
      <c r="V838" s="343"/>
      <c r="W838" s="343"/>
      <c r="X838" s="343"/>
      <c r="Y838" s="344">
        <v>1.6</v>
      </c>
      <c r="Z838" s="345"/>
      <c r="AA838" s="345"/>
      <c r="AB838" s="346"/>
      <c r="AC838" s="356" t="s">
        <v>196</v>
      </c>
      <c r="AD838" s="356"/>
      <c r="AE838" s="356"/>
      <c r="AF838" s="356"/>
      <c r="AG838" s="356"/>
      <c r="AH838" s="365" t="s">
        <v>552</v>
      </c>
      <c r="AI838" s="366"/>
      <c r="AJ838" s="366"/>
      <c r="AK838" s="366"/>
      <c r="AL838" s="350" t="s">
        <v>552</v>
      </c>
      <c r="AM838" s="351"/>
      <c r="AN838" s="351"/>
      <c r="AO838" s="352"/>
      <c r="AP838" s="353" t="s">
        <v>552</v>
      </c>
      <c r="AQ838" s="353"/>
      <c r="AR838" s="353"/>
      <c r="AS838" s="353"/>
      <c r="AT838" s="353"/>
      <c r="AU838" s="353"/>
      <c r="AV838" s="353"/>
      <c r="AW838" s="353"/>
      <c r="AX838" s="353"/>
    </row>
    <row r="839" spans="1:50" ht="30" customHeight="1" x14ac:dyDescent="0.15">
      <c r="A839" s="372">
        <v>3</v>
      </c>
      <c r="B839" s="372">
        <v>1</v>
      </c>
      <c r="C839" s="354" t="s">
        <v>655</v>
      </c>
      <c r="D839" s="340"/>
      <c r="E839" s="340"/>
      <c r="F839" s="340"/>
      <c r="G839" s="340"/>
      <c r="H839" s="340"/>
      <c r="I839" s="340"/>
      <c r="J839" s="341">
        <v>1000020110001</v>
      </c>
      <c r="K839" s="342"/>
      <c r="L839" s="342"/>
      <c r="M839" s="342"/>
      <c r="N839" s="342"/>
      <c r="O839" s="342"/>
      <c r="P839" s="355" t="s">
        <v>663</v>
      </c>
      <c r="Q839" s="343"/>
      <c r="R839" s="343"/>
      <c r="S839" s="343"/>
      <c r="T839" s="343"/>
      <c r="U839" s="343"/>
      <c r="V839" s="343"/>
      <c r="W839" s="343"/>
      <c r="X839" s="343"/>
      <c r="Y839" s="344">
        <v>1.5</v>
      </c>
      <c r="Z839" s="345"/>
      <c r="AA839" s="345"/>
      <c r="AB839" s="346"/>
      <c r="AC839" s="356" t="s">
        <v>196</v>
      </c>
      <c r="AD839" s="356"/>
      <c r="AE839" s="356"/>
      <c r="AF839" s="356"/>
      <c r="AG839" s="356"/>
      <c r="AH839" s="348" t="s">
        <v>552</v>
      </c>
      <c r="AI839" s="349"/>
      <c r="AJ839" s="349"/>
      <c r="AK839" s="349"/>
      <c r="AL839" s="350" t="s">
        <v>552</v>
      </c>
      <c r="AM839" s="351"/>
      <c r="AN839" s="351"/>
      <c r="AO839" s="352"/>
      <c r="AP839" s="353" t="s">
        <v>552</v>
      </c>
      <c r="AQ839" s="353"/>
      <c r="AR839" s="353"/>
      <c r="AS839" s="353"/>
      <c r="AT839" s="353"/>
      <c r="AU839" s="353"/>
      <c r="AV839" s="353"/>
      <c r="AW839" s="353"/>
      <c r="AX839" s="353"/>
    </row>
    <row r="840" spans="1:50" ht="30" customHeight="1" x14ac:dyDescent="0.15">
      <c r="A840" s="372">
        <v>4</v>
      </c>
      <c r="B840" s="372">
        <v>1</v>
      </c>
      <c r="C840" s="354" t="s">
        <v>656</v>
      </c>
      <c r="D840" s="340"/>
      <c r="E840" s="340"/>
      <c r="F840" s="340"/>
      <c r="G840" s="340"/>
      <c r="H840" s="340"/>
      <c r="I840" s="340"/>
      <c r="J840" s="341">
        <v>6000020400009</v>
      </c>
      <c r="K840" s="342"/>
      <c r="L840" s="342"/>
      <c r="M840" s="342"/>
      <c r="N840" s="342"/>
      <c r="O840" s="342"/>
      <c r="P840" s="355" t="s">
        <v>663</v>
      </c>
      <c r="Q840" s="343"/>
      <c r="R840" s="343"/>
      <c r="S840" s="343"/>
      <c r="T840" s="343"/>
      <c r="U840" s="343"/>
      <c r="V840" s="343"/>
      <c r="W840" s="343"/>
      <c r="X840" s="343"/>
      <c r="Y840" s="344">
        <v>1.4</v>
      </c>
      <c r="Z840" s="345"/>
      <c r="AA840" s="345"/>
      <c r="AB840" s="346"/>
      <c r="AC840" s="356" t="s">
        <v>196</v>
      </c>
      <c r="AD840" s="356"/>
      <c r="AE840" s="356"/>
      <c r="AF840" s="356"/>
      <c r="AG840" s="356"/>
      <c r="AH840" s="348" t="s">
        <v>552</v>
      </c>
      <c r="AI840" s="349"/>
      <c r="AJ840" s="349"/>
      <c r="AK840" s="349"/>
      <c r="AL840" s="350" t="s">
        <v>552</v>
      </c>
      <c r="AM840" s="351"/>
      <c r="AN840" s="351"/>
      <c r="AO840" s="352"/>
      <c r="AP840" s="353" t="s">
        <v>552</v>
      </c>
      <c r="AQ840" s="353"/>
      <c r="AR840" s="353"/>
      <c r="AS840" s="353"/>
      <c r="AT840" s="353"/>
      <c r="AU840" s="353"/>
      <c r="AV840" s="353"/>
      <c r="AW840" s="353"/>
      <c r="AX840" s="353"/>
    </row>
    <row r="841" spans="1:50" ht="30" customHeight="1" x14ac:dyDescent="0.15">
      <c r="A841" s="372">
        <v>5</v>
      </c>
      <c r="B841" s="372">
        <v>1</v>
      </c>
      <c r="C841" s="354" t="s">
        <v>657</v>
      </c>
      <c r="D841" s="340"/>
      <c r="E841" s="340"/>
      <c r="F841" s="340"/>
      <c r="G841" s="340"/>
      <c r="H841" s="340"/>
      <c r="I841" s="340"/>
      <c r="J841" s="341">
        <v>7000020070009</v>
      </c>
      <c r="K841" s="342"/>
      <c r="L841" s="342"/>
      <c r="M841" s="342"/>
      <c r="N841" s="342"/>
      <c r="O841" s="342"/>
      <c r="P841" s="343" t="s">
        <v>663</v>
      </c>
      <c r="Q841" s="343"/>
      <c r="R841" s="343"/>
      <c r="S841" s="343"/>
      <c r="T841" s="343"/>
      <c r="U841" s="343"/>
      <c r="V841" s="343"/>
      <c r="W841" s="343"/>
      <c r="X841" s="343"/>
      <c r="Y841" s="344">
        <v>1</v>
      </c>
      <c r="Z841" s="345"/>
      <c r="AA841" s="345"/>
      <c r="AB841" s="346"/>
      <c r="AC841" s="347" t="s">
        <v>196</v>
      </c>
      <c r="AD841" s="347"/>
      <c r="AE841" s="347"/>
      <c r="AF841" s="347"/>
      <c r="AG841" s="347"/>
      <c r="AH841" s="348" t="s">
        <v>552</v>
      </c>
      <c r="AI841" s="349"/>
      <c r="AJ841" s="349"/>
      <c r="AK841" s="349"/>
      <c r="AL841" s="350" t="s">
        <v>552</v>
      </c>
      <c r="AM841" s="351"/>
      <c r="AN841" s="351"/>
      <c r="AO841" s="352"/>
      <c r="AP841" s="353" t="s">
        <v>552</v>
      </c>
      <c r="AQ841" s="353"/>
      <c r="AR841" s="353"/>
      <c r="AS841" s="353"/>
      <c r="AT841" s="353"/>
      <c r="AU841" s="353"/>
      <c r="AV841" s="353"/>
      <c r="AW841" s="353"/>
      <c r="AX841" s="353"/>
    </row>
    <row r="842" spans="1:50" ht="30" customHeight="1" x14ac:dyDescent="0.15">
      <c r="A842" s="372">
        <v>6</v>
      </c>
      <c r="B842" s="372">
        <v>1</v>
      </c>
      <c r="C842" s="354" t="s">
        <v>658</v>
      </c>
      <c r="D842" s="340"/>
      <c r="E842" s="340"/>
      <c r="F842" s="340"/>
      <c r="G842" s="340"/>
      <c r="H842" s="340"/>
      <c r="I842" s="340"/>
      <c r="J842" s="341">
        <v>7000020010006</v>
      </c>
      <c r="K842" s="342"/>
      <c r="L842" s="342"/>
      <c r="M842" s="342"/>
      <c r="N842" s="342"/>
      <c r="O842" s="342"/>
      <c r="P842" s="343" t="s">
        <v>663</v>
      </c>
      <c r="Q842" s="343"/>
      <c r="R842" s="343"/>
      <c r="S842" s="343"/>
      <c r="T842" s="343"/>
      <c r="U842" s="343"/>
      <c r="V842" s="343"/>
      <c r="W842" s="343"/>
      <c r="X842" s="343"/>
      <c r="Y842" s="344">
        <v>1</v>
      </c>
      <c r="Z842" s="345"/>
      <c r="AA842" s="345"/>
      <c r="AB842" s="346"/>
      <c r="AC842" s="347" t="s">
        <v>196</v>
      </c>
      <c r="AD842" s="347"/>
      <c r="AE842" s="347"/>
      <c r="AF842" s="347"/>
      <c r="AG842" s="347"/>
      <c r="AH842" s="348" t="s">
        <v>552</v>
      </c>
      <c r="AI842" s="349"/>
      <c r="AJ842" s="349"/>
      <c r="AK842" s="349"/>
      <c r="AL842" s="350" t="s">
        <v>552</v>
      </c>
      <c r="AM842" s="351"/>
      <c r="AN842" s="351"/>
      <c r="AO842" s="352"/>
      <c r="AP842" s="353" t="s">
        <v>552</v>
      </c>
      <c r="AQ842" s="353"/>
      <c r="AR842" s="353"/>
      <c r="AS842" s="353"/>
      <c r="AT842" s="353"/>
      <c r="AU842" s="353"/>
      <c r="AV842" s="353"/>
      <c r="AW842" s="353"/>
      <c r="AX842" s="353"/>
    </row>
    <row r="843" spans="1:50" ht="30" customHeight="1" x14ac:dyDescent="0.15">
      <c r="A843" s="372">
        <v>7</v>
      </c>
      <c r="B843" s="372">
        <v>1</v>
      </c>
      <c r="C843" s="354" t="s">
        <v>659</v>
      </c>
      <c r="D843" s="340"/>
      <c r="E843" s="340"/>
      <c r="F843" s="340"/>
      <c r="G843" s="340"/>
      <c r="H843" s="340"/>
      <c r="I843" s="340"/>
      <c r="J843" s="341">
        <v>8000020130001</v>
      </c>
      <c r="K843" s="342"/>
      <c r="L843" s="342"/>
      <c r="M843" s="342"/>
      <c r="N843" s="342"/>
      <c r="O843" s="342"/>
      <c r="P843" s="343" t="s">
        <v>663</v>
      </c>
      <c r="Q843" s="343"/>
      <c r="R843" s="343"/>
      <c r="S843" s="343"/>
      <c r="T843" s="343"/>
      <c r="U843" s="343"/>
      <c r="V843" s="343"/>
      <c r="W843" s="343"/>
      <c r="X843" s="343"/>
      <c r="Y843" s="344">
        <v>1</v>
      </c>
      <c r="Z843" s="345"/>
      <c r="AA843" s="345"/>
      <c r="AB843" s="346"/>
      <c r="AC843" s="347" t="s">
        <v>196</v>
      </c>
      <c r="AD843" s="347"/>
      <c r="AE843" s="347"/>
      <c r="AF843" s="347"/>
      <c r="AG843" s="347"/>
      <c r="AH843" s="348" t="s">
        <v>552</v>
      </c>
      <c r="AI843" s="349"/>
      <c r="AJ843" s="349"/>
      <c r="AK843" s="349"/>
      <c r="AL843" s="350" t="s">
        <v>552</v>
      </c>
      <c r="AM843" s="351"/>
      <c r="AN843" s="351"/>
      <c r="AO843" s="352"/>
      <c r="AP843" s="353" t="s">
        <v>552</v>
      </c>
      <c r="AQ843" s="353"/>
      <c r="AR843" s="353"/>
      <c r="AS843" s="353"/>
      <c r="AT843" s="353"/>
      <c r="AU843" s="353"/>
      <c r="AV843" s="353"/>
      <c r="AW843" s="353"/>
      <c r="AX843" s="353"/>
    </row>
    <row r="844" spans="1:50" ht="30" customHeight="1" x14ac:dyDescent="0.15">
      <c r="A844" s="372">
        <v>8</v>
      </c>
      <c r="B844" s="372">
        <v>1</v>
      </c>
      <c r="C844" s="354" t="s">
        <v>660</v>
      </c>
      <c r="D844" s="340"/>
      <c r="E844" s="340"/>
      <c r="F844" s="340"/>
      <c r="G844" s="340"/>
      <c r="H844" s="340"/>
      <c r="I844" s="340"/>
      <c r="J844" s="341">
        <v>1000020140007</v>
      </c>
      <c r="K844" s="342"/>
      <c r="L844" s="342"/>
      <c r="M844" s="342"/>
      <c r="N844" s="342"/>
      <c r="O844" s="342"/>
      <c r="P844" s="343" t="s">
        <v>663</v>
      </c>
      <c r="Q844" s="343"/>
      <c r="R844" s="343"/>
      <c r="S844" s="343"/>
      <c r="T844" s="343"/>
      <c r="U844" s="343"/>
      <c r="V844" s="343"/>
      <c r="W844" s="343"/>
      <c r="X844" s="343"/>
      <c r="Y844" s="344">
        <v>0.7</v>
      </c>
      <c r="Z844" s="345"/>
      <c r="AA844" s="345"/>
      <c r="AB844" s="346"/>
      <c r="AC844" s="347" t="s">
        <v>196</v>
      </c>
      <c r="AD844" s="347"/>
      <c r="AE844" s="347"/>
      <c r="AF844" s="347"/>
      <c r="AG844" s="347"/>
      <c r="AH844" s="348" t="s">
        <v>552</v>
      </c>
      <c r="AI844" s="349"/>
      <c r="AJ844" s="349"/>
      <c r="AK844" s="349"/>
      <c r="AL844" s="350" t="s">
        <v>552</v>
      </c>
      <c r="AM844" s="351"/>
      <c r="AN844" s="351"/>
      <c r="AO844" s="352"/>
      <c r="AP844" s="353" t="s">
        <v>552</v>
      </c>
      <c r="AQ844" s="353"/>
      <c r="AR844" s="353"/>
      <c r="AS844" s="353"/>
      <c r="AT844" s="353"/>
      <c r="AU844" s="353"/>
      <c r="AV844" s="353"/>
      <c r="AW844" s="353"/>
      <c r="AX844" s="353"/>
    </row>
    <row r="845" spans="1:50" ht="30" customHeight="1" x14ac:dyDescent="0.15">
      <c r="A845" s="372">
        <v>9</v>
      </c>
      <c r="B845" s="372">
        <v>1</v>
      </c>
      <c r="C845" s="354" t="s">
        <v>661</v>
      </c>
      <c r="D845" s="340"/>
      <c r="E845" s="340"/>
      <c r="F845" s="340"/>
      <c r="G845" s="340"/>
      <c r="H845" s="340"/>
      <c r="I845" s="340"/>
      <c r="J845" s="341">
        <v>1000020200000</v>
      </c>
      <c r="K845" s="342"/>
      <c r="L845" s="342"/>
      <c r="M845" s="342"/>
      <c r="N845" s="342"/>
      <c r="O845" s="342"/>
      <c r="P845" s="343" t="s">
        <v>663</v>
      </c>
      <c r="Q845" s="343"/>
      <c r="R845" s="343"/>
      <c r="S845" s="343"/>
      <c r="T845" s="343"/>
      <c r="U845" s="343"/>
      <c r="V845" s="343"/>
      <c r="W845" s="343"/>
      <c r="X845" s="343"/>
      <c r="Y845" s="344">
        <v>0.7</v>
      </c>
      <c r="Z845" s="345"/>
      <c r="AA845" s="345"/>
      <c r="AB845" s="346"/>
      <c r="AC845" s="347" t="s">
        <v>196</v>
      </c>
      <c r="AD845" s="347"/>
      <c r="AE845" s="347"/>
      <c r="AF845" s="347"/>
      <c r="AG845" s="347"/>
      <c r="AH845" s="348" t="s">
        <v>552</v>
      </c>
      <c r="AI845" s="349"/>
      <c r="AJ845" s="349"/>
      <c r="AK845" s="349"/>
      <c r="AL845" s="350" t="s">
        <v>552</v>
      </c>
      <c r="AM845" s="351"/>
      <c r="AN845" s="351"/>
      <c r="AO845" s="352"/>
      <c r="AP845" s="353" t="s">
        <v>552</v>
      </c>
      <c r="AQ845" s="353"/>
      <c r="AR845" s="353"/>
      <c r="AS845" s="353"/>
      <c r="AT845" s="353"/>
      <c r="AU845" s="353"/>
      <c r="AV845" s="353"/>
      <c r="AW845" s="353"/>
      <c r="AX845" s="353"/>
    </row>
    <row r="846" spans="1:50" ht="30" customHeight="1" x14ac:dyDescent="0.15">
      <c r="A846" s="372">
        <v>10</v>
      </c>
      <c r="B846" s="372">
        <v>1</v>
      </c>
      <c r="C846" s="354" t="s">
        <v>662</v>
      </c>
      <c r="D846" s="340"/>
      <c r="E846" s="340"/>
      <c r="F846" s="340"/>
      <c r="G846" s="340"/>
      <c r="H846" s="340"/>
      <c r="I846" s="340"/>
      <c r="J846" s="341">
        <v>5000020090000</v>
      </c>
      <c r="K846" s="342"/>
      <c r="L846" s="342"/>
      <c r="M846" s="342"/>
      <c r="N846" s="342"/>
      <c r="O846" s="342"/>
      <c r="P846" s="343" t="s">
        <v>663</v>
      </c>
      <c r="Q846" s="343"/>
      <c r="R846" s="343"/>
      <c r="S846" s="343"/>
      <c r="T846" s="343"/>
      <c r="U846" s="343"/>
      <c r="V846" s="343"/>
      <c r="W846" s="343"/>
      <c r="X846" s="343"/>
      <c r="Y846" s="344">
        <v>0.7</v>
      </c>
      <c r="Z846" s="345"/>
      <c r="AA846" s="345"/>
      <c r="AB846" s="346"/>
      <c r="AC846" s="347" t="s">
        <v>196</v>
      </c>
      <c r="AD846" s="347"/>
      <c r="AE846" s="347"/>
      <c r="AF846" s="347"/>
      <c r="AG846" s="347"/>
      <c r="AH846" s="348" t="s">
        <v>552</v>
      </c>
      <c r="AI846" s="349"/>
      <c r="AJ846" s="349"/>
      <c r="AK846" s="349"/>
      <c r="AL846" s="350" t="s">
        <v>552</v>
      </c>
      <c r="AM846" s="351"/>
      <c r="AN846" s="351"/>
      <c r="AO846" s="352"/>
      <c r="AP846" s="353" t="s">
        <v>552</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8.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509</v>
      </c>
      <c r="AI869" s="357"/>
      <c r="AJ869" s="357"/>
      <c r="AK869" s="357"/>
      <c r="AL869" s="357" t="s">
        <v>21</v>
      </c>
      <c r="AM869" s="357"/>
      <c r="AN869" s="357"/>
      <c r="AO869" s="362"/>
      <c r="AP869" s="363" t="s">
        <v>433</v>
      </c>
      <c r="AQ869" s="363"/>
      <c r="AR869" s="363"/>
      <c r="AS869" s="363"/>
      <c r="AT869" s="363"/>
      <c r="AU869" s="363"/>
      <c r="AV869" s="363"/>
      <c r="AW869" s="363"/>
      <c r="AX869" s="363"/>
    </row>
    <row r="870" spans="1:50" ht="45.75" customHeight="1" x14ac:dyDescent="0.15">
      <c r="A870" s="372">
        <v>1</v>
      </c>
      <c r="B870" s="372">
        <v>1</v>
      </c>
      <c r="C870" s="354" t="s">
        <v>666</v>
      </c>
      <c r="D870" s="340"/>
      <c r="E870" s="340"/>
      <c r="F870" s="340"/>
      <c r="G870" s="340"/>
      <c r="H870" s="340"/>
      <c r="I870" s="340"/>
      <c r="J870" s="341">
        <v>4010401004009</v>
      </c>
      <c r="K870" s="342"/>
      <c r="L870" s="342"/>
      <c r="M870" s="342"/>
      <c r="N870" s="342"/>
      <c r="O870" s="342"/>
      <c r="P870" s="355" t="s">
        <v>667</v>
      </c>
      <c r="Q870" s="343"/>
      <c r="R870" s="343"/>
      <c r="S870" s="343"/>
      <c r="T870" s="343"/>
      <c r="U870" s="343"/>
      <c r="V870" s="343"/>
      <c r="W870" s="343"/>
      <c r="X870" s="343"/>
      <c r="Y870" s="344">
        <v>1</v>
      </c>
      <c r="Z870" s="345"/>
      <c r="AA870" s="345"/>
      <c r="AB870" s="346"/>
      <c r="AC870" s="356" t="s">
        <v>520</v>
      </c>
      <c r="AD870" s="364"/>
      <c r="AE870" s="364"/>
      <c r="AF870" s="364"/>
      <c r="AG870" s="364"/>
      <c r="AH870" s="365" t="s">
        <v>614</v>
      </c>
      <c r="AI870" s="366"/>
      <c r="AJ870" s="366"/>
      <c r="AK870" s="366"/>
      <c r="AL870" s="350" t="s">
        <v>614</v>
      </c>
      <c r="AM870" s="351"/>
      <c r="AN870" s="351"/>
      <c r="AO870" s="352"/>
      <c r="AP870" s="353" t="s">
        <v>616</v>
      </c>
      <c r="AQ870" s="353"/>
      <c r="AR870" s="353"/>
      <c r="AS870" s="353"/>
      <c r="AT870" s="353"/>
      <c r="AU870" s="353"/>
      <c r="AV870" s="353"/>
      <c r="AW870" s="353"/>
      <c r="AX870" s="353"/>
    </row>
    <row r="871" spans="1:50" ht="46.5" customHeight="1" x14ac:dyDescent="0.15">
      <c r="A871" s="372">
        <v>2</v>
      </c>
      <c r="B871" s="372">
        <v>1</v>
      </c>
      <c r="C871" s="354" t="s">
        <v>665</v>
      </c>
      <c r="D871" s="340"/>
      <c r="E871" s="340"/>
      <c r="F871" s="340"/>
      <c r="G871" s="340"/>
      <c r="H871" s="340"/>
      <c r="I871" s="340"/>
      <c r="J871" s="341" t="s">
        <v>552</v>
      </c>
      <c r="K871" s="342"/>
      <c r="L871" s="342"/>
      <c r="M871" s="342"/>
      <c r="N871" s="342"/>
      <c r="O871" s="342"/>
      <c r="P871" s="355" t="s">
        <v>613</v>
      </c>
      <c r="Q871" s="343"/>
      <c r="R871" s="343"/>
      <c r="S871" s="343"/>
      <c r="T871" s="343"/>
      <c r="U871" s="343"/>
      <c r="V871" s="343"/>
      <c r="W871" s="343"/>
      <c r="X871" s="343"/>
      <c r="Y871" s="344">
        <v>1</v>
      </c>
      <c r="Z871" s="345"/>
      <c r="AA871" s="345"/>
      <c r="AB871" s="346"/>
      <c r="AC871" s="356" t="s">
        <v>521</v>
      </c>
      <c r="AD871" s="356"/>
      <c r="AE871" s="356"/>
      <c r="AF871" s="356"/>
      <c r="AG871" s="356"/>
      <c r="AH871" s="365" t="s">
        <v>618</v>
      </c>
      <c r="AI871" s="366"/>
      <c r="AJ871" s="366"/>
      <c r="AK871" s="366"/>
      <c r="AL871" s="367" t="s">
        <v>618</v>
      </c>
      <c r="AM871" s="368"/>
      <c r="AN871" s="368"/>
      <c r="AO871" s="369"/>
      <c r="AP871" s="353" t="s">
        <v>617</v>
      </c>
      <c r="AQ871" s="353"/>
      <c r="AR871" s="353"/>
      <c r="AS871" s="353"/>
      <c r="AT871" s="353"/>
      <c r="AU871" s="353"/>
      <c r="AV871" s="353"/>
      <c r="AW871" s="353"/>
      <c r="AX871" s="353"/>
    </row>
    <row r="872" spans="1:50" ht="30" customHeight="1" x14ac:dyDescent="0.15">
      <c r="A872" s="372">
        <v>3</v>
      </c>
      <c r="B872" s="372">
        <v>1</v>
      </c>
      <c r="C872" s="354" t="s">
        <v>668</v>
      </c>
      <c r="D872" s="340"/>
      <c r="E872" s="340"/>
      <c r="F872" s="340"/>
      <c r="G872" s="340"/>
      <c r="H872" s="340"/>
      <c r="I872" s="340"/>
      <c r="J872" s="341">
        <v>3010401084786</v>
      </c>
      <c r="K872" s="342"/>
      <c r="L872" s="342"/>
      <c r="M872" s="342"/>
      <c r="N872" s="342"/>
      <c r="O872" s="342"/>
      <c r="P872" s="355" t="s">
        <v>667</v>
      </c>
      <c r="Q872" s="343"/>
      <c r="R872" s="343"/>
      <c r="S872" s="343"/>
      <c r="T872" s="343"/>
      <c r="U872" s="343"/>
      <c r="V872" s="343"/>
      <c r="W872" s="343"/>
      <c r="X872" s="343"/>
      <c r="Y872" s="344">
        <v>0.5</v>
      </c>
      <c r="Z872" s="345"/>
      <c r="AA872" s="345"/>
      <c r="AB872" s="346"/>
      <c r="AC872" s="356" t="s">
        <v>520</v>
      </c>
      <c r="AD872" s="356"/>
      <c r="AE872" s="356"/>
      <c r="AF872" s="356"/>
      <c r="AG872" s="356"/>
      <c r="AH872" s="348" t="s">
        <v>552</v>
      </c>
      <c r="AI872" s="349"/>
      <c r="AJ872" s="349"/>
      <c r="AK872" s="349"/>
      <c r="AL872" s="350" t="s">
        <v>552</v>
      </c>
      <c r="AM872" s="351"/>
      <c r="AN872" s="351"/>
      <c r="AO872" s="352"/>
      <c r="AP872" s="353" t="s">
        <v>615</v>
      </c>
      <c r="AQ872" s="353"/>
      <c r="AR872" s="353"/>
      <c r="AS872" s="353"/>
      <c r="AT872" s="353"/>
      <c r="AU872" s="353"/>
      <c r="AV872" s="353"/>
      <c r="AW872" s="353"/>
      <c r="AX872" s="353"/>
    </row>
    <row r="873" spans="1:50" ht="30" customHeight="1" x14ac:dyDescent="0.15">
      <c r="A873" s="372">
        <v>4</v>
      </c>
      <c r="B873" s="372">
        <v>1</v>
      </c>
      <c r="C873" s="354" t="s">
        <v>664</v>
      </c>
      <c r="D873" s="340"/>
      <c r="E873" s="340"/>
      <c r="F873" s="340"/>
      <c r="G873" s="340"/>
      <c r="H873" s="340"/>
      <c r="I873" s="340"/>
      <c r="J873" s="341">
        <v>3010002049767</v>
      </c>
      <c r="K873" s="342"/>
      <c r="L873" s="342"/>
      <c r="M873" s="342"/>
      <c r="N873" s="342"/>
      <c r="O873" s="342"/>
      <c r="P873" s="355" t="s">
        <v>669</v>
      </c>
      <c r="Q873" s="343"/>
      <c r="R873" s="343"/>
      <c r="S873" s="343"/>
      <c r="T873" s="343"/>
      <c r="U873" s="343"/>
      <c r="V873" s="343"/>
      <c r="W873" s="343"/>
      <c r="X873" s="343"/>
      <c r="Y873" s="344">
        <v>0.33</v>
      </c>
      <c r="Z873" s="345"/>
      <c r="AA873" s="345"/>
      <c r="AB873" s="346"/>
      <c r="AC873" s="356" t="s">
        <v>520</v>
      </c>
      <c r="AD873" s="356"/>
      <c r="AE873" s="356"/>
      <c r="AF873" s="356"/>
      <c r="AG873" s="356"/>
      <c r="AH873" s="348" t="s">
        <v>552</v>
      </c>
      <c r="AI873" s="349"/>
      <c r="AJ873" s="349"/>
      <c r="AK873" s="349"/>
      <c r="AL873" s="350" t="s">
        <v>552</v>
      </c>
      <c r="AM873" s="351"/>
      <c r="AN873" s="351"/>
      <c r="AO873" s="352"/>
      <c r="AP873" s="353" t="s">
        <v>615</v>
      </c>
      <c r="AQ873" s="353"/>
      <c r="AR873" s="353"/>
      <c r="AS873" s="353"/>
      <c r="AT873" s="353"/>
      <c r="AU873" s="353"/>
      <c r="AV873" s="353"/>
      <c r="AW873" s="353"/>
      <c r="AX873" s="353"/>
    </row>
    <row r="874" spans="1:50" ht="30" customHeight="1" x14ac:dyDescent="0.15">
      <c r="A874" s="372">
        <v>5</v>
      </c>
      <c r="B874" s="372">
        <v>1</v>
      </c>
      <c r="C874" s="354" t="s">
        <v>670</v>
      </c>
      <c r="D874" s="340"/>
      <c r="E874" s="340"/>
      <c r="F874" s="340"/>
      <c r="G874" s="340"/>
      <c r="H874" s="340"/>
      <c r="I874" s="340"/>
      <c r="J874" s="341">
        <v>8010001031283</v>
      </c>
      <c r="K874" s="342"/>
      <c r="L874" s="342"/>
      <c r="M874" s="342"/>
      <c r="N874" s="342"/>
      <c r="O874" s="342"/>
      <c r="P874" s="355" t="s">
        <v>671</v>
      </c>
      <c r="Q874" s="343"/>
      <c r="R874" s="343"/>
      <c r="S874" s="343"/>
      <c r="T874" s="343"/>
      <c r="U874" s="343"/>
      <c r="V874" s="343"/>
      <c r="W874" s="343"/>
      <c r="X874" s="343"/>
      <c r="Y874" s="344">
        <v>0.2</v>
      </c>
      <c r="Z874" s="345"/>
      <c r="AA874" s="345"/>
      <c r="AB874" s="346"/>
      <c r="AC874" s="347" t="s">
        <v>520</v>
      </c>
      <c r="AD874" s="347"/>
      <c r="AE874" s="347"/>
      <c r="AF874" s="347"/>
      <c r="AG874" s="347"/>
      <c r="AH874" s="348" t="s">
        <v>552</v>
      </c>
      <c r="AI874" s="349"/>
      <c r="AJ874" s="349"/>
      <c r="AK874" s="349"/>
      <c r="AL874" s="350" t="s">
        <v>552</v>
      </c>
      <c r="AM874" s="351"/>
      <c r="AN874" s="351"/>
      <c r="AO874" s="352"/>
      <c r="AP874" s="353" t="s">
        <v>615</v>
      </c>
      <c r="AQ874" s="353"/>
      <c r="AR874" s="353"/>
      <c r="AS874" s="353"/>
      <c r="AT874" s="353"/>
      <c r="AU874" s="353"/>
      <c r="AV874" s="353"/>
      <c r="AW874" s="353"/>
      <c r="AX874" s="353"/>
    </row>
    <row r="875" spans="1:50" ht="30" customHeight="1" x14ac:dyDescent="0.15">
      <c r="A875" s="372">
        <v>6</v>
      </c>
      <c r="B875" s="372">
        <v>1</v>
      </c>
      <c r="C875" s="354" t="s">
        <v>672</v>
      </c>
      <c r="D875" s="340"/>
      <c r="E875" s="340"/>
      <c r="F875" s="340"/>
      <c r="G875" s="340"/>
      <c r="H875" s="340"/>
      <c r="I875" s="340"/>
      <c r="J875" s="341">
        <v>4010001066135</v>
      </c>
      <c r="K875" s="342"/>
      <c r="L875" s="342"/>
      <c r="M875" s="342"/>
      <c r="N875" s="342"/>
      <c r="O875" s="342"/>
      <c r="P875" s="343" t="s">
        <v>671</v>
      </c>
      <c r="Q875" s="343"/>
      <c r="R875" s="343"/>
      <c r="S875" s="343"/>
      <c r="T875" s="343"/>
      <c r="U875" s="343"/>
      <c r="V875" s="343"/>
      <c r="W875" s="343"/>
      <c r="X875" s="343"/>
      <c r="Y875" s="344">
        <v>0.1</v>
      </c>
      <c r="Z875" s="345"/>
      <c r="AA875" s="345"/>
      <c r="AB875" s="346"/>
      <c r="AC875" s="347" t="s">
        <v>520</v>
      </c>
      <c r="AD875" s="347"/>
      <c r="AE875" s="347"/>
      <c r="AF875" s="347"/>
      <c r="AG875" s="347"/>
      <c r="AH875" s="348" t="s">
        <v>552</v>
      </c>
      <c r="AI875" s="349"/>
      <c r="AJ875" s="349"/>
      <c r="AK875" s="349"/>
      <c r="AL875" s="350" t="s">
        <v>552</v>
      </c>
      <c r="AM875" s="351"/>
      <c r="AN875" s="351"/>
      <c r="AO875" s="352"/>
      <c r="AP875" s="353" t="s">
        <v>615</v>
      </c>
      <c r="AQ875" s="353"/>
      <c r="AR875" s="353"/>
      <c r="AS875" s="353"/>
      <c r="AT875" s="353"/>
      <c r="AU875" s="353"/>
      <c r="AV875" s="353"/>
      <c r="AW875" s="353"/>
      <c r="AX875" s="353"/>
    </row>
    <row r="876" spans="1:50" ht="30" customHeight="1" x14ac:dyDescent="0.15">
      <c r="A876" s="372">
        <v>7</v>
      </c>
      <c r="B876" s="372">
        <v>1</v>
      </c>
      <c r="C876" s="354" t="s">
        <v>674</v>
      </c>
      <c r="D876" s="340"/>
      <c r="E876" s="340"/>
      <c r="F876" s="340"/>
      <c r="G876" s="340"/>
      <c r="H876" s="340"/>
      <c r="I876" s="340"/>
      <c r="J876" s="341">
        <v>4120001126778</v>
      </c>
      <c r="K876" s="342"/>
      <c r="L876" s="342"/>
      <c r="M876" s="342"/>
      <c r="N876" s="342"/>
      <c r="O876" s="342"/>
      <c r="P876" s="355" t="s">
        <v>673</v>
      </c>
      <c r="Q876" s="343"/>
      <c r="R876" s="343"/>
      <c r="S876" s="343"/>
      <c r="T876" s="343"/>
      <c r="U876" s="343"/>
      <c r="V876" s="343"/>
      <c r="W876" s="343"/>
      <c r="X876" s="343"/>
      <c r="Y876" s="344">
        <v>0.1</v>
      </c>
      <c r="Z876" s="345"/>
      <c r="AA876" s="345"/>
      <c r="AB876" s="346"/>
      <c r="AC876" s="347" t="s">
        <v>520</v>
      </c>
      <c r="AD876" s="347"/>
      <c r="AE876" s="347"/>
      <c r="AF876" s="347"/>
      <c r="AG876" s="347"/>
      <c r="AH876" s="348" t="s">
        <v>552</v>
      </c>
      <c r="AI876" s="349"/>
      <c r="AJ876" s="349"/>
      <c r="AK876" s="349"/>
      <c r="AL876" s="350" t="s">
        <v>552</v>
      </c>
      <c r="AM876" s="351"/>
      <c r="AN876" s="351"/>
      <c r="AO876" s="352"/>
      <c r="AP876" s="353" t="s">
        <v>615</v>
      </c>
      <c r="AQ876" s="353"/>
      <c r="AR876" s="353"/>
      <c r="AS876" s="353"/>
      <c r="AT876" s="353"/>
      <c r="AU876" s="353"/>
      <c r="AV876" s="353"/>
      <c r="AW876" s="353"/>
      <c r="AX876" s="353"/>
    </row>
    <row r="877" spans="1:50" ht="30" customHeight="1" x14ac:dyDescent="0.15">
      <c r="A877" s="372">
        <v>8</v>
      </c>
      <c r="B877" s="372">
        <v>1</v>
      </c>
      <c r="C877" s="354" t="s">
        <v>619</v>
      </c>
      <c r="D877" s="340"/>
      <c r="E877" s="340"/>
      <c r="F877" s="340"/>
      <c r="G877" s="340"/>
      <c r="H877" s="340"/>
      <c r="I877" s="340"/>
      <c r="J877" s="341" t="s">
        <v>675</v>
      </c>
      <c r="K877" s="342"/>
      <c r="L877" s="342"/>
      <c r="M877" s="342"/>
      <c r="N877" s="342"/>
      <c r="O877" s="342"/>
      <c r="P877" s="355" t="s">
        <v>637</v>
      </c>
      <c r="Q877" s="343"/>
      <c r="R877" s="343"/>
      <c r="S877" s="343"/>
      <c r="T877" s="343"/>
      <c r="U877" s="343"/>
      <c r="V877" s="343"/>
      <c r="W877" s="343"/>
      <c r="X877" s="343"/>
      <c r="Y877" s="344">
        <v>0.1</v>
      </c>
      <c r="Z877" s="345"/>
      <c r="AA877" s="345"/>
      <c r="AB877" s="346"/>
      <c r="AC877" s="347" t="s">
        <v>196</v>
      </c>
      <c r="AD877" s="347"/>
      <c r="AE877" s="347"/>
      <c r="AF877" s="347"/>
      <c r="AG877" s="347"/>
      <c r="AH877" s="348" t="s">
        <v>552</v>
      </c>
      <c r="AI877" s="349"/>
      <c r="AJ877" s="349"/>
      <c r="AK877" s="349"/>
      <c r="AL877" s="350" t="s">
        <v>552</v>
      </c>
      <c r="AM877" s="351"/>
      <c r="AN877" s="351"/>
      <c r="AO877" s="352"/>
      <c r="AP877" s="353" t="s">
        <v>615</v>
      </c>
      <c r="AQ877" s="353"/>
      <c r="AR877" s="353"/>
      <c r="AS877" s="353"/>
      <c r="AT877" s="353"/>
      <c r="AU877" s="353"/>
      <c r="AV877" s="353"/>
      <c r="AW877" s="353"/>
      <c r="AX877" s="353"/>
    </row>
    <row r="878" spans="1:50" ht="30" customHeight="1" x14ac:dyDescent="0.15">
      <c r="A878" s="372">
        <v>9</v>
      </c>
      <c r="B878" s="372">
        <v>1</v>
      </c>
      <c r="C878" s="354" t="s">
        <v>620</v>
      </c>
      <c r="D878" s="340"/>
      <c r="E878" s="340"/>
      <c r="F878" s="340"/>
      <c r="G878" s="340"/>
      <c r="H878" s="340"/>
      <c r="I878" s="340"/>
      <c r="J878" s="341" t="s">
        <v>675</v>
      </c>
      <c r="K878" s="342"/>
      <c r="L878" s="342"/>
      <c r="M878" s="342"/>
      <c r="N878" s="342"/>
      <c r="O878" s="342"/>
      <c r="P878" s="355" t="s">
        <v>637</v>
      </c>
      <c r="Q878" s="343"/>
      <c r="R878" s="343"/>
      <c r="S878" s="343"/>
      <c r="T878" s="343"/>
      <c r="U878" s="343"/>
      <c r="V878" s="343"/>
      <c r="W878" s="343"/>
      <c r="X878" s="343"/>
      <c r="Y878" s="344">
        <v>0.1</v>
      </c>
      <c r="Z878" s="345"/>
      <c r="AA878" s="345"/>
      <c r="AB878" s="346"/>
      <c r="AC878" s="347" t="s">
        <v>196</v>
      </c>
      <c r="AD878" s="347"/>
      <c r="AE878" s="347"/>
      <c r="AF878" s="347"/>
      <c r="AG878" s="347"/>
      <c r="AH878" s="348" t="s">
        <v>552</v>
      </c>
      <c r="AI878" s="349"/>
      <c r="AJ878" s="349"/>
      <c r="AK878" s="349"/>
      <c r="AL878" s="350" t="s">
        <v>552</v>
      </c>
      <c r="AM878" s="351"/>
      <c r="AN878" s="351"/>
      <c r="AO878" s="352"/>
      <c r="AP878" s="353" t="s">
        <v>615</v>
      </c>
      <c r="AQ878" s="353"/>
      <c r="AR878" s="353"/>
      <c r="AS878" s="353"/>
      <c r="AT878" s="353"/>
      <c r="AU878" s="353"/>
      <c r="AV878" s="353"/>
      <c r="AW878" s="353"/>
      <c r="AX878" s="353"/>
    </row>
    <row r="879" spans="1:50" ht="30" customHeight="1" x14ac:dyDescent="0.15">
      <c r="A879" s="372">
        <v>10</v>
      </c>
      <c r="B879" s="372">
        <v>1</v>
      </c>
      <c r="C879" s="354" t="s">
        <v>621</v>
      </c>
      <c r="D879" s="340"/>
      <c r="E879" s="340"/>
      <c r="F879" s="340"/>
      <c r="G879" s="340"/>
      <c r="H879" s="340"/>
      <c r="I879" s="340"/>
      <c r="J879" s="341" t="s">
        <v>676</v>
      </c>
      <c r="K879" s="342"/>
      <c r="L879" s="342"/>
      <c r="M879" s="342"/>
      <c r="N879" s="342"/>
      <c r="O879" s="342"/>
      <c r="P879" s="355" t="s">
        <v>637</v>
      </c>
      <c r="Q879" s="343"/>
      <c r="R879" s="343"/>
      <c r="S879" s="343"/>
      <c r="T879" s="343"/>
      <c r="U879" s="343"/>
      <c r="V879" s="343"/>
      <c r="W879" s="343"/>
      <c r="X879" s="343"/>
      <c r="Y879" s="344">
        <v>0.1</v>
      </c>
      <c r="Z879" s="345"/>
      <c r="AA879" s="345"/>
      <c r="AB879" s="346"/>
      <c r="AC879" s="347" t="s">
        <v>196</v>
      </c>
      <c r="AD879" s="347"/>
      <c r="AE879" s="347"/>
      <c r="AF879" s="347"/>
      <c r="AG879" s="347"/>
      <c r="AH879" s="348" t="s">
        <v>552</v>
      </c>
      <c r="AI879" s="349"/>
      <c r="AJ879" s="349"/>
      <c r="AK879" s="349"/>
      <c r="AL879" s="350" t="s">
        <v>552</v>
      </c>
      <c r="AM879" s="351"/>
      <c r="AN879" s="351"/>
      <c r="AO879" s="352"/>
      <c r="AP879" s="353" t="s">
        <v>615</v>
      </c>
      <c r="AQ879" s="353"/>
      <c r="AR879" s="353"/>
      <c r="AS879" s="353"/>
      <c r="AT879" s="353"/>
      <c r="AU879" s="353"/>
      <c r="AV879" s="353"/>
      <c r="AW879" s="353"/>
      <c r="AX879" s="353"/>
    </row>
    <row r="880" spans="1:50" ht="30" hidden="1" customHeight="1" x14ac:dyDescent="0.15">
      <c r="A880" s="372">
        <v>11</v>
      </c>
      <c r="B880" s="372">
        <v>1</v>
      </c>
      <c r="C880" s="340" t="s">
        <v>622</v>
      </c>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8.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509</v>
      </c>
      <c r="AI902" s="357"/>
      <c r="AJ902" s="357"/>
      <c r="AK902" s="357"/>
      <c r="AL902" s="357" t="s">
        <v>21</v>
      </c>
      <c r="AM902" s="357"/>
      <c r="AN902" s="357"/>
      <c r="AO902" s="362"/>
      <c r="AP902" s="363" t="s">
        <v>433</v>
      </c>
      <c r="AQ902" s="363"/>
      <c r="AR902" s="363"/>
      <c r="AS902" s="363"/>
      <c r="AT902" s="363"/>
      <c r="AU902" s="363"/>
      <c r="AV902" s="363"/>
      <c r="AW902" s="363"/>
      <c r="AX902" s="363"/>
    </row>
    <row r="903" spans="1:50" ht="51" customHeight="1" x14ac:dyDescent="0.15">
      <c r="A903" s="372">
        <v>1</v>
      </c>
      <c r="B903" s="372">
        <v>1</v>
      </c>
      <c r="C903" s="354" t="s">
        <v>623</v>
      </c>
      <c r="D903" s="340"/>
      <c r="E903" s="340"/>
      <c r="F903" s="340"/>
      <c r="G903" s="340"/>
      <c r="H903" s="340"/>
      <c r="I903" s="340"/>
      <c r="J903" s="341" t="s">
        <v>624</v>
      </c>
      <c r="K903" s="342"/>
      <c r="L903" s="342"/>
      <c r="M903" s="342"/>
      <c r="N903" s="342"/>
      <c r="O903" s="342"/>
      <c r="P903" s="355" t="s">
        <v>627</v>
      </c>
      <c r="Q903" s="343"/>
      <c r="R903" s="343"/>
      <c r="S903" s="343"/>
      <c r="T903" s="343"/>
      <c r="U903" s="343"/>
      <c r="V903" s="343"/>
      <c r="W903" s="343"/>
      <c r="X903" s="343"/>
      <c r="Y903" s="344">
        <v>19.100000000000001</v>
      </c>
      <c r="Z903" s="345"/>
      <c r="AA903" s="345"/>
      <c r="AB903" s="346"/>
      <c r="AC903" s="356" t="s">
        <v>196</v>
      </c>
      <c r="AD903" s="364"/>
      <c r="AE903" s="364"/>
      <c r="AF903" s="364"/>
      <c r="AG903" s="364"/>
      <c r="AH903" s="365" t="s">
        <v>625</v>
      </c>
      <c r="AI903" s="366"/>
      <c r="AJ903" s="366"/>
      <c r="AK903" s="366"/>
      <c r="AL903" s="350" t="s">
        <v>625</v>
      </c>
      <c r="AM903" s="351"/>
      <c r="AN903" s="351"/>
      <c r="AO903" s="352"/>
      <c r="AP903" s="353" t="s">
        <v>626</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509</v>
      </c>
      <c r="AI935" s="357"/>
      <c r="AJ935" s="357"/>
      <c r="AK935" s="357"/>
      <c r="AL935" s="357" t="s">
        <v>21</v>
      </c>
      <c r="AM935" s="357"/>
      <c r="AN935" s="357"/>
      <c r="AO935" s="362"/>
      <c r="AP935" s="363" t="s">
        <v>433</v>
      </c>
      <c r="AQ935" s="363"/>
      <c r="AR935" s="363"/>
      <c r="AS935" s="363"/>
      <c r="AT935" s="363"/>
      <c r="AU935" s="363"/>
      <c r="AV935" s="363"/>
      <c r="AW935" s="363"/>
      <c r="AX935" s="363"/>
    </row>
    <row r="936" spans="1:50" ht="47.25" customHeight="1" x14ac:dyDescent="0.15">
      <c r="A936" s="372">
        <v>1</v>
      </c>
      <c r="B936" s="372">
        <v>1</v>
      </c>
      <c r="C936" s="354" t="s">
        <v>628</v>
      </c>
      <c r="D936" s="340"/>
      <c r="E936" s="340"/>
      <c r="F936" s="340"/>
      <c r="G936" s="340"/>
      <c r="H936" s="340"/>
      <c r="I936" s="340"/>
      <c r="J936" s="341" t="s">
        <v>629</v>
      </c>
      <c r="K936" s="342"/>
      <c r="L936" s="342"/>
      <c r="M936" s="342"/>
      <c r="N936" s="342"/>
      <c r="O936" s="342"/>
      <c r="P936" s="343" t="s">
        <v>627</v>
      </c>
      <c r="Q936" s="343"/>
      <c r="R936" s="343"/>
      <c r="S936" s="343"/>
      <c r="T936" s="343"/>
      <c r="U936" s="343"/>
      <c r="V936" s="343"/>
      <c r="W936" s="343"/>
      <c r="X936" s="343"/>
      <c r="Y936" s="344">
        <v>6.4</v>
      </c>
      <c r="Z936" s="345"/>
      <c r="AA936" s="345"/>
      <c r="AB936" s="346"/>
      <c r="AC936" s="356" t="s">
        <v>196</v>
      </c>
      <c r="AD936" s="364"/>
      <c r="AE936" s="364"/>
      <c r="AF936" s="364"/>
      <c r="AG936" s="364"/>
      <c r="AH936" s="365" t="s">
        <v>630</v>
      </c>
      <c r="AI936" s="366"/>
      <c r="AJ936" s="366"/>
      <c r="AK936" s="366"/>
      <c r="AL936" s="350" t="s">
        <v>630</v>
      </c>
      <c r="AM936" s="351"/>
      <c r="AN936" s="351"/>
      <c r="AO936" s="352"/>
      <c r="AP936" s="353" t="s">
        <v>631</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509</v>
      </c>
      <c r="AI968" s="357"/>
      <c r="AJ968" s="357"/>
      <c r="AK968" s="357"/>
      <c r="AL968" s="357" t="s">
        <v>21</v>
      </c>
      <c r="AM968" s="357"/>
      <c r="AN968" s="357"/>
      <c r="AO968" s="362"/>
      <c r="AP968" s="363" t="s">
        <v>433</v>
      </c>
      <c r="AQ968" s="363"/>
      <c r="AR968" s="363"/>
      <c r="AS968" s="363"/>
      <c r="AT968" s="363"/>
      <c r="AU968" s="363"/>
      <c r="AV968" s="363"/>
      <c r="AW968" s="363"/>
      <c r="AX968" s="363"/>
    </row>
    <row r="969" spans="1:50" ht="42" hidden="1" customHeight="1" x14ac:dyDescent="0.15">
      <c r="A969" s="372">
        <v>1</v>
      </c>
      <c r="B969" s="372">
        <v>1</v>
      </c>
      <c r="C969" s="354"/>
      <c r="D969" s="340"/>
      <c r="E969" s="340"/>
      <c r="F969" s="340"/>
      <c r="G969" s="340"/>
      <c r="H969" s="340"/>
      <c r="I969" s="340"/>
      <c r="J969" s="341"/>
      <c r="K969" s="342"/>
      <c r="L969" s="342"/>
      <c r="M969" s="342"/>
      <c r="N969" s="342"/>
      <c r="O969" s="342"/>
      <c r="P969" s="355"/>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509</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509</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509</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12.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customHeight="1" x14ac:dyDescent="0.15">
      <c r="A1102" s="372">
        <v>1</v>
      </c>
      <c r="B1102" s="372">
        <v>1</v>
      </c>
      <c r="C1102" s="370"/>
      <c r="D1102" s="370"/>
      <c r="E1102" s="371" t="s">
        <v>552</v>
      </c>
      <c r="F1102" s="371"/>
      <c r="G1102" s="371"/>
      <c r="H1102" s="371"/>
      <c r="I1102" s="371"/>
      <c r="J1102" s="341" t="s">
        <v>552</v>
      </c>
      <c r="K1102" s="342"/>
      <c r="L1102" s="342"/>
      <c r="M1102" s="342"/>
      <c r="N1102" s="342"/>
      <c r="O1102" s="342"/>
      <c r="P1102" s="343" t="s">
        <v>552</v>
      </c>
      <c r="Q1102" s="343"/>
      <c r="R1102" s="343"/>
      <c r="S1102" s="343"/>
      <c r="T1102" s="343"/>
      <c r="U1102" s="343"/>
      <c r="V1102" s="343"/>
      <c r="W1102" s="343"/>
      <c r="X1102" s="343"/>
      <c r="Y1102" s="344" t="s">
        <v>552</v>
      </c>
      <c r="Z1102" s="345"/>
      <c r="AA1102" s="345"/>
      <c r="AB1102" s="346"/>
      <c r="AC1102" s="347"/>
      <c r="AD1102" s="347"/>
      <c r="AE1102" s="347"/>
      <c r="AF1102" s="347"/>
      <c r="AG1102" s="347"/>
      <c r="AH1102" s="348" t="s">
        <v>552</v>
      </c>
      <c r="AI1102" s="349"/>
      <c r="AJ1102" s="349"/>
      <c r="AK1102" s="349"/>
      <c r="AL1102" s="350" t="s">
        <v>552</v>
      </c>
      <c r="AM1102" s="351"/>
      <c r="AN1102" s="351"/>
      <c r="AO1102" s="352"/>
      <c r="AP1102" s="353" t="s">
        <v>552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7">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699" max="49" man="1"/>
    <brk id="735" max="49" man="1"/>
    <brk id="84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545</v>
      </c>
      <c r="R6" s="13" t="str">
        <f t="shared" si="3"/>
        <v>交付</v>
      </c>
      <c r="S6" s="13" t="str">
        <f t="shared" si="4"/>
        <v>直接実施、委託・請負、交付</v>
      </c>
      <c r="T6" s="13"/>
      <c r="U6" s="32" t="s">
        <v>539</v>
      </c>
      <c r="W6" s="32" t="s">
        <v>271</v>
      </c>
      <c r="Y6" s="32" t="s">
        <v>76</v>
      </c>
      <c r="Z6" s="30"/>
      <c r="AA6" s="32" t="s">
        <v>81</v>
      </c>
      <c r="AB6" s="31"/>
      <c r="AC6" s="32" t="s">
        <v>257</v>
      </c>
      <c r="AD6" s="31"/>
      <c r="AE6" s="45" t="s">
        <v>524</v>
      </c>
      <c r="AF6" s="30"/>
      <c r="AG6" s="56" t="s">
        <v>518</v>
      </c>
      <c r="AI6" s="54" t="s">
        <v>462</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直接実施、委託・請負、交付</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直接実施、委託・請負、交付</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直接実施、委託・請負、交付</v>
      </c>
      <c r="Q10" s="19"/>
      <c r="T10" s="13"/>
      <c r="W10" s="32" t="s">
        <v>275</v>
      </c>
      <c r="Y10" s="32" t="s">
        <v>84</v>
      </c>
      <c r="Z10" s="30"/>
      <c r="AA10" s="32" t="s">
        <v>89</v>
      </c>
      <c r="AB10" s="31"/>
      <c r="AC10" s="31"/>
      <c r="AD10" s="31"/>
      <c r="AE10" s="31"/>
      <c r="AF10" s="30"/>
      <c r="AG10" s="56" t="s">
        <v>504</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468</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2"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468</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2"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468</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2"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468</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2"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468</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2"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468</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2"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468</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2"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468</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2"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468</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2"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468</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3" t="s">
        <v>508</v>
      </c>
      <c r="H2" s="594"/>
      <c r="I2" s="594"/>
      <c r="J2" s="594"/>
      <c r="K2" s="594"/>
      <c r="L2" s="594"/>
      <c r="M2" s="594"/>
      <c r="N2" s="594"/>
      <c r="O2" s="594"/>
      <c r="P2" s="594"/>
      <c r="Q2" s="594"/>
      <c r="R2" s="594"/>
      <c r="S2" s="594"/>
      <c r="T2" s="594"/>
      <c r="U2" s="594"/>
      <c r="V2" s="594"/>
      <c r="W2" s="594"/>
      <c r="X2" s="594"/>
      <c r="Y2" s="594"/>
      <c r="Z2" s="594"/>
      <c r="AA2" s="594"/>
      <c r="AB2" s="595"/>
      <c r="AC2" s="593" t="s">
        <v>510</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6"/>
      <c r="I3" s="666"/>
      <c r="J3" s="666"/>
      <c r="K3" s="666"/>
      <c r="L3" s="665" t="s">
        <v>18</v>
      </c>
      <c r="M3" s="666"/>
      <c r="N3" s="666"/>
      <c r="O3" s="666"/>
      <c r="P3" s="666"/>
      <c r="Q3" s="666"/>
      <c r="R3" s="666"/>
      <c r="S3" s="666"/>
      <c r="T3" s="666"/>
      <c r="U3" s="666"/>
      <c r="V3" s="666"/>
      <c r="W3" s="666"/>
      <c r="X3" s="667"/>
      <c r="Y3" s="651" t="s">
        <v>19</v>
      </c>
      <c r="Z3" s="652"/>
      <c r="AA3" s="652"/>
      <c r="AB3" s="797"/>
      <c r="AC3" s="814"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49"/>
      <c r="B4" s="1050"/>
      <c r="C4" s="1050"/>
      <c r="D4" s="1050"/>
      <c r="E4" s="1050"/>
      <c r="F4" s="1051"/>
      <c r="G4" s="668"/>
      <c r="H4" s="669"/>
      <c r="I4" s="669"/>
      <c r="J4" s="669"/>
      <c r="K4" s="670"/>
      <c r="L4" s="662"/>
      <c r="M4" s="663"/>
      <c r="N4" s="663"/>
      <c r="O4" s="663"/>
      <c r="P4" s="663"/>
      <c r="Q4" s="663"/>
      <c r="R4" s="663"/>
      <c r="S4" s="663"/>
      <c r="T4" s="663"/>
      <c r="U4" s="663"/>
      <c r="V4" s="663"/>
      <c r="W4" s="663"/>
      <c r="X4" s="664"/>
      <c r="Y4" s="384"/>
      <c r="Z4" s="385"/>
      <c r="AA4" s="385"/>
      <c r="AB4" s="804"/>
      <c r="AC4" s="668"/>
      <c r="AD4" s="669"/>
      <c r="AE4" s="669"/>
      <c r="AF4" s="669"/>
      <c r="AG4" s="670"/>
      <c r="AH4" s="662"/>
      <c r="AI4" s="663"/>
      <c r="AJ4" s="663"/>
      <c r="AK4" s="663"/>
      <c r="AL4" s="663"/>
      <c r="AM4" s="663"/>
      <c r="AN4" s="663"/>
      <c r="AO4" s="663"/>
      <c r="AP4" s="663"/>
      <c r="AQ4" s="663"/>
      <c r="AR4" s="663"/>
      <c r="AS4" s="663"/>
      <c r="AT4" s="664"/>
      <c r="AU4" s="384"/>
      <c r="AV4" s="385"/>
      <c r="AW4" s="385"/>
      <c r="AX4" s="386"/>
    </row>
    <row r="5" spans="1:50" ht="24.75" customHeight="1" x14ac:dyDescent="0.15">
      <c r="A5" s="1049"/>
      <c r="B5" s="1050"/>
      <c r="C5" s="1050"/>
      <c r="D5" s="1050"/>
      <c r="E5" s="1050"/>
      <c r="F5" s="105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49"/>
      <c r="B6" s="1050"/>
      <c r="C6" s="1050"/>
      <c r="D6" s="1050"/>
      <c r="E6" s="1050"/>
      <c r="F6" s="105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49"/>
      <c r="B7" s="1050"/>
      <c r="C7" s="1050"/>
      <c r="D7" s="1050"/>
      <c r="E7" s="1050"/>
      <c r="F7" s="105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49"/>
      <c r="B8" s="1050"/>
      <c r="C8" s="1050"/>
      <c r="D8" s="1050"/>
      <c r="E8" s="1050"/>
      <c r="F8" s="105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49"/>
      <c r="B9" s="1050"/>
      <c r="C9" s="1050"/>
      <c r="D9" s="1050"/>
      <c r="E9" s="1050"/>
      <c r="F9" s="105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49"/>
      <c r="B10" s="1050"/>
      <c r="C10" s="1050"/>
      <c r="D10" s="1050"/>
      <c r="E10" s="1050"/>
      <c r="F10" s="105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49"/>
      <c r="B11" s="1050"/>
      <c r="C11" s="1050"/>
      <c r="D11" s="1050"/>
      <c r="E11" s="1050"/>
      <c r="F11" s="105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49"/>
      <c r="B12" s="1050"/>
      <c r="C12" s="1050"/>
      <c r="D12" s="1050"/>
      <c r="E12" s="1050"/>
      <c r="F12" s="105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49"/>
      <c r="B13" s="1050"/>
      <c r="C13" s="1050"/>
      <c r="D13" s="1050"/>
      <c r="E13" s="1050"/>
      <c r="F13" s="105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2"/>
    </row>
    <row r="16" spans="1:50" ht="25.5" customHeight="1" x14ac:dyDescent="0.15">
      <c r="A16" s="1049"/>
      <c r="B16" s="1050"/>
      <c r="C16" s="1050"/>
      <c r="D16" s="1050"/>
      <c r="E16" s="1050"/>
      <c r="F16" s="1051"/>
      <c r="G16" s="814"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7"/>
      <c r="AC16" s="814"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49"/>
      <c r="B17" s="1050"/>
      <c r="C17" s="1050"/>
      <c r="D17" s="1050"/>
      <c r="E17" s="1050"/>
      <c r="F17" s="1051"/>
      <c r="G17" s="668"/>
      <c r="H17" s="669"/>
      <c r="I17" s="669"/>
      <c r="J17" s="669"/>
      <c r="K17" s="670"/>
      <c r="L17" s="662"/>
      <c r="M17" s="663"/>
      <c r="N17" s="663"/>
      <c r="O17" s="663"/>
      <c r="P17" s="663"/>
      <c r="Q17" s="663"/>
      <c r="R17" s="663"/>
      <c r="S17" s="663"/>
      <c r="T17" s="663"/>
      <c r="U17" s="663"/>
      <c r="V17" s="663"/>
      <c r="W17" s="663"/>
      <c r="X17" s="664"/>
      <c r="Y17" s="384"/>
      <c r="Z17" s="385"/>
      <c r="AA17" s="385"/>
      <c r="AB17" s="804"/>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49"/>
      <c r="B18" s="1050"/>
      <c r="C18" s="1050"/>
      <c r="D18" s="1050"/>
      <c r="E18" s="1050"/>
      <c r="F18" s="105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49"/>
      <c r="B19" s="1050"/>
      <c r="C19" s="1050"/>
      <c r="D19" s="1050"/>
      <c r="E19" s="1050"/>
      <c r="F19" s="105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49"/>
      <c r="B20" s="1050"/>
      <c r="C20" s="1050"/>
      <c r="D20" s="1050"/>
      <c r="E20" s="1050"/>
      <c r="F20" s="105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49"/>
      <c r="B21" s="1050"/>
      <c r="C21" s="1050"/>
      <c r="D21" s="1050"/>
      <c r="E21" s="1050"/>
      <c r="F21" s="105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49"/>
      <c r="B22" s="1050"/>
      <c r="C22" s="1050"/>
      <c r="D22" s="1050"/>
      <c r="E22" s="1050"/>
      <c r="F22" s="105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49"/>
      <c r="B23" s="1050"/>
      <c r="C23" s="1050"/>
      <c r="D23" s="1050"/>
      <c r="E23" s="1050"/>
      <c r="F23" s="105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49"/>
      <c r="B24" s="1050"/>
      <c r="C24" s="1050"/>
      <c r="D24" s="1050"/>
      <c r="E24" s="1050"/>
      <c r="F24" s="105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49"/>
      <c r="B25" s="1050"/>
      <c r="C25" s="1050"/>
      <c r="D25" s="1050"/>
      <c r="E25" s="1050"/>
      <c r="F25" s="105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49"/>
      <c r="B26" s="1050"/>
      <c r="C26" s="1050"/>
      <c r="D26" s="1050"/>
      <c r="E26" s="1050"/>
      <c r="F26" s="105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2"/>
    </row>
    <row r="29" spans="1:50" ht="24.75" customHeight="1" x14ac:dyDescent="0.15">
      <c r="A29" s="1049"/>
      <c r="B29" s="1050"/>
      <c r="C29" s="1050"/>
      <c r="D29" s="1050"/>
      <c r="E29" s="1050"/>
      <c r="F29" s="1051"/>
      <c r="G29" s="814"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7"/>
      <c r="AC29" s="814"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49"/>
      <c r="B30" s="1050"/>
      <c r="C30" s="1050"/>
      <c r="D30" s="1050"/>
      <c r="E30" s="1050"/>
      <c r="F30" s="1051"/>
      <c r="G30" s="668"/>
      <c r="H30" s="669"/>
      <c r="I30" s="669"/>
      <c r="J30" s="669"/>
      <c r="K30" s="670"/>
      <c r="L30" s="662"/>
      <c r="M30" s="663"/>
      <c r="N30" s="663"/>
      <c r="O30" s="663"/>
      <c r="P30" s="663"/>
      <c r="Q30" s="663"/>
      <c r="R30" s="663"/>
      <c r="S30" s="663"/>
      <c r="T30" s="663"/>
      <c r="U30" s="663"/>
      <c r="V30" s="663"/>
      <c r="W30" s="663"/>
      <c r="X30" s="664"/>
      <c r="Y30" s="384"/>
      <c r="Z30" s="385"/>
      <c r="AA30" s="385"/>
      <c r="AB30" s="804"/>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49"/>
      <c r="B31" s="1050"/>
      <c r="C31" s="1050"/>
      <c r="D31" s="1050"/>
      <c r="E31" s="1050"/>
      <c r="F31" s="105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49"/>
      <c r="B32" s="1050"/>
      <c r="C32" s="1050"/>
      <c r="D32" s="1050"/>
      <c r="E32" s="1050"/>
      <c r="F32" s="105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49"/>
      <c r="B33" s="1050"/>
      <c r="C33" s="1050"/>
      <c r="D33" s="1050"/>
      <c r="E33" s="1050"/>
      <c r="F33" s="105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49"/>
      <c r="B34" s="1050"/>
      <c r="C34" s="1050"/>
      <c r="D34" s="1050"/>
      <c r="E34" s="1050"/>
      <c r="F34" s="105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49"/>
      <c r="B35" s="1050"/>
      <c r="C35" s="1050"/>
      <c r="D35" s="1050"/>
      <c r="E35" s="1050"/>
      <c r="F35" s="105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49"/>
      <c r="B36" s="1050"/>
      <c r="C36" s="1050"/>
      <c r="D36" s="1050"/>
      <c r="E36" s="1050"/>
      <c r="F36" s="105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49"/>
      <c r="B37" s="1050"/>
      <c r="C37" s="1050"/>
      <c r="D37" s="1050"/>
      <c r="E37" s="1050"/>
      <c r="F37" s="105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49"/>
      <c r="B38" s="1050"/>
      <c r="C38" s="1050"/>
      <c r="D38" s="1050"/>
      <c r="E38" s="1050"/>
      <c r="F38" s="105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49"/>
      <c r="B39" s="1050"/>
      <c r="C39" s="1050"/>
      <c r="D39" s="1050"/>
      <c r="E39" s="1050"/>
      <c r="F39" s="105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2"/>
    </row>
    <row r="42" spans="1:50" ht="24.75" customHeight="1" x14ac:dyDescent="0.15">
      <c r="A42" s="1049"/>
      <c r="B42" s="1050"/>
      <c r="C42" s="1050"/>
      <c r="D42" s="1050"/>
      <c r="E42" s="1050"/>
      <c r="F42" s="1051"/>
      <c r="G42" s="814"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7"/>
      <c r="AC42" s="814"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49"/>
      <c r="B43" s="1050"/>
      <c r="C43" s="1050"/>
      <c r="D43" s="1050"/>
      <c r="E43" s="1050"/>
      <c r="F43" s="1051"/>
      <c r="G43" s="668"/>
      <c r="H43" s="669"/>
      <c r="I43" s="669"/>
      <c r="J43" s="669"/>
      <c r="K43" s="670"/>
      <c r="L43" s="662"/>
      <c r="M43" s="663"/>
      <c r="N43" s="663"/>
      <c r="O43" s="663"/>
      <c r="P43" s="663"/>
      <c r="Q43" s="663"/>
      <c r="R43" s="663"/>
      <c r="S43" s="663"/>
      <c r="T43" s="663"/>
      <c r="U43" s="663"/>
      <c r="V43" s="663"/>
      <c r="W43" s="663"/>
      <c r="X43" s="664"/>
      <c r="Y43" s="384"/>
      <c r="Z43" s="385"/>
      <c r="AA43" s="385"/>
      <c r="AB43" s="804"/>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49"/>
      <c r="B44" s="1050"/>
      <c r="C44" s="1050"/>
      <c r="D44" s="1050"/>
      <c r="E44" s="1050"/>
      <c r="F44" s="105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49"/>
      <c r="B45" s="1050"/>
      <c r="C45" s="1050"/>
      <c r="D45" s="1050"/>
      <c r="E45" s="1050"/>
      <c r="F45" s="105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49"/>
      <c r="B46" s="1050"/>
      <c r="C46" s="1050"/>
      <c r="D46" s="1050"/>
      <c r="E46" s="1050"/>
      <c r="F46" s="105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49"/>
      <c r="B47" s="1050"/>
      <c r="C47" s="1050"/>
      <c r="D47" s="1050"/>
      <c r="E47" s="1050"/>
      <c r="F47" s="105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49"/>
      <c r="B48" s="1050"/>
      <c r="C48" s="1050"/>
      <c r="D48" s="1050"/>
      <c r="E48" s="1050"/>
      <c r="F48" s="105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49"/>
      <c r="B49" s="1050"/>
      <c r="C49" s="1050"/>
      <c r="D49" s="1050"/>
      <c r="E49" s="1050"/>
      <c r="F49" s="105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49"/>
      <c r="B50" s="1050"/>
      <c r="C50" s="1050"/>
      <c r="D50" s="1050"/>
      <c r="E50" s="1050"/>
      <c r="F50" s="105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49"/>
      <c r="B51" s="1050"/>
      <c r="C51" s="1050"/>
      <c r="D51" s="1050"/>
      <c r="E51" s="1050"/>
      <c r="F51" s="105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49"/>
      <c r="B52" s="1050"/>
      <c r="C52" s="1050"/>
      <c r="D52" s="1050"/>
      <c r="E52" s="1050"/>
      <c r="F52" s="105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2"/>
    </row>
    <row r="56" spans="1:50" ht="24.75" customHeight="1" x14ac:dyDescent="0.15">
      <c r="A56" s="1049"/>
      <c r="B56" s="1050"/>
      <c r="C56" s="1050"/>
      <c r="D56" s="1050"/>
      <c r="E56" s="1050"/>
      <c r="F56" s="1051"/>
      <c r="G56" s="814"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7"/>
      <c r="AC56" s="814"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49"/>
      <c r="B57" s="1050"/>
      <c r="C57" s="1050"/>
      <c r="D57" s="1050"/>
      <c r="E57" s="1050"/>
      <c r="F57" s="1051"/>
      <c r="G57" s="668"/>
      <c r="H57" s="669"/>
      <c r="I57" s="669"/>
      <c r="J57" s="669"/>
      <c r="K57" s="670"/>
      <c r="L57" s="662"/>
      <c r="M57" s="663"/>
      <c r="N57" s="663"/>
      <c r="O57" s="663"/>
      <c r="P57" s="663"/>
      <c r="Q57" s="663"/>
      <c r="R57" s="663"/>
      <c r="S57" s="663"/>
      <c r="T57" s="663"/>
      <c r="U57" s="663"/>
      <c r="V57" s="663"/>
      <c r="W57" s="663"/>
      <c r="X57" s="664"/>
      <c r="Y57" s="384"/>
      <c r="Z57" s="385"/>
      <c r="AA57" s="385"/>
      <c r="AB57" s="804"/>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49"/>
      <c r="B58" s="1050"/>
      <c r="C58" s="1050"/>
      <c r="D58" s="1050"/>
      <c r="E58" s="1050"/>
      <c r="F58" s="105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49"/>
      <c r="B59" s="1050"/>
      <c r="C59" s="1050"/>
      <c r="D59" s="1050"/>
      <c r="E59" s="1050"/>
      <c r="F59" s="105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49"/>
      <c r="B60" s="1050"/>
      <c r="C60" s="1050"/>
      <c r="D60" s="1050"/>
      <c r="E60" s="1050"/>
      <c r="F60" s="105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49"/>
      <c r="B61" s="1050"/>
      <c r="C61" s="1050"/>
      <c r="D61" s="1050"/>
      <c r="E61" s="1050"/>
      <c r="F61" s="105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49"/>
      <c r="B62" s="1050"/>
      <c r="C62" s="1050"/>
      <c r="D62" s="1050"/>
      <c r="E62" s="1050"/>
      <c r="F62" s="105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49"/>
      <c r="B63" s="1050"/>
      <c r="C63" s="1050"/>
      <c r="D63" s="1050"/>
      <c r="E63" s="1050"/>
      <c r="F63" s="105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49"/>
      <c r="B64" s="1050"/>
      <c r="C64" s="1050"/>
      <c r="D64" s="1050"/>
      <c r="E64" s="1050"/>
      <c r="F64" s="105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49"/>
      <c r="B65" s="1050"/>
      <c r="C65" s="1050"/>
      <c r="D65" s="1050"/>
      <c r="E65" s="1050"/>
      <c r="F65" s="105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49"/>
      <c r="B66" s="1050"/>
      <c r="C66" s="1050"/>
      <c r="D66" s="1050"/>
      <c r="E66" s="1050"/>
      <c r="F66" s="105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2"/>
    </row>
    <row r="69" spans="1:50" ht="25.5" customHeight="1" x14ac:dyDescent="0.15">
      <c r="A69" s="1049"/>
      <c r="B69" s="1050"/>
      <c r="C69" s="1050"/>
      <c r="D69" s="1050"/>
      <c r="E69" s="1050"/>
      <c r="F69" s="1051"/>
      <c r="G69" s="814"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7"/>
      <c r="AC69" s="814"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49"/>
      <c r="B70" s="1050"/>
      <c r="C70" s="1050"/>
      <c r="D70" s="1050"/>
      <c r="E70" s="1050"/>
      <c r="F70" s="1051"/>
      <c r="G70" s="668"/>
      <c r="H70" s="669"/>
      <c r="I70" s="669"/>
      <c r="J70" s="669"/>
      <c r="K70" s="670"/>
      <c r="L70" s="662"/>
      <c r="M70" s="663"/>
      <c r="N70" s="663"/>
      <c r="O70" s="663"/>
      <c r="P70" s="663"/>
      <c r="Q70" s="663"/>
      <c r="R70" s="663"/>
      <c r="S70" s="663"/>
      <c r="T70" s="663"/>
      <c r="U70" s="663"/>
      <c r="V70" s="663"/>
      <c r="W70" s="663"/>
      <c r="X70" s="664"/>
      <c r="Y70" s="384"/>
      <c r="Z70" s="385"/>
      <c r="AA70" s="385"/>
      <c r="AB70" s="804"/>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49"/>
      <c r="B71" s="1050"/>
      <c r="C71" s="1050"/>
      <c r="D71" s="1050"/>
      <c r="E71" s="1050"/>
      <c r="F71" s="105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49"/>
      <c r="B72" s="1050"/>
      <c r="C72" s="1050"/>
      <c r="D72" s="1050"/>
      <c r="E72" s="1050"/>
      <c r="F72" s="105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49"/>
      <c r="B73" s="1050"/>
      <c r="C73" s="1050"/>
      <c r="D73" s="1050"/>
      <c r="E73" s="1050"/>
      <c r="F73" s="105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49"/>
      <c r="B74" s="1050"/>
      <c r="C74" s="1050"/>
      <c r="D74" s="1050"/>
      <c r="E74" s="1050"/>
      <c r="F74" s="105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49"/>
      <c r="B75" s="1050"/>
      <c r="C75" s="1050"/>
      <c r="D75" s="1050"/>
      <c r="E75" s="1050"/>
      <c r="F75" s="105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49"/>
      <c r="B76" s="1050"/>
      <c r="C76" s="1050"/>
      <c r="D76" s="1050"/>
      <c r="E76" s="1050"/>
      <c r="F76" s="105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49"/>
      <c r="B77" s="1050"/>
      <c r="C77" s="1050"/>
      <c r="D77" s="1050"/>
      <c r="E77" s="1050"/>
      <c r="F77" s="105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49"/>
      <c r="B78" s="1050"/>
      <c r="C78" s="1050"/>
      <c r="D78" s="1050"/>
      <c r="E78" s="1050"/>
      <c r="F78" s="105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49"/>
      <c r="B79" s="1050"/>
      <c r="C79" s="1050"/>
      <c r="D79" s="1050"/>
      <c r="E79" s="1050"/>
      <c r="F79" s="105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2"/>
    </row>
    <row r="82" spans="1:50" ht="24.75" customHeight="1" x14ac:dyDescent="0.15">
      <c r="A82" s="1049"/>
      <c r="B82" s="1050"/>
      <c r="C82" s="1050"/>
      <c r="D82" s="1050"/>
      <c r="E82" s="1050"/>
      <c r="F82" s="1051"/>
      <c r="G82" s="814"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7"/>
      <c r="AC82" s="814"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49"/>
      <c r="B83" s="1050"/>
      <c r="C83" s="1050"/>
      <c r="D83" s="1050"/>
      <c r="E83" s="1050"/>
      <c r="F83" s="1051"/>
      <c r="G83" s="668"/>
      <c r="H83" s="669"/>
      <c r="I83" s="669"/>
      <c r="J83" s="669"/>
      <c r="K83" s="670"/>
      <c r="L83" s="662"/>
      <c r="M83" s="663"/>
      <c r="N83" s="663"/>
      <c r="O83" s="663"/>
      <c r="P83" s="663"/>
      <c r="Q83" s="663"/>
      <c r="R83" s="663"/>
      <c r="S83" s="663"/>
      <c r="T83" s="663"/>
      <c r="U83" s="663"/>
      <c r="V83" s="663"/>
      <c r="W83" s="663"/>
      <c r="X83" s="664"/>
      <c r="Y83" s="384"/>
      <c r="Z83" s="385"/>
      <c r="AA83" s="385"/>
      <c r="AB83" s="804"/>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49"/>
      <c r="B84" s="1050"/>
      <c r="C84" s="1050"/>
      <c r="D84" s="1050"/>
      <c r="E84" s="1050"/>
      <c r="F84" s="105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49"/>
      <c r="B85" s="1050"/>
      <c r="C85" s="1050"/>
      <c r="D85" s="1050"/>
      <c r="E85" s="1050"/>
      <c r="F85" s="105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49"/>
      <c r="B86" s="1050"/>
      <c r="C86" s="1050"/>
      <c r="D86" s="1050"/>
      <c r="E86" s="1050"/>
      <c r="F86" s="105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49"/>
      <c r="B87" s="1050"/>
      <c r="C87" s="1050"/>
      <c r="D87" s="1050"/>
      <c r="E87" s="1050"/>
      <c r="F87" s="105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49"/>
      <c r="B88" s="1050"/>
      <c r="C88" s="1050"/>
      <c r="D88" s="1050"/>
      <c r="E88" s="1050"/>
      <c r="F88" s="105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49"/>
      <c r="B89" s="1050"/>
      <c r="C89" s="1050"/>
      <c r="D89" s="1050"/>
      <c r="E89" s="1050"/>
      <c r="F89" s="105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49"/>
      <c r="B90" s="1050"/>
      <c r="C90" s="1050"/>
      <c r="D90" s="1050"/>
      <c r="E90" s="1050"/>
      <c r="F90" s="105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49"/>
      <c r="B91" s="1050"/>
      <c r="C91" s="1050"/>
      <c r="D91" s="1050"/>
      <c r="E91" s="1050"/>
      <c r="F91" s="105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49"/>
      <c r="B92" s="1050"/>
      <c r="C92" s="1050"/>
      <c r="D92" s="1050"/>
      <c r="E92" s="1050"/>
      <c r="F92" s="105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2"/>
    </row>
    <row r="95" spans="1:50" ht="24.75" customHeight="1" x14ac:dyDescent="0.15">
      <c r="A95" s="1049"/>
      <c r="B95" s="1050"/>
      <c r="C95" s="1050"/>
      <c r="D95" s="1050"/>
      <c r="E95" s="1050"/>
      <c r="F95" s="1051"/>
      <c r="G95" s="814"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7"/>
      <c r="AC95" s="814"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49"/>
      <c r="B96" s="1050"/>
      <c r="C96" s="1050"/>
      <c r="D96" s="1050"/>
      <c r="E96" s="1050"/>
      <c r="F96" s="1051"/>
      <c r="G96" s="668"/>
      <c r="H96" s="669"/>
      <c r="I96" s="669"/>
      <c r="J96" s="669"/>
      <c r="K96" s="670"/>
      <c r="L96" s="662"/>
      <c r="M96" s="663"/>
      <c r="N96" s="663"/>
      <c r="O96" s="663"/>
      <c r="P96" s="663"/>
      <c r="Q96" s="663"/>
      <c r="R96" s="663"/>
      <c r="S96" s="663"/>
      <c r="T96" s="663"/>
      <c r="U96" s="663"/>
      <c r="V96" s="663"/>
      <c r="W96" s="663"/>
      <c r="X96" s="664"/>
      <c r="Y96" s="384"/>
      <c r="Z96" s="385"/>
      <c r="AA96" s="385"/>
      <c r="AB96" s="804"/>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49"/>
      <c r="B97" s="1050"/>
      <c r="C97" s="1050"/>
      <c r="D97" s="1050"/>
      <c r="E97" s="1050"/>
      <c r="F97" s="105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49"/>
      <c r="B98" s="1050"/>
      <c r="C98" s="1050"/>
      <c r="D98" s="1050"/>
      <c r="E98" s="1050"/>
      <c r="F98" s="105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49"/>
      <c r="B99" s="1050"/>
      <c r="C99" s="1050"/>
      <c r="D99" s="1050"/>
      <c r="E99" s="1050"/>
      <c r="F99" s="105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49"/>
      <c r="B100" s="1050"/>
      <c r="C100" s="1050"/>
      <c r="D100" s="1050"/>
      <c r="E100" s="1050"/>
      <c r="F100" s="105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49"/>
      <c r="B101" s="1050"/>
      <c r="C101" s="1050"/>
      <c r="D101" s="1050"/>
      <c r="E101" s="1050"/>
      <c r="F101" s="105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49"/>
      <c r="B102" s="1050"/>
      <c r="C102" s="1050"/>
      <c r="D102" s="1050"/>
      <c r="E102" s="1050"/>
      <c r="F102" s="105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49"/>
      <c r="B103" s="1050"/>
      <c r="C103" s="1050"/>
      <c r="D103" s="1050"/>
      <c r="E103" s="1050"/>
      <c r="F103" s="105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49"/>
      <c r="B104" s="1050"/>
      <c r="C104" s="1050"/>
      <c r="D104" s="1050"/>
      <c r="E104" s="1050"/>
      <c r="F104" s="105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49"/>
      <c r="B105" s="1050"/>
      <c r="C105" s="1050"/>
      <c r="D105" s="1050"/>
      <c r="E105" s="1050"/>
      <c r="F105" s="105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row>
    <row r="109" spans="1:50" ht="24.75" customHeight="1" x14ac:dyDescent="0.15">
      <c r="A109" s="1049"/>
      <c r="B109" s="1050"/>
      <c r="C109" s="1050"/>
      <c r="D109" s="1050"/>
      <c r="E109" s="1050"/>
      <c r="F109" s="1051"/>
      <c r="G109" s="814"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7"/>
      <c r="AC109" s="814"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49"/>
      <c r="B110" s="1050"/>
      <c r="C110" s="1050"/>
      <c r="D110" s="1050"/>
      <c r="E110" s="1050"/>
      <c r="F110" s="1051"/>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804"/>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49"/>
      <c r="B111" s="1050"/>
      <c r="C111" s="1050"/>
      <c r="D111" s="1050"/>
      <c r="E111" s="1050"/>
      <c r="F111" s="105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49"/>
      <c r="B112" s="1050"/>
      <c r="C112" s="1050"/>
      <c r="D112" s="1050"/>
      <c r="E112" s="1050"/>
      <c r="F112" s="105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49"/>
      <c r="B113" s="1050"/>
      <c r="C113" s="1050"/>
      <c r="D113" s="1050"/>
      <c r="E113" s="1050"/>
      <c r="F113" s="105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49"/>
      <c r="B114" s="1050"/>
      <c r="C114" s="1050"/>
      <c r="D114" s="1050"/>
      <c r="E114" s="1050"/>
      <c r="F114" s="105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49"/>
      <c r="B115" s="1050"/>
      <c r="C115" s="1050"/>
      <c r="D115" s="1050"/>
      <c r="E115" s="1050"/>
      <c r="F115" s="105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49"/>
      <c r="B116" s="1050"/>
      <c r="C116" s="1050"/>
      <c r="D116" s="1050"/>
      <c r="E116" s="1050"/>
      <c r="F116" s="105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49"/>
      <c r="B117" s="1050"/>
      <c r="C117" s="1050"/>
      <c r="D117" s="1050"/>
      <c r="E117" s="1050"/>
      <c r="F117" s="105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49"/>
      <c r="B118" s="1050"/>
      <c r="C118" s="1050"/>
      <c r="D118" s="1050"/>
      <c r="E118" s="1050"/>
      <c r="F118" s="105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49"/>
      <c r="B119" s="1050"/>
      <c r="C119" s="1050"/>
      <c r="D119" s="1050"/>
      <c r="E119" s="1050"/>
      <c r="F119" s="105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row>
    <row r="122" spans="1:50" ht="25.5" customHeight="1" x14ac:dyDescent="0.15">
      <c r="A122" s="1049"/>
      <c r="B122" s="1050"/>
      <c r="C122" s="1050"/>
      <c r="D122" s="1050"/>
      <c r="E122" s="1050"/>
      <c r="F122" s="1051"/>
      <c r="G122" s="814"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7"/>
      <c r="AC122" s="814"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49"/>
      <c r="B123" s="1050"/>
      <c r="C123" s="1050"/>
      <c r="D123" s="1050"/>
      <c r="E123" s="1050"/>
      <c r="F123" s="1051"/>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804"/>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49"/>
      <c r="B124" s="1050"/>
      <c r="C124" s="1050"/>
      <c r="D124" s="1050"/>
      <c r="E124" s="1050"/>
      <c r="F124" s="105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49"/>
      <c r="B125" s="1050"/>
      <c r="C125" s="1050"/>
      <c r="D125" s="1050"/>
      <c r="E125" s="1050"/>
      <c r="F125" s="105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49"/>
      <c r="B126" s="1050"/>
      <c r="C126" s="1050"/>
      <c r="D126" s="1050"/>
      <c r="E126" s="1050"/>
      <c r="F126" s="105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49"/>
      <c r="B127" s="1050"/>
      <c r="C127" s="1050"/>
      <c r="D127" s="1050"/>
      <c r="E127" s="1050"/>
      <c r="F127" s="105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49"/>
      <c r="B128" s="1050"/>
      <c r="C128" s="1050"/>
      <c r="D128" s="1050"/>
      <c r="E128" s="1050"/>
      <c r="F128" s="105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49"/>
      <c r="B129" s="1050"/>
      <c r="C129" s="1050"/>
      <c r="D129" s="1050"/>
      <c r="E129" s="1050"/>
      <c r="F129" s="105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49"/>
      <c r="B130" s="1050"/>
      <c r="C130" s="1050"/>
      <c r="D130" s="1050"/>
      <c r="E130" s="1050"/>
      <c r="F130" s="105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49"/>
      <c r="B131" s="1050"/>
      <c r="C131" s="1050"/>
      <c r="D131" s="1050"/>
      <c r="E131" s="1050"/>
      <c r="F131" s="105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49"/>
      <c r="B132" s="1050"/>
      <c r="C132" s="1050"/>
      <c r="D132" s="1050"/>
      <c r="E132" s="1050"/>
      <c r="F132" s="105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row>
    <row r="135" spans="1:50" ht="24.75" customHeight="1" x14ac:dyDescent="0.15">
      <c r="A135" s="1049"/>
      <c r="B135" s="1050"/>
      <c r="C135" s="1050"/>
      <c r="D135" s="1050"/>
      <c r="E135" s="1050"/>
      <c r="F135" s="1051"/>
      <c r="G135" s="814"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7"/>
      <c r="AC135" s="814"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49"/>
      <c r="B136" s="1050"/>
      <c r="C136" s="1050"/>
      <c r="D136" s="1050"/>
      <c r="E136" s="1050"/>
      <c r="F136" s="1051"/>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804"/>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49"/>
      <c r="B137" s="1050"/>
      <c r="C137" s="1050"/>
      <c r="D137" s="1050"/>
      <c r="E137" s="1050"/>
      <c r="F137" s="105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49"/>
      <c r="B138" s="1050"/>
      <c r="C138" s="1050"/>
      <c r="D138" s="1050"/>
      <c r="E138" s="1050"/>
      <c r="F138" s="105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49"/>
      <c r="B139" s="1050"/>
      <c r="C139" s="1050"/>
      <c r="D139" s="1050"/>
      <c r="E139" s="1050"/>
      <c r="F139" s="105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49"/>
      <c r="B140" s="1050"/>
      <c r="C140" s="1050"/>
      <c r="D140" s="1050"/>
      <c r="E140" s="1050"/>
      <c r="F140" s="105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49"/>
      <c r="B141" s="1050"/>
      <c r="C141" s="1050"/>
      <c r="D141" s="1050"/>
      <c r="E141" s="1050"/>
      <c r="F141" s="105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49"/>
      <c r="B142" s="1050"/>
      <c r="C142" s="1050"/>
      <c r="D142" s="1050"/>
      <c r="E142" s="1050"/>
      <c r="F142" s="105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49"/>
      <c r="B143" s="1050"/>
      <c r="C143" s="1050"/>
      <c r="D143" s="1050"/>
      <c r="E143" s="1050"/>
      <c r="F143" s="105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49"/>
      <c r="B144" s="1050"/>
      <c r="C144" s="1050"/>
      <c r="D144" s="1050"/>
      <c r="E144" s="1050"/>
      <c r="F144" s="105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49"/>
      <c r="B145" s="1050"/>
      <c r="C145" s="1050"/>
      <c r="D145" s="1050"/>
      <c r="E145" s="1050"/>
      <c r="F145" s="105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row>
    <row r="148" spans="1:50" ht="24.75" customHeight="1" x14ac:dyDescent="0.15">
      <c r="A148" s="1049"/>
      <c r="B148" s="1050"/>
      <c r="C148" s="1050"/>
      <c r="D148" s="1050"/>
      <c r="E148" s="1050"/>
      <c r="F148" s="1051"/>
      <c r="G148" s="814"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7"/>
      <c r="AC148" s="814"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49"/>
      <c r="B149" s="1050"/>
      <c r="C149" s="1050"/>
      <c r="D149" s="1050"/>
      <c r="E149" s="1050"/>
      <c r="F149" s="1051"/>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804"/>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49"/>
      <c r="B150" s="1050"/>
      <c r="C150" s="1050"/>
      <c r="D150" s="1050"/>
      <c r="E150" s="1050"/>
      <c r="F150" s="105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49"/>
      <c r="B151" s="1050"/>
      <c r="C151" s="1050"/>
      <c r="D151" s="1050"/>
      <c r="E151" s="1050"/>
      <c r="F151" s="105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49"/>
      <c r="B152" s="1050"/>
      <c r="C152" s="1050"/>
      <c r="D152" s="1050"/>
      <c r="E152" s="1050"/>
      <c r="F152" s="105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49"/>
      <c r="B153" s="1050"/>
      <c r="C153" s="1050"/>
      <c r="D153" s="1050"/>
      <c r="E153" s="1050"/>
      <c r="F153" s="105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49"/>
      <c r="B154" s="1050"/>
      <c r="C154" s="1050"/>
      <c r="D154" s="1050"/>
      <c r="E154" s="1050"/>
      <c r="F154" s="105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49"/>
      <c r="B155" s="1050"/>
      <c r="C155" s="1050"/>
      <c r="D155" s="1050"/>
      <c r="E155" s="1050"/>
      <c r="F155" s="105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49"/>
      <c r="B156" s="1050"/>
      <c r="C156" s="1050"/>
      <c r="D156" s="1050"/>
      <c r="E156" s="1050"/>
      <c r="F156" s="105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49"/>
      <c r="B157" s="1050"/>
      <c r="C157" s="1050"/>
      <c r="D157" s="1050"/>
      <c r="E157" s="1050"/>
      <c r="F157" s="105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49"/>
      <c r="B158" s="1050"/>
      <c r="C158" s="1050"/>
      <c r="D158" s="1050"/>
      <c r="E158" s="1050"/>
      <c r="F158" s="105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row>
    <row r="162" spans="1:50" ht="24.75" customHeight="1" x14ac:dyDescent="0.15">
      <c r="A162" s="1049"/>
      <c r="B162" s="1050"/>
      <c r="C162" s="1050"/>
      <c r="D162" s="1050"/>
      <c r="E162" s="1050"/>
      <c r="F162" s="1051"/>
      <c r="G162" s="814"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7"/>
      <c r="AC162" s="814"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49"/>
      <c r="B163" s="1050"/>
      <c r="C163" s="1050"/>
      <c r="D163" s="1050"/>
      <c r="E163" s="1050"/>
      <c r="F163" s="1051"/>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804"/>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49"/>
      <c r="B164" s="1050"/>
      <c r="C164" s="1050"/>
      <c r="D164" s="1050"/>
      <c r="E164" s="1050"/>
      <c r="F164" s="105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49"/>
      <c r="B165" s="1050"/>
      <c r="C165" s="1050"/>
      <c r="D165" s="1050"/>
      <c r="E165" s="1050"/>
      <c r="F165" s="105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49"/>
      <c r="B166" s="1050"/>
      <c r="C166" s="1050"/>
      <c r="D166" s="1050"/>
      <c r="E166" s="1050"/>
      <c r="F166" s="105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49"/>
      <c r="B167" s="1050"/>
      <c r="C167" s="1050"/>
      <c r="D167" s="1050"/>
      <c r="E167" s="1050"/>
      <c r="F167" s="105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49"/>
      <c r="B168" s="1050"/>
      <c r="C168" s="1050"/>
      <c r="D168" s="1050"/>
      <c r="E168" s="1050"/>
      <c r="F168" s="105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49"/>
      <c r="B169" s="1050"/>
      <c r="C169" s="1050"/>
      <c r="D169" s="1050"/>
      <c r="E169" s="1050"/>
      <c r="F169" s="105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49"/>
      <c r="B170" s="1050"/>
      <c r="C170" s="1050"/>
      <c r="D170" s="1050"/>
      <c r="E170" s="1050"/>
      <c r="F170" s="105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49"/>
      <c r="B171" s="1050"/>
      <c r="C171" s="1050"/>
      <c r="D171" s="1050"/>
      <c r="E171" s="1050"/>
      <c r="F171" s="105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49"/>
      <c r="B172" s="1050"/>
      <c r="C172" s="1050"/>
      <c r="D172" s="1050"/>
      <c r="E172" s="1050"/>
      <c r="F172" s="105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row>
    <row r="175" spans="1:50" ht="25.5" customHeight="1" x14ac:dyDescent="0.15">
      <c r="A175" s="1049"/>
      <c r="B175" s="1050"/>
      <c r="C175" s="1050"/>
      <c r="D175" s="1050"/>
      <c r="E175" s="1050"/>
      <c r="F175" s="1051"/>
      <c r="G175" s="814"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7"/>
      <c r="AC175" s="814"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49"/>
      <c r="B176" s="1050"/>
      <c r="C176" s="1050"/>
      <c r="D176" s="1050"/>
      <c r="E176" s="1050"/>
      <c r="F176" s="1051"/>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804"/>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49"/>
      <c r="B177" s="1050"/>
      <c r="C177" s="1050"/>
      <c r="D177" s="1050"/>
      <c r="E177" s="1050"/>
      <c r="F177" s="105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49"/>
      <c r="B178" s="1050"/>
      <c r="C178" s="1050"/>
      <c r="D178" s="1050"/>
      <c r="E178" s="1050"/>
      <c r="F178" s="105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49"/>
      <c r="B179" s="1050"/>
      <c r="C179" s="1050"/>
      <c r="D179" s="1050"/>
      <c r="E179" s="1050"/>
      <c r="F179" s="105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49"/>
      <c r="B180" s="1050"/>
      <c r="C180" s="1050"/>
      <c r="D180" s="1050"/>
      <c r="E180" s="1050"/>
      <c r="F180" s="105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49"/>
      <c r="B181" s="1050"/>
      <c r="C181" s="1050"/>
      <c r="D181" s="1050"/>
      <c r="E181" s="1050"/>
      <c r="F181" s="105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49"/>
      <c r="B182" s="1050"/>
      <c r="C182" s="1050"/>
      <c r="D182" s="1050"/>
      <c r="E182" s="1050"/>
      <c r="F182" s="105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49"/>
      <c r="B183" s="1050"/>
      <c r="C183" s="1050"/>
      <c r="D183" s="1050"/>
      <c r="E183" s="1050"/>
      <c r="F183" s="105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49"/>
      <c r="B184" s="1050"/>
      <c r="C184" s="1050"/>
      <c r="D184" s="1050"/>
      <c r="E184" s="1050"/>
      <c r="F184" s="105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49"/>
      <c r="B185" s="1050"/>
      <c r="C185" s="1050"/>
      <c r="D185" s="1050"/>
      <c r="E185" s="1050"/>
      <c r="F185" s="105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row>
    <row r="188" spans="1:50" ht="24.75" customHeight="1" x14ac:dyDescent="0.15">
      <c r="A188" s="1049"/>
      <c r="B188" s="1050"/>
      <c r="C188" s="1050"/>
      <c r="D188" s="1050"/>
      <c r="E188" s="1050"/>
      <c r="F188" s="1051"/>
      <c r="G188" s="814"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7"/>
      <c r="AC188" s="814"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49"/>
      <c r="B189" s="1050"/>
      <c r="C189" s="1050"/>
      <c r="D189" s="1050"/>
      <c r="E189" s="1050"/>
      <c r="F189" s="1051"/>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804"/>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49"/>
      <c r="B190" s="1050"/>
      <c r="C190" s="1050"/>
      <c r="D190" s="1050"/>
      <c r="E190" s="1050"/>
      <c r="F190" s="105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49"/>
      <c r="B191" s="1050"/>
      <c r="C191" s="1050"/>
      <c r="D191" s="1050"/>
      <c r="E191" s="1050"/>
      <c r="F191" s="105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49"/>
      <c r="B192" s="1050"/>
      <c r="C192" s="1050"/>
      <c r="D192" s="1050"/>
      <c r="E192" s="1050"/>
      <c r="F192" s="105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49"/>
      <c r="B193" s="1050"/>
      <c r="C193" s="1050"/>
      <c r="D193" s="1050"/>
      <c r="E193" s="1050"/>
      <c r="F193" s="105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49"/>
      <c r="B194" s="1050"/>
      <c r="C194" s="1050"/>
      <c r="D194" s="1050"/>
      <c r="E194" s="1050"/>
      <c r="F194" s="105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49"/>
      <c r="B195" s="1050"/>
      <c r="C195" s="1050"/>
      <c r="D195" s="1050"/>
      <c r="E195" s="1050"/>
      <c r="F195" s="105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49"/>
      <c r="B196" s="1050"/>
      <c r="C196" s="1050"/>
      <c r="D196" s="1050"/>
      <c r="E196" s="1050"/>
      <c r="F196" s="105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49"/>
      <c r="B197" s="1050"/>
      <c r="C197" s="1050"/>
      <c r="D197" s="1050"/>
      <c r="E197" s="1050"/>
      <c r="F197" s="105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49"/>
      <c r="B198" s="1050"/>
      <c r="C198" s="1050"/>
      <c r="D198" s="1050"/>
      <c r="E198" s="1050"/>
      <c r="F198" s="105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row>
    <row r="201" spans="1:50" ht="24.75" customHeight="1" x14ac:dyDescent="0.15">
      <c r="A201" s="1049"/>
      <c r="B201" s="1050"/>
      <c r="C201" s="1050"/>
      <c r="D201" s="1050"/>
      <c r="E201" s="1050"/>
      <c r="F201" s="1051"/>
      <c r="G201" s="814"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7"/>
      <c r="AC201" s="814"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49"/>
      <c r="B202" s="1050"/>
      <c r="C202" s="1050"/>
      <c r="D202" s="1050"/>
      <c r="E202" s="1050"/>
      <c r="F202" s="1051"/>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804"/>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49"/>
      <c r="B203" s="1050"/>
      <c r="C203" s="1050"/>
      <c r="D203" s="1050"/>
      <c r="E203" s="1050"/>
      <c r="F203" s="105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49"/>
      <c r="B204" s="1050"/>
      <c r="C204" s="1050"/>
      <c r="D204" s="1050"/>
      <c r="E204" s="1050"/>
      <c r="F204" s="105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49"/>
      <c r="B205" s="1050"/>
      <c r="C205" s="1050"/>
      <c r="D205" s="1050"/>
      <c r="E205" s="1050"/>
      <c r="F205" s="105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49"/>
      <c r="B206" s="1050"/>
      <c r="C206" s="1050"/>
      <c r="D206" s="1050"/>
      <c r="E206" s="1050"/>
      <c r="F206" s="105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49"/>
      <c r="B207" s="1050"/>
      <c r="C207" s="1050"/>
      <c r="D207" s="1050"/>
      <c r="E207" s="1050"/>
      <c r="F207" s="105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49"/>
      <c r="B208" s="1050"/>
      <c r="C208" s="1050"/>
      <c r="D208" s="1050"/>
      <c r="E208" s="1050"/>
      <c r="F208" s="105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49"/>
      <c r="B209" s="1050"/>
      <c r="C209" s="1050"/>
      <c r="D209" s="1050"/>
      <c r="E209" s="1050"/>
      <c r="F209" s="105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49"/>
      <c r="B210" s="1050"/>
      <c r="C210" s="1050"/>
      <c r="D210" s="1050"/>
      <c r="E210" s="1050"/>
      <c r="F210" s="105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49"/>
      <c r="B211" s="1050"/>
      <c r="C211" s="1050"/>
      <c r="D211" s="1050"/>
      <c r="E211" s="1050"/>
      <c r="F211" s="105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row>
    <row r="215" spans="1:50" ht="24.75" customHeight="1" x14ac:dyDescent="0.15">
      <c r="A215" s="1049"/>
      <c r="B215" s="1050"/>
      <c r="C215" s="1050"/>
      <c r="D215" s="1050"/>
      <c r="E215" s="1050"/>
      <c r="F215" s="1051"/>
      <c r="G215" s="814"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7"/>
      <c r="AC215" s="814"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49"/>
      <c r="B216" s="1050"/>
      <c r="C216" s="1050"/>
      <c r="D216" s="1050"/>
      <c r="E216" s="1050"/>
      <c r="F216" s="1051"/>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804"/>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49"/>
      <c r="B217" s="1050"/>
      <c r="C217" s="1050"/>
      <c r="D217" s="1050"/>
      <c r="E217" s="1050"/>
      <c r="F217" s="105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49"/>
      <c r="B218" s="1050"/>
      <c r="C218" s="1050"/>
      <c r="D218" s="1050"/>
      <c r="E218" s="1050"/>
      <c r="F218" s="105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49"/>
      <c r="B219" s="1050"/>
      <c r="C219" s="1050"/>
      <c r="D219" s="1050"/>
      <c r="E219" s="1050"/>
      <c r="F219" s="105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49"/>
      <c r="B220" s="1050"/>
      <c r="C220" s="1050"/>
      <c r="D220" s="1050"/>
      <c r="E220" s="1050"/>
      <c r="F220" s="105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49"/>
      <c r="B221" s="1050"/>
      <c r="C221" s="1050"/>
      <c r="D221" s="1050"/>
      <c r="E221" s="1050"/>
      <c r="F221" s="105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49"/>
      <c r="B222" s="1050"/>
      <c r="C222" s="1050"/>
      <c r="D222" s="1050"/>
      <c r="E222" s="1050"/>
      <c r="F222" s="105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49"/>
      <c r="B223" s="1050"/>
      <c r="C223" s="1050"/>
      <c r="D223" s="1050"/>
      <c r="E223" s="1050"/>
      <c r="F223" s="105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49"/>
      <c r="B224" s="1050"/>
      <c r="C224" s="1050"/>
      <c r="D224" s="1050"/>
      <c r="E224" s="1050"/>
      <c r="F224" s="105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49"/>
      <c r="B225" s="1050"/>
      <c r="C225" s="1050"/>
      <c r="D225" s="1050"/>
      <c r="E225" s="1050"/>
      <c r="F225" s="105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row>
    <row r="228" spans="1:50" ht="25.5" customHeight="1" x14ac:dyDescent="0.15">
      <c r="A228" s="1049"/>
      <c r="B228" s="1050"/>
      <c r="C228" s="1050"/>
      <c r="D228" s="1050"/>
      <c r="E228" s="1050"/>
      <c r="F228" s="1051"/>
      <c r="G228" s="814"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7"/>
      <c r="AC228" s="814"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49"/>
      <c r="B229" s="1050"/>
      <c r="C229" s="1050"/>
      <c r="D229" s="1050"/>
      <c r="E229" s="1050"/>
      <c r="F229" s="1051"/>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804"/>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49"/>
      <c r="B230" s="1050"/>
      <c r="C230" s="1050"/>
      <c r="D230" s="1050"/>
      <c r="E230" s="1050"/>
      <c r="F230" s="105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49"/>
      <c r="B231" s="1050"/>
      <c r="C231" s="1050"/>
      <c r="D231" s="1050"/>
      <c r="E231" s="1050"/>
      <c r="F231" s="105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49"/>
      <c r="B232" s="1050"/>
      <c r="C232" s="1050"/>
      <c r="D232" s="1050"/>
      <c r="E232" s="1050"/>
      <c r="F232" s="105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49"/>
      <c r="B233" s="1050"/>
      <c r="C233" s="1050"/>
      <c r="D233" s="1050"/>
      <c r="E233" s="1050"/>
      <c r="F233" s="105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49"/>
      <c r="B234" s="1050"/>
      <c r="C234" s="1050"/>
      <c r="D234" s="1050"/>
      <c r="E234" s="1050"/>
      <c r="F234" s="105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49"/>
      <c r="B235" s="1050"/>
      <c r="C235" s="1050"/>
      <c r="D235" s="1050"/>
      <c r="E235" s="1050"/>
      <c r="F235" s="105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49"/>
      <c r="B236" s="1050"/>
      <c r="C236" s="1050"/>
      <c r="D236" s="1050"/>
      <c r="E236" s="1050"/>
      <c r="F236" s="105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49"/>
      <c r="B237" s="1050"/>
      <c r="C237" s="1050"/>
      <c r="D237" s="1050"/>
      <c r="E237" s="1050"/>
      <c r="F237" s="105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49"/>
      <c r="B238" s="1050"/>
      <c r="C238" s="1050"/>
      <c r="D238" s="1050"/>
      <c r="E238" s="1050"/>
      <c r="F238" s="105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row>
    <row r="241" spans="1:50" ht="24.75" customHeight="1" x14ac:dyDescent="0.15">
      <c r="A241" s="1049"/>
      <c r="B241" s="1050"/>
      <c r="C241" s="1050"/>
      <c r="D241" s="1050"/>
      <c r="E241" s="1050"/>
      <c r="F241" s="1051"/>
      <c r="G241" s="814"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7"/>
      <c r="AC241" s="814"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49"/>
      <c r="B242" s="1050"/>
      <c r="C242" s="1050"/>
      <c r="D242" s="1050"/>
      <c r="E242" s="1050"/>
      <c r="F242" s="1051"/>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804"/>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49"/>
      <c r="B243" s="1050"/>
      <c r="C243" s="1050"/>
      <c r="D243" s="1050"/>
      <c r="E243" s="1050"/>
      <c r="F243" s="105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49"/>
      <c r="B244" s="1050"/>
      <c r="C244" s="1050"/>
      <c r="D244" s="1050"/>
      <c r="E244" s="1050"/>
      <c r="F244" s="105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49"/>
      <c r="B245" s="1050"/>
      <c r="C245" s="1050"/>
      <c r="D245" s="1050"/>
      <c r="E245" s="1050"/>
      <c r="F245" s="105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49"/>
      <c r="B246" s="1050"/>
      <c r="C246" s="1050"/>
      <c r="D246" s="1050"/>
      <c r="E246" s="1050"/>
      <c r="F246" s="105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49"/>
      <c r="B247" s="1050"/>
      <c r="C247" s="1050"/>
      <c r="D247" s="1050"/>
      <c r="E247" s="1050"/>
      <c r="F247" s="105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49"/>
      <c r="B248" s="1050"/>
      <c r="C248" s="1050"/>
      <c r="D248" s="1050"/>
      <c r="E248" s="1050"/>
      <c r="F248" s="105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49"/>
      <c r="B249" s="1050"/>
      <c r="C249" s="1050"/>
      <c r="D249" s="1050"/>
      <c r="E249" s="1050"/>
      <c r="F249" s="105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49"/>
      <c r="B250" s="1050"/>
      <c r="C250" s="1050"/>
      <c r="D250" s="1050"/>
      <c r="E250" s="1050"/>
      <c r="F250" s="105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49"/>
      <c r="B251" s="1050"/>
      <c r="C251" s="1050"/>
      <c r="D251" s="1050"/>
      <c r="E251" s="1050"/>
      <c r="F251" s="105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row>
    <row r="254" spans="1:50" ht="24.75" customHeight="1" x14ac:dyDescent="0.15">
      <c r="A254" s="1049"/>
      <c r="B254" s="1050"/>
      <c r="C254" s="1050"/>
      <c r="D254" s="1050"/>
      <c r="E254" s="1050"/>
      <c r="F254" s="1051"/>
      <c r="G254" s="814"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7"/>
      <c r="AC254" s="814"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49"/>
      <c r="B255" s="1050"/>
      <c r="C255" s="1050"/>
      <c r="D255" s="1050"/>
      <c r="E255" s="1050"/>
      <c r="F255" s="1051"/>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804"/>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49"/>
      <c r="B256" s="1050"/>
      <c r="C256" s="1050"/>
      <c r="D256" s="1050"/>
      <c r="E256" s="1050"/>
      <c r="F256" s="105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49"/>
      <c r="B257" s="1050"/>
      <c r="C257" s="1050"/>
      <c r="D257" s="1050"/>
      <c r="E257" s="1050"/>
      <c r="F257" s="105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49"/>
      <c r="B258" s="1050"/>
      <c r="C258" s="1050"/>
      <c r="D258" s="1050"/>
      <c r="E258" s="1050"/>
      <c r="F258" s="105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49"/>
      <c r="B259" s="1050"/>
      <c r="C259" s="1050"/>
      <c r="D259" s="1050"/>
      <c r="E259" s="1050"/>
      <c r="F259" s="105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49"/>
      <c r="B260" s="1050"/>
      <c r="C260" s="1050"/>
      <c r="D260" s="1050"/>
      <c r="E260" s="1050"/>
      <c r="F260" s="105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49"/>
      <c r="B261" s="1050"/>
      <c r="C261" s="1050"/>
      <c r="D261" s="1050"/>
      <c r="E261" s="1050"/>
      <c r="F261" s="105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49"/>
      <c r="B262" s="1050"/>
      <c r="C262" s="1050"/>
      <c r="D262" s="1050"/>
      <c r="E262" s="1050"/>
      <c r="F262" s="105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49"/>
      <c r="B263" s="1050"/>
      <c r="C263" s="1050"/>
      <c r="D263" s="1050"/>
      <c r="E263" s="1050"/>
      <c r="F263" s="105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49"/>
      <c r="B264" s="1050"/>
      <c r="C264" s="1050"/>
      <c r="D264" s="1050"/>
      <c r="E264" s="1050"/>
      <c r="F264" s="105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2018-06-08T00:44:24Z</cp:lastPrinted>
  <dcterms:created xsi:type="dcterms:W3CDTF">2012-03-13T00:50:25Z</dcterms:created>
  <dcterms:modified xsi:type="dcterms:W3CDTF">2018-07-04T08:14:41Z</dcterms:modified>
</cp:coreProperties>
</file>