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 yWindow="-30" windowWidth="10335"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<sst xmlns="http://schemas.openxmlformats.org/spreadsheetml/2006/main" count="2999" uniqueCount="633">
  <si>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</si>
  <si>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</si>
  <si>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</si>
  <si>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</si>
  <si>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</si>
  <si>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</si>
  <si>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</si>
  <si>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</si>
  <si>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</si>
  <si>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</si>
  <si>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</si>
  <si>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</si>
  <si>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</si>
  <si>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</si>
  <si>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</si>
  <si>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</si>
  <si>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</si>
  <si>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</si>
  <si>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</si>
  <si>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</si>
  <si>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</si>
  <si>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</si>
  <si>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</si>
  <si>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</si>
  <si>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</si>
  <si>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</si>
  <si>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</si>
  <si>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</si>
  <si>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</si>
  <si>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</si>
  <si>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</si>
  <si>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</si>
  <si>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</si>
  <si>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</si>
  <si>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</si>
  <si>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</si>
  <si>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</si>
  <si>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</si>
  <si>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</si>
  <si>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</si>
  <si>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</si>
  <si>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</si>
  <si>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</si>
  <si>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</si>
  <si>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</si>
  <si>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</si>
  <si>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</si>
  <si>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</si>
  <si>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</si>
  <si>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</si>
  <si>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</si>
  <si>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</si>
  <si>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</si>
  <si>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</si>
  <si>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</si>
  <si>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</si>
  <si>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</si>
  <si>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</si>
  <si>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</si>
  <si>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</si>
  <si>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</si>
  <si>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</si>
  <si>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</si>
  <si>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</si>
  <si>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</si>
  <si>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</si>
  <si>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</si>
  <si>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</si>
  <si>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</si>
  <si>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</si>
  <si>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</si>
  <si>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</si>
  <si>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</si>
  <si>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</si>
  <si>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</si>
  <si>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</si>
  <si>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</si>
  <si>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</si>
  <si>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</si>
  <si>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</si>
  <si>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</si>
  <si>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</si>
  <si>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</si>
  <si>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</si>
  <si>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</si>
  <si>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</si>
  <si>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</si>
  <si>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</si>
  <si>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</si>
  <si>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</si>
  <si>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</si>
  <si>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</si>
  <si>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</si>
  <si>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</si>
  <si>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</si>
  <si>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</si>
  <si>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</si>
  <si>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</si>
  <si>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</si>
  <si>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</si>
  <si>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</si>
  <si>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</si>
  <si>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</si>
  <si>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</si>
  <si>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</si>
  <si>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</si>
  <si>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</si>
  <si>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</si>
  <si>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</si>
  <si>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</si>
  <si>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</si>
  <si>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</si>
  <si>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</si>
  <si>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</si>
  <si>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</si>
  <si>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</si>
  <si>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</si>
  <si>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</si>
  <si>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</si>
  <si>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</si>
  <si>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</si>
  <si>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</si>
  <si>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</si>
  <si>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</si>
  <si>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</si>
  <si>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</si>
  <si>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</si>
  <si>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</si>
  <si>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</si>
  <si>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</si>
  <si>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</si>
  <si>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</si>
  <si>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</si>
  <si>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</si>
  <si>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</si>
  <si>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</si>
  <si>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</si>
  <si>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</si>
  <si>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</si>
  <si>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</si>
  <si>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</si>
  <si>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</si>
  <si>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</si>
  <si>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</si>
  <si>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</si>
  <si>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</si>
  <si>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</si>
  <si>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</si>
  <si>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</si>
  <si>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</si>
  <si>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</si>
  <si>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</si>
  <si>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</si>
  <si>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</si>
  <si>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</si>
  <si>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</si>
  <si>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</si>
  <si>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</si>
  <si>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</si>
  <si>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</si>
  <si>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</si>
  <si>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</si>
  <si>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</si>
  <si>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</si>
  <si>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</si>
  <si>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</si>
  <si>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</si>
  <si>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</si>
  <si>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</si>
  <si>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</si>
  <si>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</si>
  <si>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</si>
  <si>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</si>
  <si>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</si>
  <si>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</si>
  <si>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</si>
  <si>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</si>
  <si>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</si>
  <si>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</si>
  <si>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</si>
  <si>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</si>
  <si>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</si>
  <si>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</si>
  <si>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</si>
  <si>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</si>
  <si>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</si>
  <si>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</si>
  <si>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</si>
  <si>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</si>
  <si>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</si>
  <si>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</si>
  <si>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</si>
  <si>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</si>
  <si>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</si>
  <si>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</si>
  <si>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</si>
  <si>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</si>
  <si>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</si>
  <si>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</si>
  <si>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</si>
  <si>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</si>
  <si>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</si>
  <si>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</si>
  <si>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</si>
  <si>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</si>
  <si>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</si>
  <si>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</si>
  <si>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</si>
  <si>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</si>
  <si>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</si>
  <si>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</si>
  <si>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</si>
  <si>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</si>
  <si>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</si>
  <si>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</si>
  <si>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</si>
  <si>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</si>
  <si>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</si>
  <si>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</si>
  <si>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</si>
  <si>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</si>
  <si>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</si>
  <si>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</si>
  <si>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</si>
  <si>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</si>
  <si>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</si>
  <si>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</si>
  <si>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</si>
  <si>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</si>
  <si>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</si>
  <si>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</si>
  <si>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</si>
  <si>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</si>
  <si>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</si>
  <si>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</si>
  <si>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</si>
  <si>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</si>
  <si>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</si>
  <si>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</si>
  <si>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</si>
  <si>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</si>
  <si>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</si>
  <si>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</si>
  <si>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</si>
  <si>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</si>
  <si>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</si>
  <si>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</si>
  <si>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</si>
  <si>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</si>
  <si>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</si>
  <si>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</si>
  <si>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</si>
  <si>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</si>
  <si>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</si>
  <si>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</si>
  <si>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</si>
  <si>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</si>
  <si>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</si>
  <si>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</si>
  <si>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</si>
  <si>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</si>
  <si>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</si>
  <si>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</si>
  <si>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</si>
  <si>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</si>
  <si>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</si>
  <si>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</si>
  <si>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</si>
  <si>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</si>
  <si>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</si>
  <si>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</si>
  <si>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</si>
  <si>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</si>
  <si>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</si>
  <si>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</si>
  <si>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</si>
  <si>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</si>
  <si>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</si>
  <si>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</si>
  <si>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</si>
  <si>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</si>
  <si>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</si>
  <si>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</si>
  <si>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</si>
  <si>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</si>
  <si>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</si>
  <si>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</si>
  <si>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</si>
  <si>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</si>
  <si>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</si>
  <si>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</si>
  <si>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</si>
  <si>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</si>
  <si>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</si>
  <si>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</si>
  <si>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</si>
  <si>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</si>
  <si>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</si>
  <si>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</si>
  <si>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</si>
  <si>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</si>
  <si>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</si>
  <si>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</si>
  <si>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</si>
  <si>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</si>
  <si>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</si>
  <si>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</si>
  <si>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</si>
  <si>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</si>
  <si>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</si>
  <si>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</si>
  <si>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</si>
  <si>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</si>
  <si>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</si>
  <si>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</si>
  <si>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</si>
  <si>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</si>
  <si>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</si>
  <si>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</si>
  <si>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</si>
  <si>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</si>
  <si>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</si>
  <si>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</si>
  <si>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</si>
  <si>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</si>
  <si>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</si>
  <si>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</si>
  <si>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</si>
  <si>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</si>
  <si>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</si>
  <si>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</si>
  <si>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</si>
  <si>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</si>
  <si>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</si>
  <si>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</si>
  <si>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</si>
  <si>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</si>
  <si>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</si>
  <si>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</si>
  <si>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</si>
  <si>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</si>
  <si>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</si>
  <si>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</si>
  <si>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</si>
  <si>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</si>
  <si>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</si>
  <si>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</si>
  <si>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</si>
  <si>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</si>
  <si>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</si>
  <si>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</si>
  <si>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</si>
  <si>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</si>
  <si>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</si>
  <si>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</si>
  <si>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</si>
  <si>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</si>
  <si>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</si>
  <si>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</si>
  <si>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</si>
  <si>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</si>
  <si>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</si>
  <si>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</si>
  <si>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</si>
  <si>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</si>
  <si>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</si>
  <si>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</si>
  <si>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</si>
  <si>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</si>
  <si>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</si>
  <si>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</si>
  <si>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</si>
  <si>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</si>
  <si>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</si>
  <si>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</si>
  <si>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</si>
  <si>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</si>
  <si>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</si>
  <si>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</si>
  <si>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</si>
  <si>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</si>
  <si>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</si>
  <si>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</si>
  <si>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</si>
  <si>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</si>
  <si>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</si>
  <si>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</si>
  <si>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</si>
  <si>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</si>
  <si>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</si>
  <si>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</si>
  <si>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</si>
  <si>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</si>
  <si>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</si>
  <si>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</si>
  <si>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</si>
  <si>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</si>
  <si>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</si>
  <si>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</si>
  <si>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</si>
  <si>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</si>
  <si>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</si>
  <si>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</si>
  <si>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</si>
  <si>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</si>
  <si>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</si>
  <si>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</si>
  <si>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</si>
  <si>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</si>
  <si>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</si>
  <si>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</si>
  <si>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</si>
  <si>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</si>
  <si>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</si>
  <si>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</si>
  <si>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</si>
  <si>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</si>
  <si>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</si>
  <si>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</si>
  <si>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</si>
  <si>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</si>
  <si>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</si>
  <si>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</si>
  <si>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</si>
  <si>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</si>
  <si>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</si>
  <si>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</si>
  <si>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</si>
  <si>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</si>
  <si>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</si>
  <si>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</si>
  <si>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</si>
  <si>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</si>
  <si>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</si>
  <si>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</si>
  <si>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</si>
  <si>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</si>
  <si>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</si>
  <si>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</si>
  <si>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</si>
  <si>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</si>
  <si>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</si>
  <si>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</si>
  <si>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</si>
  <si>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</si>
  <si>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</si>
  <si>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</si>
  <si>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</si>
  <si>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</si>
  <si>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</si>
  <si>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</si>
  <si>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</si>
  <si>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</si>
  <si>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</si>
  <si>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</si>
  <si>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</si>
  <si>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</si>
  <si>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</si>
  <si>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</si>
  <si>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</si>
  <si>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</si>
  <si>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</si>
  <si>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</si>
  <si>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</si>
  <si>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</si>
  <si>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</si>
  <si>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</si>
  <si>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</si>
  <si>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</si>
  <si>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</si>
  <si>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</si>
  <si>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</si>
  <si>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</si>
  <si>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</si>
  <si>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</si>
  <si>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</si>
  <si>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</si>
  <si>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</si>
  <si>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</si>
  <si>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</si>
  <si>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</si>
  <si>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</si>
  <si>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</si>
  <si>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</si>
  <si>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</si>
  <si>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</si>
  <si>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</si>
  <si>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</si>
  <si>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</si>
  <si>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</si>
  <si>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</si>
  <si>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</si>
  <si>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</si>
  <si>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</si>
  <si>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</si>
  <si>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</si>
  <si>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</si>
  <si>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</si>
  <si>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</si>
  <si>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</si>
  <si>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</si>
  <si>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</si>
  <si>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</si>
  <si>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</si>
  <si>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</si>
  <si>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</si>
  <si>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</si>
  <si>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</si>
  <si>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</si>
  <si>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</si>
  <si>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</si>
  <si>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</si>
  <si>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</si>
  <si>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</si>
  <si>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</si>
  <si>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</si>
  <si>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</si>
  <si>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</si>
  <si>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</si>
  <si>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</si>
  <si>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</si>
  <si>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</si>
  <si>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</si>
  <si>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</si>
  <si>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</si>
  <si>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</si>
  <si>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</si>
  <si>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</si>
  <si>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</si>
  <si>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</si>
  <si>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</si>
  <si>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</si>
  <si>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</si>
  <si>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</si>
  <si>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</si>
  <si>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</si>
  <si>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</si>
  <si>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</si>
  <si>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</si>
  <si>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</si>
  <si>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</si>
  <si>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</si>
  <si>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</si>
  <si>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医薬品迅速分析法等作成事業</t>
  </si>
  <si>
    <t>監視指導・麻薬対策課</t>
    <rPh sb="0" eb="2">
      <t>カンシ</t>
    </rPh>
    <rPh sb="2" eb="4">
      <t>シドウ</t>
    </rPh>
    <rPh sb="5" eb="7">
      <t>マヤク</t>
    </rPh>
    <rPh sb="7" eb="9">
      <t>タイサク</t>
    </rPh>
    <rPh sb="9" eb="10">
      <t>カ</t>
    </rPh>
    <phoneticPr fontId="5"/>
  </si>
  <si>
    <t>医薬・生活衛生局</t>
    <rPh sb="0" eb="2">
      <t>イヤク</t>
    </rPh>
    <rPh sb="3" eb="5">
      <t>セイカツ</t>
    </rPh>
    <rPh sb="5" eb="8">
      <t>エイセイキョク</t>
    </rPh>
    <phoneticPr fontId="5"/>
  </si>
  <si>
    <t>課長　磯部　総一郎</t>
    <rPh sb="0" eb="2">
      <t>カチョウ</t>
    </rPh>
    <rPh sb="3" eb="5">
      <t>イソベ</t>
    </rPh>
    <rPh sb="6" eb="9">
      <t>ソウイチロウ</t>
    </rPh>
    <phoneticPr fontId="5"/>
  </si>
  <si>
    <t>○</t>
  </si>
  <si>
    <t>医薬品、医療機器等の品質、有効性および安全性の確保等に関する法律　第５５条第２項、第６８条</t>
  </si>
  <si>
    <t>無承認無許可医薬品の指導取締りについて（昭和46年6月1日薬発第476号）</t>
  </si>
  <si>
    <t>都道府県における監視・取締りの効率化を図るため、都道府県の地方衛生研究所で実施している医薬品の収去試験において迅速かつ再現性よく定性・定量できる分析法を作成する。</t>
  </si>
  <si>
    <t>-</t>
  </si>
  <si>
    <t>-</t>
    <phoneticPr fontId="5"/>
  </si>
  <si>
    <t>-</t>
    <phoneticPr fontId="5"/>
  </si>
  <si>
    <t>新規に発見される無承認無許可医薬品について分析法の作成に係る経費であり、直接的な成果目標を設定することは困難である。</t>
  </si>
  <si>
    <t>新規に作成した分析法を通じて、都道府県における監視・取締りの効率化を図る。</t>
  </si>
  <si>
    <t>無承認無許可医薬品の発見報告として自治体から報告された医薬品成分ののべ種類を成果実績評価に活用する。</t>
  </si>
  <si>
    <t>無承認無許可医薬品として報告された医薬品に含まれる成分数</t>
  </si>
  <si>
    <t>成分数</t>
    <rPh sb="0" eb="2">
      <t>セイブン</t>
    </rPh>
    <rPh sb="2" eb="3">
      <t>スウ</t>
    </rPh>
    <phoneticPr fontId="5"/>
  </si>
  <si>
    <t>新規に作成した分析法の件数</t>
  </si>
  <si>
    <t>件</t>
    <rPh sb="0" eb="1">
      <t>ケン</t>
    </rPh>
    <phoneticPr fontId="5"/>
  </si>
  <si>
    <t>単位当たりコスト＝Ｘ／Ｙ
Ｘ：「当該年度の執行額」
Ｙ：「分析法作成件数」　　　　　　　　　　　　　　　　　　　　　　</t>
  </si>
  <si>
    <t>円</t>
    <rPh sb="0" eb="1">
      <t>エン</t>
    </rPh>
    <phoneticPr fontId="5"/>
  </si>
  <si>
    <t>　　X/Y</t>
  </si>
  <si>
    <t>401,814/4</t>
  </si>
  <si>
    <t>531,780/3</t>
  </si>
  <si>
    <t>医薬品等の品質確保の徹底を図るとともに、医薬品等の安全対策等を推進すること（Ⅰ－６－２）</t>
  </si>
  <si>
    <t>構造変更される違法成分に対応するためには、国費を投入して迅速に違法成分の分析法を確立することが必要であり、それにより国民の健康被害の防止、無承認無許可医薬品の取締りに大きく貢献しており、国民のニーズは高い。</t>
    <rPh sb="0" eb="2">
      <t>コウゾウ</t>
    </rPh>
    <rPh sb="2" eb="4">
      <t>ヘンコウ</t>
    </rPh>
    <rPh sb="7" eb="9">
      <t>イホウ</t>
    </rPh>
    <rPh sb="9" eb="11">
      <t>セイブン</t>
    </rPh>
    <rPh sb="12" eb="14">
      <t>タイオウ</t>
    </rPh>
    <rPh sb="21" eb="23">
      <t>コクヒ</t>
    </rPh>
    <rPh sb="24" eb="26">
      <t>トウニュウ</t>
    </rPh>
    <rPh sb="28" eb="30">
      <t>ジンソク</t>
    </rPh>
    <rPh sb="31" eb="33">
      <t>イホウ</t>
    </rPh>
    <rPh sb="33" eb="35">
      <t>セイブン</t>
    </rPh>
    <rPh sb="36" eb="38">
      <t>ブンセキ</t>
    </rPh>
    <rPh sb="38" eb="39">
      <t>ホウ</t>
    </rPh>
    <rPh sb="40" eb="42">
      <t>カクリツ</t>
    </rPh>
    <rPh sb="47" eb="49">
      <t>ヒツヨウ</t>
    </rPh>
    <rPh sb="58" eb="60">
      <t>コクミン</t>
    </rPh>
    <rPh sb="61" eb="63">
      <t>ケンコウ</t>
    </rPh>
    <rPh sb="63" eb="65">
      <t>ヒガイ</t>
    </rPh>
    <rPh sb="66" eb="68">
      <t>ボウシ</t>
    </rPh>
    <rPh sb="69" eb="72">
      <t>ムショウニン</t>
    </rPh>
    <rPh sb="72" eb="75">
      <t>ムキョカ</t>
    </rPh>
    <rPh sb="75" eb="78">
      <t>イヤクヒン</t>
    </rPh>
    <rPh sb="79" eb="81">
      <t>トリシマ</t>
    </rPh>
    <rPh sb="83" eb="84">
      <t>オオ</t>
    </rPh>
    <rPh sb="86" eb="88">
      <t>コウケン</t>
    </rPh>
    <rPh sb="93" eb="95">
      <t>コクミン</t>
    </rPh>
    <rPh sb="100" eb="101">
      <t>タカ</t>
    </rPh>
    <phoneticPr fontId="5"/>
  </si>
  <si>
    <t>都道府県の地方衛生研究所が無承認無許可医薬品等の検査を行うために必要な分析法を国が作成しており、地方自治体等との役割分担はできている。</t>
    <rPh sb="0" eb="4">
      <t>トドウフケン</t>
    </rPh>
    <rPh sb="5" eb="7">
      <t>チホウ</t>
    </rPh>
    <rPh sb="7" eb="9">
      <t>エイセイ</t>
    </rPh>
    <rPh sb="9" eb="12">
      <t>ケンキュウジョ</t>
    </rPh>
    <rPh sb="13" eb="16">
      <t>ムショウニン</t>
    </rPh>
    <rPh sb="16" eb="19">
      <t>ムキョカ</t>
    </rPh>
    <rPh sb="19" eb="22">
      <t>イヤクヒン</t>
    </rPh>
    <rPh sb="22" eb="23">
      <t>トウ</t>
    </rPh>
    <rPh sb="24" eb="26">
      <t>ケンサ</t>
    </rPh>
    <rPh sb="27" eb="28">
      <t>オコナ</t>
    </rPh>
    <rPh sb="32" eb="34">
      <t>ヒツヨウ</t>
    </rPh>
    <rPh sb="35" eb="38">
      <t>ブンセキホウ</t>
    </rPh>
    <rPh sb="39" eb="40">
      <t>クニ</t>
    </rPh>
    <rPh sb="41" eb="43">
      <t>サクセイ</t>
    </rPh>
    <rPh sb="48" eb="50">
      <t>チホウ</t>
    </rPh>
    <rPh sb="50" eb="53">
      <t>ジチタイ</t>
    </rPh>
    <rPh sb="53" eb="54">
      <t>トウ</t>
    </rPh>
    <rPh sb="56" eb="58">
      <t>ヤクワリ</t>
    </rPh>
    <rPh sb="58" eb="60">
      <t>ブンタン</t>
    </rPh>
    <phoneticPr fontId="5"/>
  </si>
  <si>
    <t>国民の健康被害の防止、無承認無許可医薬品の取締りに大きく貢献しており、優先度の高い事業となっている。</t>
    <rPh sb="0" eb="2">
      <t>コクミン</t>
    </rPh>
    <rPh sb="3" eb="5">
      <t>ケンコウ</t>
    </rPh>
    <rPh sb="5" eb="7">
      <t>ヒガイ</t>
    </rPh>
    <rPh sb="8" eb="10">
      <t>ボウシ</t>
    </rPh>
    <rPh sb="11" eb="14">
      <t>ムショウニン</t>
    </rPh>
    <rPh sb="14" eb="17">
      <t>ムキョカ</t>
    </rPh>
    <rPh sb="17" eb="20">
      <t>イヤクヒン</t>
    </rPh>
    <rPh sb="21" eb="23">
      <t>トリシマ</t>
    </rPh>
    <rPh sb="25" eb="26">
      <t>オオ</t>
    </rPh>
    <rPh sb="28" eb="30">
      <t>コウケン</t>
    </rPh>
    <rPh sb="35" eb="38">
      <t>ユウセンド</t>
    </rPh>
    <rPh sb="39" eb="40">
      <t>タカ</t>
    </rPh>
    <rPh sb="41" eb="43">
      <t>ジギョウ</t>
    </rPh>
    <phoneticPr fontId="5"/>
  </si>
  <si>
    <t>－</t>
  </si>
  <si>
    <t>‐</t>
  </si>
  <si>
    <t>無</t>
  </si>
  <si>
    <t>活動実績は高水準で推移している中で、コスト水準は妥当と考える。</t>
    <rPh sb="0" eb="2">
      <t>カツドウ</t>
    </rPh>
    <rPh sb="2" eb="4">
      <t>ジッセキ</t>
    </rPh>
    <rPh sb="5" eb="8">
      <t>コウスイジュン</t>
    </rPh>
    <rPh sb="9" eb="11">
      <t>スイイ</t>
    </rPh>
    <rPh sb="15" eb="16">
      <t>ナカ</t>
    </rPh>
    <rPh sb="21" eb="23">
      <t>スイジュン</t>
    </rPh>
    <rPh sb="24" eb="26">
      <t>ダトウ</t>
    </rPh>
    <rPh sb="27" eb="28">
      <t>カンガ</t>
    </rPh>
    <phoneticPr fontId="5"/>
  </si>
  <si>
    <t>事業目的に即した支出を行っている。</t>
  </si>
  <si>
    <t>効率的な分析法開発の検討により、より多くの分析法が作成できるよう工夫を進めている。</t>
  </si>
  <si>
    <t>新規に発見される無承認無許可医薬品について分析法の作成に係る経費であり、直接的な成果目標を設定することは困難であるが、間接指標としての無承認無許可医薬品として報告された医薬品に含まれる成分数は一定の数値で推移していることから、事業の目標達成に向けて一定の効果があると認めれる。</t>
  </si>
  <si>
    <t>毎年度１成分の分析法を作成することを目標としており、着実に達成している。</t>
  </si>
  <si>
    <t>作成した分析法については、都道府県等に通知し、我が国全体で活用されている。</t>
  </si>
  <si>
    <t>作成した分析法については、厚生労働省より都道府県等に通知し、我が国全体で活用している。毎年新たな成分が発見されており、都道府県での監視指導を効率的に行うため、引き続き分析法を作成する必要がある。</t>
  </si>
  <si>
    <t>216</t>
    <phoneticPr fontId="5"/>
  </si>
  <si>
    <t>193</t>
    <phoneticPr fontId="5"/>
  </si>
  <si>
    <t>162</t>
    <phoneticPr fontId="5"/>
  </si>
  <si>
    <t>188</t>
    <phoneticPr fontId="5"/>
  </si>
  <si>
    <t>202</t>
    <phoneticPr fontId="5"/>
  </si>
  <si>
    <t>210</t>
    <phoneticPr fontId="5"/>
  </si>
  <si>
    <t>210</t>
    <phoneticPr fontId="5"/>
  </si>
  <si>
    <t>厚生労働省</t>
  </si>
  <si>
    <t>庁費</t>
    <rPh sb="0" eb="1">
      <t>チョウ</t>
    </rPh>
    <rPh sb="1" eb="2">
      <t>ヒ</t>
    </rPh>
    <phoneticPr fontId="5"/>
  </si>
  <si>
    <t>-</t>
    <phoneticPr fontId="5"/>
  </si>
  <si>
    <t>-</t>
    <phoneticPr fontId="5"/>
  </si>
  <si>
    <t>-</t>
    <phoneticPr fontId="5"/>
  </si>
  <si>
    <t>-</t>
    <phoneticPr fontId="5"/>
  </si>
  <si>
    <t>-</t>
    <phoneticPr fontId="5"/>
  </si>
  <si>
    <t>-</t>
    <phoneticPr fontId="5"/>
  </si>
  <si>
    <t>-</t>
    <phoneticPr fontId="5"/>
  </si>
  <si>
    <t>B.－</t>
    <phoneticPr fontId="5"/>
  </si>
  <si>
    <t>C.－</t>
    <phoneticPr fontId="5"/>
  </si>
  <si>
    <t>D.－</t>
    <phoneticPr fontId="5"/>
  </si>
  <si>
    <t>E.－</t>
    <phoneticPr fontId="5"/>
  </si>
  <si>
    <t>F. －</t>
    <phoneticPr fontId="5"/>
  </si>
  <si>
    <t>G.－</t>
    <phoneticPr fontId="5"/>
  </si>
  <si>
    <t>H.－</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</si>
  <si>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</si>
  <si>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</si>
  <si>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</si>
  <si>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</si>
  <si>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</si>
  <si>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</si>
  <si>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</si>
  <si>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</si>
  <si>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</si>
  <si>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</si>
  <si>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</si>
  <si>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</si>
  <si>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</si>
  <si>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</si>
  <si>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</si>
  <si>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都道府県の地方衛生研究所で実施している医薬品の収去試験において迅速かつ再現性よく定性・定量できる分析法を作成することにより、都道府県における監視・取締りの効率化を図ることができるとともに、国民への保健衛生上の危害防止に寄与するものである。（平成29年度に新規に作成した分析法の件数　３件）</t>
    <rPh sb="120" eb="122">
      <t>ヘイセイ</t>
    </rPh>
    <rPh sb="124" eb="126">
      <t>ネンド</t>
    </rPh>
    <rPh sb="142" eb="143">
      <t>ケン</t>
    </rPh>
    <phoneticPr fontId="5"/>
  </si>
  <si>
    <t>都道府県の地方衛生研究所が無承認無許可医薬品の検査を行うために必要な分析法を作成している。平成25年度はアセチルバルデナフィル、ホンデナフィル、ジメチルアセチルデナフィル、平成26年度はジオキソホンデナフィル，クロロデナフィル，ヒドロキシクロロデナフィル，N-ジメチルアミノエチルスルフォシルデナフィル、平成27年度はホモタダラフィル、N-ブチルノルタダラフィル、2-ヒドロキシプロピルノルタダラフィル、アセトアミノタダラフィル、平成28年度はジエチルアミノプレタダラフィル、プロポキシフェニルチオホモシルデナフィル、プロポキシフェニルチオアイルデナフィル、平成29年度はノルタダラフィル、シクロペンチルノルタダラフィル、N-フェニルプロペニルタダラフィルの分析法を作成した。</t>
    <rPh sb="215" eb="217">
      <t>ヘイセイ</t>
    </rPh>
    <rPh sb="219" eb="221">
      <t>ネンド</t>
    </rPh>
    <rPh sb="279" eb="281">
      <t>ヘイセイ</t>
    </rPh>
    <rPh sb="283" eb="285">
      <t>ネンド</t>
    </rPh>
    <phoneticPr fontId="5"/>
  </si>
  <si>
    <t>品質・有効性・安全性の高い医薬品・医療機器・再生医療等製品を国民が適切に利用できるようにすること（Ⅰ－６）</t>
    <phoneticPr fontId="5"/>
  </si>
  <si>
    <t>効率的な分析法開発等の検討を行っていることにより、当初の見込みよりも支出を抑えられた。</t>
    <rPh sb="0" eb="3">
      <t>コウリツテキ</t>
    </rPh>
    <rPh sb="4" eb="7">
      <t>ブンセキホウ</t>
    </rPh>
    <rPh sb="7" eb="9">
      <t>カイハツ</t>
    </rPh>
    <rPh sb="9" eb="10">
      <t>トウ</t>
    </rPh>
    <rPh sb="11" eb="13">
      <t>ケントウ</t>
    </rPh>
    <rPh sb="14" eb="15">
      <t>オコナ</t>
    </rPh>
    <rPh sb="25" eb="27">
      <t>トウショ</t>
    </rPh>
    <rPh sb="28" eb="30">
      <t>ミコ</t>
    </rPh>
    <rPh sb="34" eb="36">
      <t>シシュツ</t>
    </rPh>
    <rPh sb="37" eb="38">
      <t>オサ</t>
    </rPh>
    <phoneticPr fontId="5"/>
  </si>
  <si>
    <t>373,062/3</t>
    <phoneticPr fontId="5"/>
  </si>
  <si>
    <t>628,000/1</t>
    <phoneticPr fontId="5"/>
  </si>
  <si>
    <t>-</t>
    <phoneticPr fontId="5"/>
  </si>
  <si>
    <t>-</t>
    <phoneticPr fontId="5"/>
  </si>
  <si>
    <t>-</t>
    <phoneticPr fontId="5"/>
  </si>
  <si>
    <t>-</t>
    <phoneticPr fontId="5"/>
  </si>
  <si>
    <t>A.-</t>
    <phoneticPr fontId="5"/>
  </si>
  <si>
    <t>溶媒条件等を検討し、複数の検討対象をなるべく同一条件で同時測定できるようにする方針も選択肢に入れて、分析法開発を進めている。これにより、重複操作の省略等、開発の効率化が図れ、当初の見込みよりも結果的に支出を抑えることができる可能性があるため、より多くの分析法の作成が見込まれる。引き続き経費の適切な執行に努めてまいりたい。</t>
    <rPh sb="0" eb="2">
      <t>ヨウバイ</t>
    </rPh>
    <rPh sb="84" eb="85">
      <t>ハカ</t>
    </rPh>
    <rPh sb="87" eb="89">
      <t>トウショ</t>
    </rPh>
    <rPh sb="90" eb="92">
      <t>ミコ</t>
    </rPh>
    <rPh sb="96" eb="99">
      <t>ケッカテキ</t>
    </rPh>
    <rPh sb="100" eb="102">
      <t>シシュツ</t>
    </rPh>
    <rPh sb="103" eb="104">
      <t>オサ</t>
    </rPh>
    <rPh sb="112" eb="115">
      <t>カノウセイ</t>
    </rPh>
    <rPh sb="133" eb="135">
      <t>ミコ</t>
    </rPh>
    <phoneticPr fontId="5"/>
  </si>
  <si>
    <t>国立医薬品食品衛生研究所</t>
    <phoneticPr fontId="5"/>
  </si>
  <si>
    <t>迅速分析法作成のための試験の実施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</si>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</sst>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142875</xdr:colOff>
      <xdr:row>744</xdr:row>
      <xdr:rowOff>107156</xdr:rowOff>
    </xdr:from>
    <xdr:to>
      <xdr:col>41</xdr:col>
      <xdr:colOff>154082</xdr:colOff>
      <xdr:row>748</xdr:row>
      <xdr:rowOff>256337</xdr:rowOff>
    </xdr:to>
    <xdr:sp macro="" textlink="">
      <xdr:nvSpPr>
        <xdr:cNvPr id="3" name="テキスト ボックス 2"/>
        <xdr:cNvSpPr txBox="1"/>
      </xdr:nvSpPr>
      <xdr:spPr>
        <a:xfrm>
          <a:off x="3178969" y="45958125"/>
          <a:ext cx="5273769" cy="157793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t>０．４百万円</a:t>
          </a:r>
        </a:p>
      </xdr:txBody>
    </xdr:sp>
    <xdr:clientData/>
  </xdr:twoCellAnchor>
  <xdr:twoCellAnchor>
    <xdr:from>
      <xdr:col>16</xdr:col>
      <xdr:colOff>83344</xdr:colOff>
      <xdr:row>748</xdr:row>
      <xdr:rowOff>345281</xdr:rowOff>
    </xdr:from>
    <xdr:to>
      <xdr:col>40</xdr:col>
      <xdr:colOff>107157</xdr:colOff>
      <xdr:row>750</xdr:row>
      <xdr:rowOff>59812</xdr:rowOff>
    </xdr:to>
    <xdr:sp macro="" textlink="">
      <xdr:nvSpPr>
        <xdr:cNvPr id="4" name="大かっこ 3"/>
        <xdr:cNvSpPr/>
      </xdr:nvSpPr>
      <xdr:spPr>
        <a:xfrm>
          <a:off x="3321844" y="47625000"/>
          <a:ext cx="4881563" cy="4289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医薬品迅速分析法等作成費</a:t>
          </a:r>
        </a:p>
      </xdr:txBody>
    </xdr:sp>
    <xdr:clientData/>
  </xdr:twoCellAnchor>
  <xdr:twoCellAnchor>
    <xdr:from>
      <xdr:col>15</xdr:col>
      <xdr:colOff>154781</xdr:colOff>
      <xdr:row>756</xdr:row>
      <xdr:rowOff>144577</xdr:rowOff>
    </xdr:from>
    <xdr:to>
      <xdr:col>41</xdr:col>
      <xdr:colOff>165988</xdr:colOff>
      <xdr:row>760</xdr:row>
      <xdr:rowOff>1</xdr:rowOff>
    </xdr:to>
    <xdr:sp macro="" textlink="">
      <xdr:nvSpPr>
        <xdr:cNvPr id="8" name="テキスト ボックス 7"/>
        <xdr:cNvSpPr txBox="1"/>
      </xdr:nvSpPr>
      <xdr:spPr>
        <a:xfrm>
          <a:off x="3190875" y="50281796"/>
          <a:ext cx="5273769" cy="22247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Ａ．国立医薬品食品衛生研究所</a:t>
          </a:r>
          <a:endParaRPr kumimoji="1" lang="en-US" altLang="ja-JP" sz="1100"/>
        </a:p>
        <a:p>
          <a:pPr algn="ctr"/>
          <a:endParaRPr kumimoji="1" lang="en-US" altLang="ja-JP" sz="1100"/>
        </a:p>
        <a:p>
          <a:pPr algn="ctr"/>
          <a:r>
            <a:rPr kumimoji="1" lang="ja-JP" altLang="en-US" sz="1100"/>
            <a:t>０．４百万円</a:t>
          </a:r>
        </a:p>
      </xdr:txBody>
    </xdr:sp>
    <xdr:clientData/>
  </xdr:twoCellAnchor>
  <xdr:twoCellAnchor>
    <xdr:from>
      <xdr:col>17</xdr:col>
      <xdr:colOff>0</xdr:colOff>
      <xdr:row>760</xdr:row>
      <xdr:rowOff>176892</xdr:rowOff>
    </xdr:from>
    <xdr:to>
      <xdr:col>41</xdr:col>
      <xdr:colOff>40341</xdr:colOff>
      <xdr:row>761</xdr:row>
      <xdr:rowOff>248609</xdr:rowOff>
    </xdr:to>
    <xdr:sp macro="" textlink="">
      <xdr:nvSpPr>
        <xdr:cNvPr id="9" name="大かっこ 8"/>
        <xdr:cNvSpPr/>
      </xdr:nvSpPr>
      <xdr:spPr>
        <a:xfrm>
          <a:off x="3469821" y="244411499"/>
          <a:ext cx="4938913" cy="30303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迅速分析法作成のための試験の実施</a:t>
          </a:r>
        </a:p>
      </xdr:txBody>
    </xdr:sp>
    <xdr:clientData/>
  </xdr:twoCellAnchor>
  <xdr:twoCellAnchor>
    <xdr:from>
      <xdr:col>27</xdr:col>
      <xdr:colOff>132670</xdr:colOff>
      <xdr:row>750</xdr:row>
      <xdr:rowOff>234722</xdr:rowOff>
    </xdr:from>
    <xdr:to>
      <xdr:col>27</xdr:col>
      <xdr:colOff>146277</xdr:colOff>
      <xdr:row>756</xdr:row>
      <xdr:rowOff>40820</xdr:rowOff>
    </xdr:to>
    <xdr:cxnSp macro="">
      <xdr:nvCxnSpPr>
        <xdr:cNvPr id="5" name="直線矢印コネクタ 4"/>
        <xdr:cNvCxnSpPr/>
      </xdr:nvCxnSpPr>
      <xdr:spPr>
        <a:xfrm>
          <a:off x="5597639" y="48228816"/>
          <a:ext cx="13607" cy="19492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35728</xdr:colOff>
      <xdr:row>755</xdr:row>
      <xdr:rowOff>0</xdr:rowOff>
    </xdr:from>
    <xdr:to>
      <xdr:col>25</xdr:col>
      <xdr:colOff>178594</xdr:colOff>
      <xdr:row>755</xdr:row>
      <xdr:rowOff>333375</xdr:rowOff>
    </xdr:to>
    <xdr:sp macro="" textlink="">
      <xdr:nvSpPr>
        <xdr:cNvPr id="6" name="テキスト ボックス 5"/>
        <xdr:cNvSpPr txBox="1"/>
      </xdr:nvSpPr>
      <xdr:spPr>
        <a:xfrm>
          <a:off x="3476634" y="47553563"/>
          <a:ext cx="1762116"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837" sqref="C837:A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478</v>
      </c>
      <c r="AP2" s="937"/>
      <c r="AQ2" s="937"/>
      <c r="AR2" s="79" t="str">
        <f>IF(OR(AO2="　", AO2=""), "", "-")</f>
        <v/>
      </c>
      <c r="AS2" s="938">
        <v>224</v>
      </c>
      <c r="AT2" s="938"/>
      <c r="AU2" s="938"/>
      <c r="AV2" s="52" t="str">
        <f>IF(AW2="", "", "-")</f>
        <v/>
      </c>
      <c r="AW2" s="909"/>
      <c r="AX2" s="909"/>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587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544</v>
      </c>
      <c r="AF5" s="698"/>
      <c r="AG5" s="698"/>
      <c r="AH5" s="698"/>
      <c r="AI5" s="698"/>
      <c r="AJ5" s="698"/>
      <c r="AK5" s="698"/>
      <c r="AL5" s="698"/>
      <c r="AM5" s="698"/>
      <c r="AN5" s="698"/>
      <c r="AO5" s="698"/>
      <c r="AP5" s="699"/>
      <c r="AQ5" s="700" t="s">
        <v>546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549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0.6</v>
      </c>
      <c r="Q13" s="657"/>
      <c r="R13" s="657"/>
      <c r="S13" s="657"/>
      <c r="T13" s="657"/>
      <c r="U13" s="657"/>
      <c r="V13" s="658"/>
      <c r="W13" s="656">
        <v>0.6</v>
      </c>
      <c r="X13" s="657"/>
      <c r="Y13" s="657"/>
      <c r="Z13" s="657"/>
      <c r="AA13" s="657"/>
      <c r="AB13" s="657"/>
      <c r="AC13" s="658"/>
      <c r="AD13" s="656">
        <v>0.6</v>
      </c>
      <c r="AE13" s="657"/>
      <c r="AF13" s="657"/>
      <c r="AG13" s="657"/>
      <c r="AH13" s="657"/>
      <c r="AI13" s="657"/>
      <c r="AJ13" s="658"/>
      <c r="AK13" s="656">
        <v>0.6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551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0.6</v>
      </c>
      <c r="Q18" s="878"/>
      <c r="R18" s="878"/>
      <c r="S18" s="878"/>
      <c r="T18" s="878"/>
      <c r="U18" s="878"/>
      <c r="V18" s="879"/>
      <c r="W18" s="877">
        <f>SUM(W13:AC17)</f>
        <v>0.6</v>
      </c>
      <c r="X18" s="878"/>
      <c r="Y18" s="878"/>
      <c r="Z18" s="878"/>
      <c r="AA18" s="878"/>
      <c r="AB18" s="878"/>
      <c r="AC18" s="879"/>
      <c r="AD18" s="877">
        <f>SUM(AD13:AJ17)</f>
        <v>0.6</v>
      </c>
      <c r="AE18" s="878"/>
      <c r="AF18" s="878"/>
      <c r="AG18" s="878"/>
      <c r="AH18" s="878"/>
      <c r="AI18" s="878"/>
      <c r="AJ18" s="879"/>
      <c r="AK18" s="877">
        <f>SUM(AK13:AQ17)</f>
        <v>0.6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0.4</v>
      </c>
      <c r="Q19" s="657"/>
      <c r="R19" s="657"/>
      <c r="S19" s="657"/>
      <c r="T19" s="657"/>
      <c r="U19" s="657"/>
      <c r="V19" s="658"/>
      <c r="W19" s="656">
        <v>0.5</v>
      </c>
      <c r="X19" s="657"/>
      <c r="Y19" s="657"/>
      <c r="Z19" s="657"/>
      <c r="AA19" s="657"/>
      <c r="AB19" s="657"/>
      <c r="AC19" s="658"/>
      <c r="AD19" s="656">
        <v>0.4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0.66666666666666674</v>
      </c>
      <c r="Q20" s="311"/>
      <c r="R20" s="311"/>
      <c r="S20" s="311"/>
      <c r="T20" s="311"/>
      <c r="U20" s="311"/>
      <c r="V20" s="311"/>
      <c r="W20" s="311">
        <f t="shared" ref="W20" si="0">IF(W18=0, "-", SUM(W19)/W18)</f>
        <v>0.83333333333333337</v>
      </c>
      <c r="X20" s="311"/>
      <c r="Y20" s="311"/>
      <c r="Z20" s="311"/>
      <c r="AA20" s="311"/>
      <c r="AB20" s="311"/>
      <c r="AC20" s="311"/>
      <c r="AD20" s="311">
        <f t="shared" ref="AD20" si="1">IF(AD18=0, "-", SUM(AD19)/AD18)</f>
        <v>0.66666666666666674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491</v>
      </c>
      <c r="H21" s="310"/>
      <c r="I21" s="310"/>
      <c r="J21" s="310"/>
      <c r="K21" s="310"/>
      <c r="L21" s="310"/>
      <c r="M21" s="310"/>
      <c r="N21" s="310"/>
      <c r="O21" s="310"/>
      <c r="P21" s="311">
        <f>IF(P19=0, "-", SUM(P19)/SUM(P13,P14))</f>
        <v>0.66666666666666674</v>
      </c>
      <c r="Q21" s="311"/>
      <c r="R21" s="311"/>
      <c r="S21" s="311"/>
      <c r="T21" s="311"/>
      <c r="U21" s="311"/>
      <c r="V21" s="311"/>
      <c r="W21" s="311">
        <f t="shared" ref="W21" si="2">IF(W19=0, "-", SUM(W19)/SUM(W13,W14))</f>
        <v>0.83333333333333337</v>
      </c>
      <c r="X21" s="311"/>
      <c r="Y21" s="311"/>
      <c r="Z21" s="311"/>
      <c r="AA21" s="311"/>
      <c r="AB21" s="311"/>
      <c r="AC21" s="311"/>
      <c r="AD21" s="311">
        <f t="shared" ref="AD21" si="3">IF(AD19=0, "-", SUM(AD19)/SUM(AD13,AD14))</f>
        <v>0.66666666666666674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533</v>
      </c>
      <c r="B22" s="963"/>
      <c r="C22" s="963"/>
      <c r="D22" s="963"/>
      <c r="E22" s="963"/>
      <c r="F22" s="964"/>
      <c r="G22" s="949" t="s">
        <v>468</v>
      </c>
      <c r="H22" s="215"/>
      <c r="I22" s="215"/>
      <c r="J22" s="215"/>
      <c r="K22" s="215"/>
      <c r="L22" s="215"/>
      <c r="M22" s="215"/>
      <c r="N22" s="215"/>
      <c r="O22" s="216"/>
      <c r="P22" s="934" t="s">
        <v>531</v>
      </c>
      <c r="Q22" s="215"/>
      <c r="R22" s="215"/>
      <c r="S22" s="215"/>
      <c r="T22" s="215"/>
      <c r="U22" s="215"/>
      <c r="V22" s="216"/>
      <c r="W22" s="934" t="s">
        <v>532</v>
      </c>
      <c r="X22" s="215"/>
      <c r="Y22" s="215"/>
      <c r="Z22" s="215"/>
      <c r="AA22" s="215"/>
      <c r="AB22" s="215"/>
      <c r="AC22" s="216"/>
      <c r="AD22" s="934" t="s">
        <v>467</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588</v>
      </c>
      <c r="H23" s="951"/>
      <c r="I23" s="951"/>
      <c r="J23" s="951"/>
      <c r="K23" s="951"/>
      <c r="L23" s="951"/>
      <c r="M23" s="951"/>
      <c r="N23" s="951"/>
      <c r="O23" s="952"/>
      <c r="P23" s="917">
        <v>0.6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472</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469</v>
      </c>
      <c r="H29" s="960"/>
      <c r="I29" s="960"/>
      <c r="J29" s="960"/>
      <c r="K29" s="960"/>
      <c r="L29" s="960"/>
      <c r="M29" s="960"/>
      <c r="N29" s="960"/>
      <c r="O29" s="961"/>
      <c r="P29" s="931">
        <f>AK13</f>
        <v>0.6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485</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466</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355</v>
      </c>
      <c r="AT31" s="127"/>
      <c r="AU31" s="192" t="s">
        <v>553</v>
      </c>
      <c r="AV31" s="192"/>
      <c r="AW31" s="394" t="s">
        <v>300</v>
      </c>
      <c r="AX31" s="395"/>
    </row>
    <row r="32" spans="1:50" ht="23.25" customHeight="1" x14ac:dyDescent="0.15">
      <c r="A32" s="399"/>
      <c r="B32" s="397"/>
      <c r="C32" s="397"/>
      <c r="D32" s="397"/>
      <c r="E32" s="397"/>
      <c r="F32" s="398"/>
      <c r="G32" s="560" t="s">
        <v>551</v>
      </c>
      <c r="H32" s="561"/>
      <c r="I32" s="561"/>
      <c r="J32" s="561"/>
      <c r="K32" s="561"/>
      <c r="L32" s="561"/>
      <c r="M32" s="561"/>
      <c r="N32" s="561"/>
      <c r="O32" s="562"/>
      <c r="P32" s="98" t="s">
        <v>551</v>
      </c>
      <c r="Q32" s="98"/>
      <c r="R32" s="98"/>
      <c r="S32" s="98"/>
      <c r="T32" s="98"/>
      <c r="U32" s="98"/>
      <c r="V32" s="98"/>
      <c r="W32" s="98"/>
      <c r="X32" s="99"/>
      <c r="Y32" s="467" t="s">
        <v>12</v>
      </c>
      <c r="Z32" s="527"/>
      <c r="AA32" s="528"/>
      <c r="AB32" s="457" t="s">
        <v>551</v>
      </c>
      <c r="AC32" s="457"/>
      <c r="AD32" s="457"/>
      <c r="AE32" s="211" t="s">
        <v>551</v>
      </c>
      <c r="AF32" s="212"/>
      <c r="AG32" s="212"/>
      <c r="AH32" s="212"/>
      <c r="AI32" s="211" t="s">
        <v>551</v>
      </c>
      <c r="AJ32" s="212"/>
      <c r="AK32" s="212"/>
      <c r="AL32" s="212"/>
      <c r="AM32" s="211" t="s">
        <v>551</v>
      </c>
      <c r="AN32" s="212"/>
      <c r="AO32" s="212"/>
      <c r="AP32" s="212"/>
      <c r="AQ32" s="333" t="s">
        <v>551</v>
      </c>
      <c r="AR32" s="200"/>
      <c r="AS32" s="200"/>
      <c r="AT32" s="334"/>
      <c r="AU32" s="212" t="s">
        <v>551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551</v>
      </c>
      <c r="AC33" s="519"/>
      <c r="AD33" s="519"/>
      <c r="AE33" s="211" t="s">
        <v>551</v>
      </c>
      <c r="AF33" s="212"/>
      <c r="AG33" s="212"/>
      <c r="AH33" s="212"/>
      <c r="AI33" s="211" t="s">
        <v>551</v>
      </c>
      <c r="AJ33" s="212"/>
      <c r="AK33" s="212"/>
      <c r="AL33" s="212"/>
      <c r="AM33" s="211" t="s">
        <v>551</v>
      </c>
      <c r="AN33" s="212"/>
      <c r="AO33" s="212"/>
      <c r="AP33" s="212"/>
      <c r="AQ33" s="333" t="s">
        <v>551</v>
      </c>
      <c r="AR33" s="200"/>
      <c r="AS33" s="200"/>
      <c r="AT33" s="334"/>
      <c r="AU33" s="212" t="s">
        <v>551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551</v>
      </c>
      <c r="AF34" s="212"/>
      <c r="AG34" s="212"/>
      <c r="AH34" s="212"/>
      <c r="AI34" s="211" t="s">
        <v>551</v>
      </c>
      <c r="AJ34" s="212"/>
      <c r="AK34" s="212"/>
      <c r="AL34" s="212"/>
      <c r="AM34" s="211" t="s">
        <v>551</v>
      </c>
      <c r="AN34" s="212"/>
      <c r="AO34" s="212"/>
      <c r="AP34" s="212"/>
      <c r="AQ34" s="333" t="s">
        <v>551</v>
      </c>
      <c r="AR34" s="200"/>
      <c r="AS34" s="200"/>
      <c r="AT34" s="334"/>
      <c r="AU34" s="212" t="s">
        <v>551</v>
      </c>
      <c r="AV34" s="212"/>
      <c r="AW34" s="212"/>
      <c r="AX34" s="214"/>
    </row>
    <row r="35" spans="1:50" ht="23.25" customHeight="1" x14ac:dyDescent="0.15">
      <c r="A35" s="219" t="s">
        <v>521</v>
      </c>
      <c r="B35" s="220"/>
      <c r="C35" s="220"/>
      <c r="D35" s="220"/>
      <c r="E35" s="220"/>
      <c r="F35" s="221"/>
      <c r="G35" s="225" t="s">
        <v>551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485</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485</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606</v>
      </c>
      <c r="AR66" s="192"/>
      <c r="AS66" s="235" t="s">
        <v>355</v>
      </c>
      <c r="AT66" s="236"/>
      <c r="AU66" s="192" t="s">
        <v>605</v>
      </c>
      <c r="AV66" s="192"/>
      <c r="AW66" s="235" t="s">
        <v>484</v>
      </c>
      <c r="AX66" s="247"/>
    </row>
    <row r="67" spans="1:50" ht="23.25" hidden="1" customHeight="1" x14ac:dyDescent="0.15">
      <c r="A67" s="471"/>
      <c r="B67" s="472"/>
      <c r="C67" s="472"/>
      <c r="D67" s="472"/>
      <c r="E67" s="472"/>
      <c r="F67" s="473"/>
      <c r="G67" s="248" t="s">
        <v>363</v>
      </c>
      <c r="H67" s="251" t="s">
        <v>604</v>
      </c>
      <c r="I67" s="252"/>
      <c r="J67" s="252"/>
      <c r="K67" s="252"/>
      <c r="L67" s="252"/>
      <c r="M67" s="252"/>
      <c r="N67" s="252"/>
      <c r="O67" s="253"/>
      <c r="P67" s="251" t="s">
        <v>604</v>
      </c>
      <c r="Q67" s="252"/>
      <c r="R67" s="252"/>
      <c r="S67" s="252"/>
      <c r="T67" s="252"/>
      <c r="U67" s="252"/>
      <c r="V67" s="253"/>
      <c r="W67" s="257"/>
      <c r="X67" s="258"/>
      <c r="Y67" s="263" t="s">
        <v>12</v>
      </c>
      <c r="Z67" s="263"/>
      <c r="AA67" s="264"/>
      <c r="AB67" s="265" t="s">
        <v>511</v>
      </c>
      <c r="AC67" s="265"/>
      <c r="AD67" s="265"/>
      <c r="AE67" s="211" t="s">
        <v>603</v>
      </c>
      <c r="AF67" s="212"/>
      <c r="AG67" s="212"/>
      <c r="AH67" s="212"/>
      <c r="AI67" s="211" t="s">
        <v>551</v>
      </c>
      <c r="AJ67" s="212"/>
      <c r="AK67" s="212"/>
      <c r="AL67" s="212"/>
      <c r="AM67" s="211" t="s">
        <v>551</v>
      </c>
      <c r="AN67" s="212"/>
      <c r="AO67" s="212"/>
      <c r="AP67" s="212"/>
      <c r="AQ67" s="211" t="s">
        <v>551</v>
      </c>
      <c r="AR67" s="212"/>
      <c r="AS67" s="212"/>
      <c r="AT67" s="213"/>
      <c r="AU67" s="212" t="s">
        <v>605</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t="s">
        <v>605</v>
      </c>
      <c r="AF68" s="212"/>
      <c r="AG68" s="212"/>
      <c r="AH68" s="212"/>
      <c r="AI68" s="211" t="s">
        <v>551</v>
      </c>
      <c r="AJ68" s="212"/>
      <c r="AK68" s="212"/>
      <c r="AL68" s="212"/>
      <c r="AM68" s="211" t="s">
        <v>551</v>
      </c>
      <c r="AN68" s="212"/>
      <c r="AO68" s="212"/>
      <c r="AP68" s="212"/>
      <c r="AQ68" s="211" t="s">
        <v>551</v>
      </c>
      <c r="AR68" s="212"/>
      <c r="AS68" s="212"/>
      <c r="AT68" s="213"/>
      <c r="AU68" s="212" t="s">
        <v>605</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t="s">
        <v>605</v>
      </c>
      <c r="AF69" s="267"/>
      <c r="AG69" s="267"/>
      <c r="AH69" s="267"/>
      <c r="AI69" s="266" t="s">
        <v>551</v>
      </c>
      <c r="AJ69" s="267"/>
      <c r="AK69" s="267"/>
      <c r="AL69" s="267"/>
      <c r="AM69" s="266" t="s">
        <v>551</v>
      </c>
      <c r="AN69" s="267"/>
      <c r="AO69" s="267"/>
      <c r="AP69" s="267"/>
      <c r="AQ69" s="211" t="s">
        <v>551</v>
      </c>
      <c r="AR69" s="212"/>
      <c r="AS69" s="212"/>
      <c r="AT69" s="213"/>
      <c r="AU69" s="212" t="s">
        <v>605</v>
      </c>
      <c r="AV69" s="212"/>
      <c r="AW69" s="212"/>
      <c r="AX69" s="214"/>
    </row>
    <row r="70" spans="1:50" ht="23.25" hidden="1" customHeight="1" x14ac:dyDescent="0.15">
      <c r="A70" s="471" t="s">
        <v>492</v>
      </c>
      <c r="B70" s="472"/>
      <c r="C70" s="472"/>
      <c r="D70" s="472"/>
      <c r="E70" s="472"/>
      <c r="F70" s="473"/>
      <c r="G70" s="249" t="s">
        <v>364</v>
      </c>
      <c r="H70" s="300" t="s">
        <v>604</v>
      </c>
      <c r="I70" s="300"/>
      <c r="J70" s="300"/>
      <c r="K70" s="300"/>
      <c r="L70" s="300"/>
      <c r="M70" s="300"/>
      <c r="N70" s="300"/>
      <c r="O70" s="300"/>
      <c r="P70" s="300" t="s">
        <v>604</v>
      </c>
      <c r="Q70" s="300"/>
      <c r="R70" s="300"/>
      <c r="S70" s="300"/>
      <c r="T70" s="300"/>
      <c r="U70" s="300"/>
      <c r="V70" s="300"/>
      <c r="W70" s="303" t="s">
        <v>510</v>
      </c>
      <c r="X70" s="304"/>
      <c r="Y70" s="263" t="s">
        <v>12</v>
      </c>
      <c r="Z70" s="263"/>
      <c r="AA70" s="264"/>
      <c r="AB70" s="265" t="s">
        <v>511</v>
      </c>
      <c r="AC70" s="265"/>
      <c r="AD70" s="265"/>
      <c r="AE70" s="211" t="s">
        <v>603</v>
      </c>
      <c r="AF70" s="212"/>
      <c r="AG70" s="212"/>
      <c r="AH70" s="212"/>
      <c r="AI70" s="211" t="s">
        <v>551</v>
      </c>
      <c r="AJ70" s="212"/>
      <c r="AK70" s="212"/>
      <c r="AL70" s="212"/>
      <c r="AM70" s="211" t="s">
        <v>551</v>
      </c>
      <c r="AN70" s="212"/>
      <c r="AO70" s="212"/>
      <c r="AP70" s="212"/>
      <c r="AQ70" s="211" t="s">
        <v>551</v>
      </c>
      <c r="AR70" s="212"/>
      <c r="AS70" s="212"/>
      <c r="AT70" s="213"/>
      <c r="AU70" s="212" t="s">
        <v>607</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t="s">
        <v>605</v>
      </c>
      <c r="AF71" s="212"/>
      <c r="AG71" s="212"/>
      <c r="AH71" s="212"/>
      <c r="AI71" s="211" t="s">
        <v>551</v>
      </c>
      <c r="AJ71" s="212"/>
      <c r="AK71" s="212"/>
      <c r="AL71" s="212"/>
      <c r="AM71" s="211" t="s">
        <v>551</v>
      </c>
      <c r="AN71" s="212"/>
      <c r="AO71" s="212"/>
      <c r="AP71" s="212"/>
      <c r="AQ71" s="211" t="s">
        <v>551</v>
      </c>
      <c r="AR71" s="212"/>
      <c r="AS71" s="212"/>
      <c r="AT71" s="213"/>
      <c r="AU71" s="212" t="s">
        <v>605</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t="s">
        <v>606</v>
      </c>
      <c r="AF72" s="212"/>
      <c r="AG72" s="212"/>
      <c r="AH72" s="212"/>
      <c r="AI72" s="211" t="s">
        <v>551</v>
      </c>
      <c r="AJ72" s="212"/>
      <c r="AK72" s="212"/>
      <c r="AL72" s="212"/>
      <c r="AM72" s="211" t="s">
        <v>551</v>
      </c>
      <c r="AN72" s="212"/>
      <c r="AO72" s="212"/>
      <c r="AP72" s="213"/>
      <c r="AQ72" s="211" t="s">
        <v>551</v>
      </c>
      <c r="AR72" s="212"/>
      <c r="AS72" s="212"/>
      <c r="AT72" s="213"/>
      <c r="AU72" s="212" t="s">
        <v>607</v>
      </c>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606</v>
      </c>
      <c r="AR74" s="193"/>
      <c r="AS74" s="126" t="s">
        <v>355</v>
      </c>
      <c r="AT74" s="127"/>
      <c r="AU74" s="589" t="s">
        <v>606</v>
      </c>
      <c r="AV74" s="193"/>
      <c r="AW74" s="126" t="s">
        <v>300</v>
      </c>
      <c r="AX74" s="188"/>
    </row>
    <row r="75" spans="1:50" ht="23.25" hidden="1" customHeight="1" x14ac:dyDescent="0.15">
      <c r="A75" s="505"/>
      <c r="B75" s="506"/>
      <c r="C75" s="506"/>
      <c r="D75" s="506"/>
      <c r="E75" s="506"/>
      <c r="F75" s="507"/>
      <c r="G75" s="608" t="s">
        <v>363</v>
      </c>
      <c r="H75" s="98" t="s">
        <v>608</v>
      </c>
      <c r="I75" s="98"/>
      <c r="J75" s="98"/>
      <c r="K75" s="98"/>
      <c r="L75" s="98"/>
      <c r="M75" s="98"/>
      <c r="N75" s="98"/>
      <c r="O75" s="99"/>
      <c r="P75" s="98" t="s">
        <v>608</v>
      </c>
      <c r="Q75" s="98"/>
      <c r="R75" s="98"/>
      <c r="S75" s="98"/>
      <c r="T75" s="98"/>
      <c r="U75" s="98"/>
      <c r="V75" s="98"/>
      <c r="W75" s="98"/>
      <c r="X75" s="99"/>
      <c r="Y75" s="194" t="s">
        <v>12</v>
      </c>
      <c r="Z75" s="195"/>
      <c r="AA75" s="196"/>
      <c r="AB75" s="206" t="s">
        <v>610</v>
      </c>
      <c r="AC75" s="206"/>
      <c r="AD75" s="206"/>
      <c r="AE75" s="333" t="s">
        <v>551</v>
      </c>
      <c r="AF75" s="200"/>
      <c r="AG75" s="200"/>
      <c r="AH75" s="200"/>
      <c r="AI75" s="333" t="s">
        <v>551</v>
      </c>
      <c r="AJ75" s="200"/>
      <c r="AK75" s="200"/>
      <c r="AL75" s="200"/>
      <c r="AM75" s="333" t="s">
        <v>551</v>
      </c>
      <c r="AN75" s="200"/>
      <c r="AO75" s="200"/>
      <c r="AP75" s="200"/>
      <c r="AQ75" s="333" t="s">
        <v>551</v>
      </c>
      <c r="AR75" s="200"/>
      <c r="AS75" s="200"/>
      <c r="AT75" s="334"/>
      <c r="AU75" s="212" t="s">
        <v>551</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610</v>
      </c>
      <c r="AC76" s="198"/>
      <c r="AD76" s="198"/>
      <c r="AE76" s="333" t="s">
        <v>551</v>
      </c>
      <c r="AF76" s="200"/>
      <c r="AG76" s="200"/>
      <c r="AH76" s="200"/>
      <c r="AI76" s="333" t="s">
        <v>551</v>
      </c>
      <c r="AJ76" s="200"/>
      <c r="AK76" s="200"/>
      <c r="AL76" s="200"/>
      <c r="AM76" s="333" t="s">
        <v>551</v>
      </c>
      <c r="AN76" s="200"/>
      <c r="AO76" s="200"/>
      <c r="AP76" s="200"/>
      <c r="AQ76" s="333" t="s">
        <v>551</v>
      </c>
      <c r="AR76" s="200"/>
      <c r="AS76" s="200"/>
      <c r="AT76" s="334"/>
      <c r="AU76" s="212" t="s">
        <v>551</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t="s">
        <v>551</v>
      </c>
      <c r="AF77" s="890"/>
      <c r="AG77" s="890"/>
      <c r="AH77" s="890"/>
      <c r="AI77" s="889" t="s">
        <v>551</v>
      </c>
      <c r="AJ77" s="890"/>
      <c r="AK77" s="890"/>
      <c r="AL77" s="890"/>
      <c r="AM77" s="889" t="s">
        <v>551</v>
      </c>
      <c r="AN77" s="890"/>
      <c r="AO77" s="890"/>
      <c r="AP77" s="890"/>
      <c r="AQ77" s="333" t="s">
        <v>551</v>
      </c>
      <c r="AR77" s="200"/>
      <c r="AS77" s="200"/>
      <c r="AT77" s="334"/>
      <c r="AU77" s="212" t="s">
        <v>551</v>
      </c>
      <c r="AV77" s="212"/>
      <c r="AW77" s="212"/>
      <c r="AX77" s="214"/>
    </row>
    <row r="78" spans="1:50" ht="69.75" hidden="1" customHeight="1" x14ac:dyDescent="0.15">
      <c r="A78" s="328" t="s">
        <v>524</v>
      </c>
      <c r="B78" s="329"/>
      <c r="C78" s="329"/>
      <c r="D78" s="329"/>
      <c r="E78" s="326" t="s">
        <v>459</v>
      </c>
      <c r="F78" s="327"/>
      <c r="G78" s="57" t="s">
        <v>364</v>
      </c>
      <c r="H78" s="586" t="s">
        <v>608</v>
      </c>
      <c r="I78" s="587"/>
      <c r="J78" s="587"/>
      <c r="K78" s="587"/>
      <c r="L78" s="587"/>
      <c r="M78" s="587"/>
      <c r="N78" s="587"/>
      <c r="O78" s="588"/>
      <c r="P78" s="140" t="s">
        <v>609</v>
      </c>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5"/>
    </row>
    <row r="80" spans="1:50" ht="18.75" customHeight="1" x14ac:dyDescent="0.15">
      <c r="A80" s="863"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554</v>
      </c>
      <c r="H82" s="675"/>
      <c r="I82" s="675"/>
      <c r="J82" s="675"/>
      <c r="K82" s="675"/>
      <c r="L82" s="675"/>
      <c r="M82" s="675"/>
      <c r="N82" s="675"/>
      <c r="O82" s="675"/>
      <c r="P82" s="675"/>
      <c r="Q82" s="675"/>
      <c r="R82" s="675"/>
      <c r="S82" s="675"/>
      <c r="T82" s="675"/>
      <c r="U82" s="675"/>
      <c r="V82" s="675"/>
      <c r="W82" s="675"/>
      <c r="X82" s="675"/>
      <c r="Y82" s="675"/>
      <c r="Z82" s="675"/>
      <c r="AA82" s="676"/>
      <c r="AB82" s="883" t="s">
        <v>555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552</v>
      </c>
      <c r="AR86" s="192"/>
      <c r="AS86" s="126" t="s">
        <v>355</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556</v>
      </c>
      <c r="H87" s="98"/>
      <c r="I87" s="98"/>
      <c r="J87" s="98"/>
      <c r="K87" s="98"/>
      <c r="L87" s="98"/>
      <c r="M87" s="98"/>
      <c r="N87" s="98"/>
      <c r="O87" s="99"/>
      <c r="P87" s="98" t="s">
        <v>557</v>
      </c>
      <c r="Q87" s="510"/>
      <c r="R87" s="510"/>
      <c r="S87" s="510"/>
      <c r="T87" s="510"/>
      <c r="U87" s="510"/>
      <c r="V87" s="510"/>
      <c r="W87" s="510"/>
      <c r="X87" s="511"/>
      <c r="Y87" s="557" t="s">
        <v>62</v>
      </c>
      <c r="Z87" s="558"/>
      <c r="AA87" s="559"/>
      <c r="AB87" s="457" t="s">
        <v>558</v>
      </c>
      <c r="AC87" s="457"/>
      <c r="AD87" s="457"/>
      <c r="AE87" s="211">
        <v>33</v>
      </c>
      <c r="AF87" s="212"/>
      <c r="AG87" s="212"/>
      <c r="AH87" s="212"/>
      <c r="AI87" s="211">
        <v>29</v>
      </c>
      <c r="AJ87" s="212"/>
      <c r="AK87" s="212"/>
      <c r="AL87" s="212"/>
      <c r="AM87" s="211">
        <v>35</v>
      </c>
      <c r="AN87" s="212"/>
      <c r="AO87" s="212"/>
      <c r="AP87" s="212"/>
      <c r="AQ87" s="333" t="s">
        <v>591</v>
      </c>
      <c r="AR87" s="200"/>
      <c r="AS87" s="200"/>
      <c r="AT87" s="334"/>
      <c r="AU87" s="212" t="s">
        <v>589</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551</v>
      </c>
      <c r="AC88" s="519"/>
      <c r="AD88" s="519"/>
      <c r="AE88" s="211" t="s">
        <v>551</v>
      </c>
      <c r="AF88" s="212"/>
      <c r="AG88" s="212"/>
      <c r="AH88" s="212"/>
      <c r="AI88" s="211" t="s">
        <v>551</v>
      </c>
      <c r="AJ88" s="212"/>
      <c r="AK88" s="212"/>
      <c r="AL88" s="212"/>
      <c r="AM88" s="211" t="s">
        <v>551</v>
      </c>
      <c r="AN88" s="212"/>
      <c r="AO88" s="212"/>
      <c r="AP88" s="212"/>
      <c r="AQ88" s="333" t="s">
        <v>592</v>
      </c>
      <c r="AR88" s="200"/>
      <c r="AS88" s="200"/>
      <c r="AT88" s="334"/>
      <c r="AU88" s="212" t="s">
        <v>590</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551</v>
      </c>
      <c r="AF89" s="212"/>
      <c r="AG89" s="212"/>
      <c r="AH89" s="212"/>
      <c r="AI89" s="211" t="s">
        <v>551</v>
      </c>
      <c r="AJ89" s="212"/>
      <c r="AK89" s="212"/>
      <c r="AL89" s="212"/>
      <c r="AM89" s="211" t="s">
        <v>551</v>
      </c>
      <c r="AN89" s="212"/>
      <c r="AO89" s="212"/>
      <c r="AP89" s="212"/>
      <c r="AQ89" s="333" t="s">
        <v>593</v>
      </c>
      <c r="AR89" s="200"/>
      <c r="AS89" s="200"/>
      <c r="AT89" s="334"/>
      <c r="AU89" s="212" t="s">
        <v>590</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4</v>
      </c>
      <c r="AF101" s="212"/>
      <c r="AG101" s="212"/>
      <c r="AH101" s="213"/>
      <c r="AI101" s="211">
        <v>3</v>
      </c>
      <c r="AJ101" s="212"/>
      <c r="AK101" s="212"/>
      <c r="AL101" s="213"/>
      <c r="AM101" s="211">
        <v>3</v>
      </c>
      <c r="AN101" s="212"/>
      <c r="AO101" s="212"/>
      <c r="AP101" s="213"/>
      <c r="AQ101" s="211" t="s">
        <v>594</v>
      </c>
      <c r="AR101" s="212"/>
      <c r="AS101" s="212"/>
      <c r="AT101" s="213"/>
      <c r="AU101" s="211" t="s">
        <v>551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100453</v>
      </c>
      <c r="AF116" s="414"/>
      <c r="AG116" s="414"/>
      <c r="AH116" s="414"/>
      <c r="AI116" s="414">
        <v>177260</v>
      </c>
      <c r="AJ116" s="414"/>
      <c r="AK116" s="414"/>
      <c r="AL116" s="414"/>
      <c r="AM116" s="414">
        <v>124354</v>
      </c>
      <c r="AN116" s="414"/>
      <c r="AO116" s="414"/>
      <c r="AP116" s="414"/>
      <c r="AQ116" s="211">
        <v>628000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565</v>
      </c>
      <c r="AJ117" s="547"/>
      <c r="AK117" s="547"/>
      <c r="AL117" s="547"/>
      <c r="AM117" s="547" t="s">
        <v>622</v>
      </c>
      <c r="AN117" s="547"/>
      <c r="AO117" s="547"/>
      <c r="AP117" s="547"/>
      <c r="AQ117" s="547" t="s">
        <v>623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535</v>
      </c>
      <c r="AR118" s="591"/>
      <c r="AS118" s="591"/>
      <c r="AT118" s="591"/>
      <c r="AU118" s="591"/>
      <c r="AV118" s="591"/>
      <c r="AW118" s="591"/>
      <c r="AX118" s="592"/>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466</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620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355</v>
      </c>
      <c r="AT133" s="127"/>
      <c r="AU133" s="193" t="s">
        <v>551</v>
      </c>
      <c r="AV133" s="193"/>
      <c r="AW133" s="126" t="s">
        <v>300</v>
      </c>
      <c r="AX133" s="188"/>
    </row>
    <row r="134" spans="1:50" ht="39.75"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378</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595</v>
      </c>
      <c r="AR134" s="200"/>
      <c r="AS134" s="200"/>
      <c r="AT134" s="200"/>
      <c r="AU134" s="199" t="s">
        <v>591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t="s">
        <v>551</v>
      </c>
      <c r="AF135" s="200"/>
      <c r="AG135" s="200"/>
      <c r="AH135" s="200"/>
      <c r="AI135" s="199" t="s">
        <v>551</v>
      </c>
      <c r="AJ135" s="200"/>
      <c r="AK135" s="200"/>
      <c r="AL135" s="200"/>
      <c r="AM135" s="199" t="s">
        <v>551</v>
      </c>
      <c r="AN135" s="200"/>
      <c r="AO135" s="200"/>
      <c r="AP135" s="200"/>
      <c r="AQ135" s="199" t="s">
        <v>595</v>
      </c>
      <c r="AR135" s="200"/>
      <c r="AS135" s="200"/>
      <c r="AT135" s="200"/>
      <c r="AU135" s="199" t="s">
        <v>595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603</v>
      </c>
      <c r="H154" s="98"/>
      <c r="I154" s="98"/>
      <c r="J154" s="98"/>
      <c r="K154" s="98"/>
      <c r="L154" s="98"/>
      <c r="M154" s="98"/>
      <c r="N154" s="98"/>
      <c r="O154" s="98"/>
      <c r="P154" s="99"/>
      <c r="Q154" s="118" t="s">
        <v>603</v>
      </c>
      <c r="R154" s="98"/>
      <c r="S154" s="98"/>
      <c r="T154" s="98"/>
      <c r="U154" s="98"/>
      <c r="V154" s="98"/>
      <c r="W154" s="98"/>
      <c r="X154" s="98"/>
      <c r="Y154" s="98"/>
      <c r="Z154" s="98"/>
      <c r="AA154" s="286"/>
      <c r="AB154" s="134" t="s">
        <v>603</v>
      </c>
      <c r="AC154" s="135"/>
      <c r="AD154" s="135"/>
      <c r="AE154" s="140" t="s">
        <v>603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t="s">
        <v>611</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t="s">
        <v>612</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615</v>
      </c>
      <c r="AR193" s="192"/>
      <c r="AS193" s="126" t="s">
        <v>355</v>
      </c>
      <c r="AT193" s="127"/>
      <c r="AU193" s="193" t="s">
        <v>615</v>
      </c>
      <c r="AV193" s="193"/>
      <c r="AW193" s="126" t="s">
        <v>300</v>
      </c>
      <c r="AX193" s="188"/>
    </row>
    <row r="194" spans="1:50" ht="39.75" hidden="1" customHeight="1" x14ac:dyDescent="0.15">
      <c r="A194" s="182"/>
      <c r="B194" s="179"/>
      <c r="C194" s="173"/>
      <c r="D194" s="179"/>
      <c r="E194" s="173"/>
      <c r="F194" s="174"/>
      <c r="G194" s="97" t="s">
        <v>613</v>
      </c>
      <c r="H194" s="98"/>
      <c r="I194" s="98"/>
      <c r="J194" s="98"/>
      <c r="K194" s="98"/>
      <c r="L194" s="98"/>
      <c r="M194" s="98"/>
      <c r="N194" s="98"/>
      <c r="O194" s="98"/>
      <c r="P194" s="98"/>
      <c r="Q194" s="98"/>
      <c r="R194" s="98"/>
      <c r="S194" s="98"/>
      <c r="T194" s="98"/>
      <c r="U194" s="98"/>
      <c r="V194" s="98"/>
      <c r="W194" s="98"/>
      <c r="X194" s="99"/>
      <c r="Y194" s="194" t="s">
        <v>378</v>
      </c>
      <c r="Z194" s="195"/>
      <c r="AA194" s="196"/>
      <c r="AB194" s="197" t="s">
        <v>613</v>
      </c>
      <c r="AC194" s="198"/>
      <c r="AD194" s="198"/>
      <c r="AE194" s="199" t="s">
        <v>613</v>
      </c>
      <c r="AF194" s="200"/>
      <c r="AG194" s="200"/>
      <c r="AH194" s="200"/>
      <c r="AI194" s="199" t="s">
        <v>551</v>
      </c>
      <c r="AJ194" s="200"/>
      <c r="AK194" s="200"/>
      <c r="AL194" s="200"/>
      <c r="AM194" s="199" t="s">
        <v>551</v>
      </c>
      <c r="AN194" s="200"/>
      <c r="AO194" s="200"/>
      <c r="AP194" s="200"/>
      <c r="AQ194" s="199" t="s">
        <v>551</v>
      </c>
      <c r="AR194" s="200"/>
      <c r="AS194" s="200"/>
      <c r="AT194" s="200"/>
      <c r="AU194" s="199" t="s">
        <v>615</v>
      </c>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614</v>
      </c>
      <c r="AC195" s="206"/>
      <c r="AD195" s="206"/>
      <c r="AE195" s="199" t="s">
        <v>551</v>
      </c>
      <c r="AF195" s="200"/>
      <c r="AG195" s="200"/>
      <c r="AH195" s="200"/>
      <c r="AI195" s="199" t="s">
        <v>551</v>
      </c>
      <c r="AJ195" s="200"/>
      <c r="AK195" s="200"/>
      <c r="AL195" s="200"/>
      <c r="AM195" s="199" t="s">
        <v>551</v>
      </c>
      <c r="AN195" s="200"/>
      <c r="AO195" s="200"/>
      <c r="AP195" s="200"/>
      <c r="AQ195" s="199" t="s">
        <v>551</v>
      </c>
      <c r="AR195" s="200"/>
      <c r="AS195" s="200"/>
      <c r="AT195" s="200"/>
      <c r="AU195" s="199" t="s">
        <v>615</v>
      </c>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t="s">
        <v>616</v>
      </c>
      <c r="H214" s="98"/>
      <c r="I214" s="98"/>
      <c r="J214" s="98"/>
      <c r="K214" s="98"/>
      <c r="L214" s="98"/>
      <c r="M214" s="98"/>
      <c r="N214" s="98"/>
      <c r="O214" s="98"/>
      <c r="P214" s="99"/>
      <c r="Q214" s="106" t="s">
        <v>617</v>
      </c>
      <c r="R214" s="107"/>
      <c r="S214" s="107"/>
      <c r="T214" s="107"/>
      <c r="U214" s="107"/>
      <c r="V214" s="107"/>
      <c r="W214" s="107"/>
      <c r="X214" s="107"/>
      <c r="Y214" s="107"/>
      <c r="Z214" s="107"/>
      <c r="AA214" s="108"/>
      <c r="AB214" s="134" t="s">
        <v>615</v>
      </c>
      <c r="AC214" s="135"/>
      <c r="AD214" s="135"/>
      <c r="AE214" s="140" t="s">
        <v>615</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617</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551</v>
      </c>
      <c r="K430" s="899"/>
      <c r="L430" s="899"/>
      <c r="M430" s="899"/>
      <c r="N430" s="899"/>
      <c r="O430" s="899"/>
      <c r="P430" s="899"/>
      <c r="Q430" s="899"/>
      <c r="R430" s="899"/>
      <c r="S430" s="899"/>
      <c r="T430" s="900"/>
      <c r="U430" s="586" t="s">
        <v>551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551</v>
      </c>
      <c r="AF432" s="193"/>
      <c r="AG432" s="126" t="s">
        <v>355</v>
      </c>
      <c r="AH432" s="127"/>
      <c r="AI432" s="149"/>
      <c r="AJ432" s="149"/>
      <c r="AK432" s="149"/>
      <c r="AL432" s="147"/>
      <c r="AM432" s="149"/>
      <c r="AN432" s="149"/>
      <c r="AO432" s="149"/>
      <c r="AP432" s="147"/>
      <c r="AQ432" s="589" t="s">
        <v>551</v>
      </c>
      <c r="AR432" s="193"/>
      <c r="AS432" s="126" t="s">
        <v>355</v>
      </c>
      <c r="AT432" s="127"/>
      <c r="AU432" s="193" t="s">
        <v>551</v>
      </c>
      <c r="AV432" s="193"/>
      <c r="AW432" s="126" t="s">
        <v>300</v>
      </c>
      <c r="AX432" s="188"/>
    </row>
    <row r="433" spans="1:50" ht="23.25" customHeight="1" x14ac:dyDescent="0.15">
      <c r="A433" s="182"/>
      <c r="B433" s="179"/>
      <c r="C433" s="173"/>
      <c r="D433" s="179"/>
      <c r="E433" s="335"/>
      <c r="F433" s="336"/>
      <c r="G433" s="97" t="s">
        <v>551</v>
      </c>
      <c r="H433" s="98"/>
      <c r="I433" s="98"/>
      <c r="J433" s="98"/>
      <c r="K433" s="98"/>
      <c r="L433" s="98"/>
      <c r="M433" s="98"/>
      <c r="N433" s="98"/>
      <c r="O433" s="98"/>
      <c r="P433" s="98"/>
      <c r="Q433" s="98"/>
      <c r="R433" s="98"/>
      <c r="S433" s="98"/>
      <c r="T433" s="98"/>
      <c r="U433" s="98"/>
      <c r="V433" s="98"/>
      <c r="W433" s="98"/>
      <c r="X433" s="99"/>
      <c r="Y433" s="194" t="s">
        <v>12</v>
      </c>
      <c r="Z433" s="195"/>
      <c r="AA433" s="196"/>
      <c r="AB433" s="206" t="s">
        <v>551</v>
      </c>
      <c r="AC433" s="206"/>
      <c r="AD433" s="206"/>
      <c r="AE433" s="333" t="s">
        <v>551</v>
      </c>
      <c r="AF433" s="200"/>
      <c r="AG433" s="200"/>
      <c r="AH433" s="200"/>
      <c r="AI433" s="333" t="s">
        <v>551</v>
      </c>
      <c r="AJ433" s="200"/>
      <c r="AK433" s="200"/>
      <c r="AL433" s="200"/>
      <c r="AM433" s="333" t="s">
        <v>595</v>
      </c>
      <c r="AN433" s="200"/>
      <c r="AO433" s="200"/>
      <c r="AP433" s="334"/>
      <c r="AQ433" s="333" t="s">
        <v>551</v>
      </c>
      <c r="AR433" s="200"/>
      <c r="AS433" s="200"/>
      <c r="AT433" s="334"/>
      <c r="AU433" s="200" t="s">
        <v>551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551</v>
      </c>
      <c r="AC434" s="198"/>
      <c r="AD434" s="198"/>
      <c r="AE434" s="333" t="s">
        <v>551</v>
      </c>
      <c r="AF434" s="200"/>
      <c r="AG434" s="200"/>
      <c r="AH434" s="334"/>
      <c r="AI434" s="333" t="s">
        <v>551</v>
      </c>
      <c r="AJ434" s="200"/>
      <c r="AK434" s="200"/>
      <c r="AL434" s="200"/>
      <c r="AM434" s="333" t="s">
        <v>595</v>
      </c>
      <c r="AN434" s="200"/>
      <c r="AO434" s="200"/>
      <c r="AP434" s="334"/>
      <c r="AQ434" s="333" t="s">
        <v>551</v>
      </c>
      <c r="AR434" s="200"/>
      <c r="AS434" s="200"/>
      <c r="AT434" s="334"/>
      <c r="AU434" s="200" t="s">
        <v>551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551</v>
      </c>
      <c r="AF435" s="200"/>
      <c r="AG435" s="200"/>
      <c r="AH435" s="334"/>
      <c r="AI435" s="333" t="s">
        <v>551</v>
      </c>
      <c r="AJ435" s="200"/>
      <c r="AK435" s="200"/>
      <c r="AL435" s="200"/>
      <c r="AM435" s="333" t="s">
        <v>595</v>
      </c>
      <c r="AN435" s="200"/>
      <c r="AO435" s="200"/>
      <c r="AP435" s="334"/>
      <c r="AQ435" s="333" t="s">
        <v>551</v>
      </c>
      <c r="AR435" s="200"/>
      <c r="AS435" s="200"/>
      <c r="AT435" s="334"/>
      <c r="AU435" s="200" t="s">
        <v>551</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355</v>
      </c>
      <c r="AH457" s="127"/>
      <c r="AI457" s="149"/>
      <c r="AJ457" s="149"/>
      <c r="AK457" s="149"/>
      <c r="AL457" s="147"/>
      <c r="AM457" s="149"/>
      <c r="AN457" s="149"/>
      <c r="AO457" s="149"/>
      <c r="AP457" s="147"/>
      <c r="AQ457" s="589" t="s">
        <v>595</v>
      </c>
      <c r="AR457" s="193"/>
      <c r="AS457" s="126" t="s">
        <v>355</v>
      </c>
      <c r="AT457" s="127"/>
      <c r="AU457" s="193" t="s">
        <v>595</v>
      </c>
      <c r="AV457" s="193"/>
      <c r="AW457" s="126" t="s">
        <v>300</v>
      </c>
      <c r="AX457" s="188"/>
    </row>
    <row r="458" spans="1:50" ht="23.25" customHeight="1" x14ac:dyDescent="0.15">
      <c r="A458" s="182"/>
      <c r="B458" s="179"/>
      <c r="C458" s="173"/>
      <c r="D458" s="179"/>
      <c r="E458" s="335"/>
      <c r="F458" s="336"/>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33" t="s">
        <v>591</v>
      </c>
      <c r="AF458" s="200"/>
      <c r="AG458" s="200"/>
      <c r="AH458" s="200"/>
      <c r="AI458" s="333" t="s">
        <v>595</v>
      </c>
      <c r="AJ458" s="200"/>
      <c r="AK458" s="200"/>
      <c r="AL458" s="200"/>
      <c r="AM458" s="333" t="s">
        <v>595</v>
      </c>
      <c r="AN458" s="200"/>
      <c r="AO458" s="200"/>
      <c r="AP458" s="334"/>
      <c r="AQ458" s="333" t="s">
        <v>595</v>
      </c>
      <c r="AR458" s="200"/>
      <c r="AS458" s="200"/>
      <c r="AT458" s="334"/>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595</v>
      </c>
      <c r="AF459" s="200"/>
      <c r="AG459" s="200"/>
      <c r="AH459" s="334"/>
      <c r="AI459" s="333" t="s">
        <v>595</v>
      </c>
      <c r="AJ459" s="200"/>
      <c r="AK459" s="200"/>
      <c r="AL459" s="200"/>
      <c r="AM459" s="333" t="s">
        <v>591</v>
      </c>
      <c r="AN459" s="200"/>
      <c r="AO459" s="200"/>
      <c r="AP459" s="334"/>
      <c r="AQ459" s="333" t="s">
        <v>591</v>
      </c>
      <c r="AR459" s="200"/>
      <c r="AS459" s="200"/>
      <c r="AT459" s="334"/>
      <c r="AU459" s="200" t="s">
        <v>595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595</v>
      </c>
      <c r="AF460" s="200"/>
      <c r="AG460" s="200"/>
      <c r="AH460" s="334"/>
      <c r="AI460" s="333" t="s">
        <v>595</v>
      </c>
      <c r="AJ460" s="200"/>
      <c r="AK460" s="200"/>
      <c r="AL460" s="200"/>
      <c r="AM460" s="333" t="s">
        <v>595</v>
      </c>
      <c r="AN460" s="200"/>
      <c r="AO460" s="200"/>
      <c r="AP460" s="334"/>
      <c r="AQ460" s="333" t="s">
        <v>595</v>
      </c>
      <c r="AR460" s="200"/>
      <c r="AS460" s="200"/>
      <c r="AT460" s="334"/>
      <c r="AU460" s="200" t="s">
        <v>595</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6"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547</v>
      </c>
      <c r="AE702" s="339"/>
      <c r="AF702" s="339"/>
      <c r="AG702" s="381" t="s">
        <v>567</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547</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547</v>
      </c>
      <c r="AE704" s="782"/>
      <c r="AF704" s="782"/>
      <c r="AG704" s="160" t="s">
        <v>569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571</v>
      </c>
      <c r="AE705" s="714"/>
      <c r="AF705" s="714"/>
      <c r="AG705" s="118" t="s">
        <v>570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571</v>
      </c>
      <c r="AE708" s="604"/>
      <c r="AF708" s="604"/>
      <c r="AG708" s="741" t="s">
        <v>570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547</v>
      </c>
      <c r="AE709" s="322"/>
      <c r="AF709" s="322"/>
      <c r="AG709" s="94" t="s">
        <v>573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570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41"/>
      <c r="B712" s="643"/>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547</v>
      </c>
      <c r="AE712" s="782"/>
      <c r="AF712" s="782"/>
      <c r="AG712" s="809" t="s">
        <v>621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483</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571</v>
      </c>
      <c r="AE713" s="322"/>
      <c r="AF713" s="662"/>
      <c r="AG713" s="94" t="s">
        <v>551</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547</v>
      </c>
      <c r="AE714" s="807"/>
      <c r="AF714" s="808"/>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81.75" customHeight="1" x14ac:dyDescent="0.15">
      <c r="A715" s="639" t="s">
        <v>40</v>
      </c>
      <c r="B715" s="783"/>
      <c r="C715" s="784" t="s">
        <v>456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547</v>
      </c>
      <c r="AE715" s="604"/>
      <c r="AF715" s="655"/>
      <c r="AG715" s="741" t="s">
        <v>576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t="s">
        <v>570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547</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547</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551</v>
      </c>
      <c r="K721" s="284"/>
      <c r="L721" s="83" t="str">
        <f>IF(M721="","","-")</f>
        <v/>
      </c>
      <c r="M721" s="84"/>
      <c r="N721" s="297" t="s">
        <v>551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429</v>
      </c>
      <c r="B737" s="203"/>
      <c r="C737" s="203"/>
      <c r="D737" s="204"/>
      <c r="E737" s="986" t="s">
        <v>580</v>
      </c>
      <c r="F737" s="986"/>
      <c r="G737" s="986"/>
      <c r="H737" s="986"/>
      <c r="I737" s="986"/>
      <c r="J737" s="986"/>
      <c r="K737" s="986"/>
      <c r="L737" s="986"/>
      <c r="M737" s="986"/>
      <c r="N737" s="358" t="s">
        <v>357</v>
      </c>
      <c r="O737" s="358"/>
      <c r="P737" s="358"/>
      <c r="Q737" s="358"/>
      <c r="R737" s="986" t="s">
        <v>581</v>
      </c>
      <c r="S737" s="986"/>
      <c r="T737" s="986"/>
      <c r="U737" s="986"/>
      <c r="V737" s="986"/>
      <c r="W737" s="986"/>
      <c r="X737" s="986"/>
      <c r="Y737" s="986"/>
      <c r="Z737" s="986"/>
      <c r="AA737" s="358" t="s">
        <v>358</v>
      </c>
      <c r="AB737" s="358"/>
      <c r="AC737" s="358"/>
      <c r="AD737" s="358"/>
      <c r="AE737" s="986" t="s">
        <v>582</v>
      </c>
      <c r="AF737" s="986"/>
      <c r="AG737" s="986"/>
      <c r="AH737" s="986"/>
      <c r="AI737" s="986"/>
      <c r="AJ737" s="986"/>
      <c r="AK737" s="986"/>
      <c r="AL737" s="986"/>
      <c r="AM737" s="986"/>
      <c r="AN737" s="358" t="s">
        <v>359</v>
      </c>
      <c r="AO737" s="358"/>
      <c r="AP737" s="358"/>
      <c r="AQ737" s="358"/>
      <c r="AR737" s="987" t="s">
        <v>583</v>
      </c>
      <c r="AS737" s="988"/>
      <c r="AT737" s="988"/>
      <c r="AU737" s="988"/>
      <c r="AV737" s="988"/>
      <c r="AW737" s="988"/>
      <c r="AX737" s="989"/>
      <c r="AY737" s="89"/>
      <c r="AZ737" s="89"/>
    </row>
    <row r="738" spans="1:52" ht="24.75" customHeight="1" x14ac:dyDescent="0.15">
      <c r="A738" s="990" t="s">
        <v>360</v>
      </c>
      <c r="B738" s="203"/>
      <c r="C738" s="203"/>
      <c r="D738" s="204"/>
      <c r="E738" s="986" t="s">
        <v>584</v>
      </c>
      <c r="F738" s="986"/>
      <c r="G738" s="986"/>
      <c r="H738" s="986"/>
      <c r="I738" s="986"/>
      <c r="J738" s="986"/>
      <c r="K738" s="986"/>
      <c r="L738" s="986"/>
      <c r="M738" s="986"/>
      <c r="N738" s="358" t="s">
        <v>361</v>
      </c>
      <c r="O738" s="358"/>
      <c r="P738" s="358"/>
      <c r="Q738" s="358"/>
      <c r="R738" s="986" t="s">
        <v>585</v>
      </c>
      <c r="S738" s="986"/>
      <c r="T738" s="986"/>
      <c r="U738" s="986"/>
      <c r="V738" s="986"/>
      <c r="W738" s="986"/>
      <c r="X738" s="986"/>
      <c r="Y738" s="986"/>
      <c r="Z738" s="986"/>
      <c r="AA738" s="358" t="s">
        <v>476</v>
      </c>
      <c r="AB738" s="358"/>
      <c r="AC738" s="358"/>
      <c r="AD738" s="358"/>
      <c r="AE738" s="986" t="s">
        <v>586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536</v>
      </c>
      <c r="B739" s="995"/>
      <c r="C739" s="995"/>
      <c r="D739" s="996"/>
      <c r="E739" s="997" t="s">
        <v>587</v>
      </c>
      <c r="F739" s="998"/>
      <c r="G739" s="998"/>
      <c r="H739" s="91" t="str">
        <f>IF(E739="", "", "(")</f>
        <v>(</v>
      </c>
      <c r="I739" s="981"/>
      <c r="J739" s="981"/>
      <c r="K739" s="91" t="str">
        <f>IF(OR(I739="　", I739=""), "", "-")</f>
        <v/>
      </c>
      <c r="L739" s="982">
        <v>213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628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8" customHeight="1" x14ac:dyDescent="0.15">
      <c r="A781" s="630"/>
      <c r="B781" s="631"/>
      <c r="C781" s="631"/>
      <c r="D781" s="631"/>
      <c r="E781" s="631"/>
      <c r="F781" s="632"/>
      <c r="G781" s="669" t="s">
        <v>625</v>
      </c>
      <c r="H781" s="670"/>
      <c r="I781" s="670"/>
      <c r="J781" s="670"/>
      <c r="K781" s="671"/>
      <c r="L781" s="663" t="s">
        <v>626</v>
      </c>
      <c r="M781" s="664"/>
      <c r="N781" s="664"/>
      <c r="O781" s="664"/>
      <c r="P781" s="664"/>
      <c r="Q781" s="664"/>
      <c r="R781" s="664"/>
      <c r="S781" s="664"/>
      <c r="T781" s="664"/>
      <c r="U781" s="664"/>
      <c r="V781" s="664"/>
      <c r="W781" s="664"/>
      <c r="X781" s="665"/>
      <c r="Y781" s="384" t="s">
        <v>624</v>
      </c>
      <c r="Z781" s="385"/>
      <c r="AA781" s="385"/>
      <c r="AB781" s="804"/>
      <c r="AC781" s="669" t="s">
        <v>626</v>
      </c>
      <c r="AD781" s="670"/>
      <c r="AE781" s="670"/>
      <c r="AF781" s="670"/>
      <c r="AG781" s="671"/>
      <c r="AH781" s="663" t="s">
        <v>627</v>
      </c>
      <c r="AI781" s="664"/>
      <c r="AJ781" s="664"/>
      <c r="AK781" s="664"/>
      <c r="AL781" s="664"/>
      <c r="AM781" s="664"/>
      <c r="AN781" s="664"/>
      <c r="AO781" s="664"/>
      <c r="AP781" s="664"/>
      <c r="AQ781" s="664"/>
      <c r="AR781" s="664"/>
      <c r="AS781" s="664"/>
      <c r="AT781" s="665"/>
      <c r="AU781" s="384" t="s">
        <v>627</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597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599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600</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601</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40.5" customHeight="1" x14ac:dyDescent="0.15">
      <c r="A837" s="372">
        <v>1</v>
      </c>
      <c r="B837" s="372">
        <v>1</v>
      </c>
      <c r="C837" s="354" t="s">
        <v>630</v>
      </c>
      <c r="D837" s="340"/>
      <c r="E837" s="340"/>
      <c r="F837" s="340"/>
      <c r="G837" s="340"/>
      <c r="H837" s="340"/>
      <c r="I837" s="340"/>
      <c r="J837" s="341"/>
      <c r="K837" s="342"/>
      <c r="L837" s="342"/>
      <c r="M837" s="342"/>
      <c r="N837" s="342"/>
      <c r="O837" s="342"/>
      <c r="P837" s="355" t="s">
        <v>631</v>
      </c>
      <c r="Q837" s="343"/>
      <c r="R837" s="343"/>
      <c r="S837" s="343"/>
      <c r="T837" s="343"/>
      <c r="U837" s="343"/>
      <c r="V837" s="343"/>
      <c r="W837" s="343"/>
      <c r="X837" s="343"/>
      <c r="Y837" s="344">
        <v>0.4</v>
      </c>
      <c r="Z837" s="345"/>
      <c r="AA837" s="345"/>
      <c r="AB837" s="346"/>
      <c r="AC837" s="356" t="s">
        <v>196</v>
      </c>
      <c r="AD837" s="364"/>
      <c r="AE837" s="364"/>
      <c r="AF837" s="364"/>
      <c r="AG837" s="364"/>
      <c r="AH837" s="365" t="s">
        <v>632</v>
      </c>
      <c r="AI837" s="366"/>
      <c r="AJ837" s="366"/>
      <c r="AK837" s="366"/>
      <c r="AL837" s="350" t="s">
        <v>632</v>
      </c>
      <c r="AM837" s="351"/>
      <c r="AN837" s="351"/>
      <c r="AO837" s="352"/>
      <c r="AP837" s="353" t="s">
        <v>632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10.5" hidden="1"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371" t="s">
        <v>551</v>
      </c>
      <c r="F1102" s="371"/>
      <c r="G1102" s="371"/>
      <c r="H1102" s="371"/>
      <c r="I1102" s="371"/>
      <c r="J1102" s="341" t="s">
        <v>551</v>
      </c>
      <c r="K1102" s="342"/>
      <c r="L1102" s="342"/>
      <c r="M1102" s="342"/>
      <c r="N1102" s="342"/>
      <c r="O1102" s="342"/>
      <c r="P1102" s="343" t="s">
        <v>551</v>
      </c>
      <c r="Q1102" s="343"/>
      <c r="R1102" s="343"/>
      <c r="S1102" s="343"/>
      <c r="T1102" s="343"/>
      <c r="U1102" s="343"/>
      <c r="V1102" s="343"/>
      <c r="W1102" s="343"/>
      <c r="X1102" s="343"/>
      <c r="Y1102" s="344" t="s">
        <v>551</v>
      </c>
      <c r="Z1102" s="345"/>
      <c r="AA1102" s="345"/>
      <c r="AB1102" s="346"/>
      <c r="AC1102" s="347"/>
      <c r="AD1102" s="347"/>
      <c r="AE1102" s="347"/>
      <c r="AF1102" s="347"/>
      <c r="AG1102" s="347"/>
      <c r="AH1102" s="348" t="s">
        <v>551</v>
      </c>
      <c r="AI1102" s="349"/>
      <c r="AJ1102" s="349"/>
      <c r="AK1102" s="349"/>
      <c r="AL1102" s="350" t="s">
        <v>551</v>
      </c>
      <c r="AM1102" s="351"/>
      <c r="AN1102" s="351"/>
      <c r="AO1102" s="352"/>
      <c r="AP1102" s="353" t="s">
        <v>553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466</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466</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466</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466</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466</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466</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466</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466</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466</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466</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2018-05-16T11:17:16Z</cp:lastPrinted>
  <dcterms:created xsi:type="dcterms:W3CDTF">2012-03-13T00:50:25Z</dcterms:created>
  <dcterms:modified xsi:type="dcterms:W3CDTF">2018-07-04T08:13:09Z</dcterms:modified>
</cp:coreProperties>
</file>