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l="1"/>
  <c r="P23" i="3" l="1"/>
  <c r="AK1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<sst xmlns="http://schemas.openxmlformats.org/spreadsheetml/2006/main" count="3027" uniqueCount="696">
  <si>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</si>
  <si>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</si>
  <si>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</si>
  <si>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</si>
  <si>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</si>
  <si>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</si>
  <si>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</si>
  <si>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</si>
  <si>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</si>
  <si>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</si>
  <si>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</si>
  <si>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</si>
  <si>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</si>
  <si>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</si>
  <si>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</si>
  <si>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</si>
  <si>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</si>
  <si>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</si>
  <si>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</si>
  <si>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</si>
  <si>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</si>
  <si>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</si>
  <si>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</si>
  <si>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</si>
  <si>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</si>
  <si>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</si>
  <si>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</si>
  <si>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</si>
  <si>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</si>
  <si>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</si>
  <si>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</si>
  <si>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</si>
  <si>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</si>
  <si>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</si>
  <si>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</si>
  <si>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</si>
  <si>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</si>
  <si>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</si>
  <si>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</si>
  <si>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</si>
  <si>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</si>
  <si>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</si>
  <si>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</si>
  <si>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</si>
  <si>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</si>
  <si>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</si>
  <si>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</si>
  <si>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</si>
  <si>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</si>
  <si>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</si>
  <si>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</si>
  <si>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</si>
  <si>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</si>
  <si>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</si>
  <si>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</si>
  <si>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</si>
  <si>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</si>
  <si>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</si>
  <si>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</si>
  <si>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</si>
  <si>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</si>
  <si>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</si>
  <si>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</si>
  <si>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</si>
  <si>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</si>
  <si>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</si>
  <si>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</si>
  <si>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</si>
  <si>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</si>
  <si>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</si>
  <si>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</si>
  <si>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</si>
  <si>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</si>
  <si>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</si>
  <si>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</si>
  <si>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</si>
  <si>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</si>
  <si>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</si>
  <si>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</si>
  <si>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</si>
  <si>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</si>
  <si>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</si>
  <si>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</si>
  <si>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</si>
  <si>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</si>
  <si>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</si>
  <si>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</si>
  <si>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</si>
  <si>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</si>
  <si>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</si>
  <si>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</si>
  <si>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</si>
  <si>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</si>
  <si>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</si>
  <si>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</si>
  <si>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</si>
  <si>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</si>
  <si>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</si>
  <si>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</si>
  <si>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</si>
  <si>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</si>
  <si>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</si>
  <si>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</si>
  <si>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</si>
  <si>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</si>
  <si>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</si>
  <si>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</si>
  <si>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</si>
  <si>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</si>
  <si>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</si>
  <si>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</si>
  <si>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</si>
  <si>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</si>
  <si>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</si>
  <si>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</si>
  <si>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</si>
  <si>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</si>
  <si>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</si>
  <si>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</si>
  <si>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</si>
  <si>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</si>
  <si>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</si>
  <si>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</si>
  <si>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</si>
  <si>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</si>
  <si>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</si>
  <si>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</si>
  <si>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</si>
  <si>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</si>
  <si>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</si>
  <si>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</si>
  <si>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</si>
  <si>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</si>
  <si>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</si>
  <si>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</si>
  <si>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</si>
  <si>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</si>
  <si>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</si>
  <si>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</si>
  <si>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</si>
  <si>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</si>
  <si>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</si>
  <si>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</si>
  <si>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</si>
  <si>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</si>
  <si>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</si>
  <si>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</si>
  <si>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</si>
  <si>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</si>
  <si>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</si>
  <si>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</si>
  <si>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</si>
  <si>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</si>
  <si>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</si>
  <si>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</si>
  <si>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</si>
  <si>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</si>
  <si>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</si>
  <si>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</si>
  <si>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</si>
  <si>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</si>
  <si>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</si>
  <si>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</si>
  <si>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</si>
  <si>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</si>
  <si>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</si>
  <si>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</si>
  <si>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</si>
  <si>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</si>
  <si>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</si>
  <si>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</si>
  <si>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</si>
  <si>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</si>
  <si>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</si>
  <si>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</si>
  <si>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</si>
  <si>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</si>
  <si>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</si>
  <si>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</si>
  <si>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</si>
  <si>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</si>
  <si>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</si>
  <si>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</si>
  <si>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</si>
  <si>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</si>
  <si>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</si>
  <si>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</si>
  <si>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</si>
  <si>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</si>
  <si>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</si>
  <si>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</si>
  <si>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</si>
  <si>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</si>
  <si>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</si>
  <si>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</si>
  <si>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</si>
  <si>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</si>
  <si>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</si>
  <si>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</si>
  <si>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</si>
  <si>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</si>
  <si>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</si>
  <si>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</si>
  <si>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</si>
  <si>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</si>
  <si>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</si>
  <si>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</si>
  <si>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</si>
  <si>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</si>
  <si>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</si>
  <si>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</si>
  <si>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</si>
  <si>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</si>
  <si>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</si>
  <si>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</si>
  <si>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</si>
  <si>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</si>
  <si>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</si>
  <si>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</si>
  <si>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</si>
  <si>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</si>
  <si>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</si>
  <si>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</si>
  <si>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</si>
  <si>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</si>
  <si>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</si>
  <si>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</si>
  <si>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</si>
  <si>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</si>
  <si>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</si>
  <si>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</si>
  <si>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</si>
  <si>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</si>
  <si>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</si>
  <si>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</si>
  <si>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</si>
  <si>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</si>
  <si>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</si>
  <si>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</si>
  <si>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</si>
  <si>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</si>
  <si>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</si>
  <si>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</si>
  <si>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</si>
  <si>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</si>
  <si>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</si>
  <si>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</si>
  <si>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</si>
  <si>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</si>
  <si>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</si>
  <si>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</si>
  <si>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</si>
  <si>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</si>
  <si>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</si>
  <si>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</si>
  <si>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</si>
  <si>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</si>
  <si>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</si>
  <si>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</si>
  <si>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</si>
  <si>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</si>
  <si>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</si>
  <si>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</si>
  <si>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</si>
  <si>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</si>
  <si>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</si>
  <si>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</si>
  <si>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</si>
  <si>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</si>
  <si>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</si>
  <si>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</si>
  <si>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</si>
  <si>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</si>
  <si>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</si>
  <si>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</si>
  <si>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</si>
  <si>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</si>
  <si>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</si>
  <si>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</si>
  <si>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</si>
  <si>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</si>
  <si>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</si>
  <si>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</si>
  <si>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</si>
  <si>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</si>
  <si>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</si>
  <si>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</si>
  <si>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</si>
  <si>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</si>
  <si>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</si>
  <si>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</si>
  <si>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</si>
  <si>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</si>
  <si>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</si>
  <si>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</si>
  <si>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</si>
  <si>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</si>
  <si>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</si>
  <si>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</si>
  <si>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</si>
  <si>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</si>
  <si>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</si>
  <si>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</si>
  <si>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</si>
  <si>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</si>
  <si>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</si>
  <si>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</si>
  <si>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</si>
  <si>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</si>
  <si>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</si>
  <si>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</si>
  <si>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</si>
  <si>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</si>
  <si>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</si>
  <si>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</si>
  <si>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</si>
  <si>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</si>
  <si>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</si>
  <si>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</si>
  <si>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</si>
  <si>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</si>
  <si>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</si>
  <si>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</si>
  <si>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</si>
  <si>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</si>
  <si>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</si>
  <si>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</si>
  <si>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</si>
  <si>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</si>
  <si>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</si>
  <si>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</si>
  <si>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</si>
  <si>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</si>
  <si>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</si>
  <si>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</si>
  <si>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</si>
  <si>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</si>
  <si>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</si>
  <si>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</si>
  <si>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</si>
  <si>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</si>
  <si>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</si>
  <si>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</si>
  <si>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</si>
  <si>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</si>
  <si>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</si>
  <si>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</si>
  <si>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</si>
  <si>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</si>
  <si>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</si>
  <si>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</si>
  <si>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</si>
  <si>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</si>
  <si>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</si>
  <si>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</si>
  <si>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</si>
  <si>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</si>
  <si>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</si>
  <si>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</si>
  <si>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</si>
  <si>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</si>
  <si>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</si>
  <si>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</si>
  <si>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</si>
  <si>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</si>
  <si>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</si>
  <si>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</si>
  <si>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</si>
  <si>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</si>
  <si>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</si>
  <si>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</si>
  <si>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</si>
  <si>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</si>
  <si>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</si>
  <si>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</si>
  <si>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</si>
  <si>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</si>
  <si>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</si>
  <si>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</si>
  <si>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</si>
  <si>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</si>
  <si>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</si>
  <si>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</si>
  <si>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</si>
  <si>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</si>
  <si>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</si>
  <si>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</si>
  <si>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</si>
  <si>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</si>
  <si>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</si>
  <si>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</si>
  <si>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</si>
  <si>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</si>
  <si>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</si>
  <si>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</si>
  <si>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</si>
  <si>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</si>
  <si>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</si>
  <si>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</si>
  <si>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</si>
  <si>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</si>
  <si>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</si>
  <si>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</si>
  <si>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</si>
  <si>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</si>
  <si>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</si>
  <si>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</si>
  <si>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</si>
  <si>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</si>
  <si>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</si>
  <si>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</si>
  <si>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</si>
  <si>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</si>
  <si>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</si>
  <si>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</si>
  <si>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</si>
  <si>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</si>
  <si>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</si>
  <si>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</si>
  <si>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</si>
  <si>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</si>
  <si>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</si>
  <si>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</si>
  <si>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</si>
  <si>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</si>
  <si>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</si>
  <si>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</si>
  <si>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</si>
  <si>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</si>
  <si>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</si>
  <si>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</si>
  <si>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</si>
  <si>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</si>
  <si>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</si>
  <si>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</si>
  <si>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</si>
  <si>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</si>
  <si>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</si>
  <si>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</si>
  <si>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</si>
  <si>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</si>
  <si>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</si>
  <si>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</si>
  <si>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</si>
  <si>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</si>
  <si>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</si>
  <si>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</si>
  <si>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</si>
  <si>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</si>
  <si>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</si>
  <si>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</si>
  <si>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</si>
  <si>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</si>
  <si>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</si>
  <si>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</si>
  <si>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</si>
  <si>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</si>
  <si>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</si>
  <si>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</si>
  <si>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</si>
  <si>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</si>
  <si>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</si>
  <si>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</si>
  <si>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</si>
  <si>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</si>
  <si>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</si>
  <si>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</si>
  <si>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</si>
  <si>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</si>
  <si>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</si>
  <si>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</si>
  <si>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</si>
  <si>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</si>
  <si>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</si>
  <si>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</si>
  <si>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</si>
  <si>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</si>
  <si>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</si>
  <si>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</si>
  <si>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</si>
  <si>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</si>
  <si>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</si>
  <si>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</si>
  <si>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</si>
  <si>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</si>
  <si>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</si>
  <si>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</si>
  <si>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</si>
  <si>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</si>
  <si>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</si>
  <si>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</si>
  <si>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</si>
  <si>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</si>
  <si>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</si>
  <si>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</si>
  <si>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</si>
  <si>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</si>
  <si>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</si>
  <si>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</si>
  <si>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</si>
  <si>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</si>
  <si>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</si>
  <si>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</si>
  <si>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</si>
  <si>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</si>
  <si>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</si>
  <si>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</si>
  <si>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</si>
  <si>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</si>
  <si>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</si>
  <si>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</si>
  <si>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</si>
  <si>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</si>
  <si>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</si>
  <si>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</si>
  <si>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</si>
  <si>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</si>
  <si>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</si>
  <si>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</si>
  <si>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</si>
  <si>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</si>
  <si>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</si>
  <si>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</si>
  <si>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</si>
  <si>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</si>
  <si>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</si>
  <si>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</si>
  <si>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</si>
  <si>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</si>
  <si>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</si>
  <si>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</si>
  <si>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</si>
  <si>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</si>
  <si>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</si>
  <si>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</si>
  <si>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</si>
  <si>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</si>
  <si>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</si>
  <si>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</si>
  <si>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</si>
  <si>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</si>
  <si>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</si>
  <si>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</si>
  <si>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</si>
  <si>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</si>
  <si>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医薬品等安全性調査事業</t>
    <phoneticPr fontId="5"/>
  </si>
  <si>
    <t>厚生労働省</t>
    <phoneticPr fontId="5"/>
  </si>
  <si>
    <t>医薬・生活衛生局</t>
    <phoneticPr fontId="5"/>
  </si>
  <si>
    <t>医薬安全対策課</t>
    <phoneticPr fontId="5"/>
  </si>
  <si>
    <t>課長　佐藤　大作</t>
    <phoneticPr fontId="5"/>
  </si>
  <si>
    <t>終了予定なし</t>
    <phoneticPr fontId="5"/>
  </si>
  <si>
    <t>平成９年度</t>
    <phoneticPr fontId="5"/>
  </si>
  <si>
    <t>○</t>
  </si>
  <si>
    <t>医薬品、医療機器等の品質、有効性及び安全性の確保等に関する法律第68条の9</t>
    <phoneticPr fontId="5"/>
  </si>
  <si>
    <t>医療機関等からの医薬品、医療機器又は再生医療等製品についての副作用、感染症及び不具合報告の実施要領の改訂について（平成27年3月25日薬食発第0325第19号）</t>
    <phoneticPr fontId="5"/>
  </si>
  <si>
    <t>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る。このため、国内外の情報収集体制の強化を行っていくとともに、国民・患者等への情報提供体制について強化を図る。</t>
    <phoneticPr fontId="5"/>
  </si>
  <si>
    <t>医師、歯科医師、薬剤師等の医療関係者から医薬品・医療機器の副作用等について報告をすることが義務付けられたことから、啓発ポスターを送付し制度周知を図る。また、報告された副作用報告等については、システム入力し、独立行政法人医薬品医療機器総合機構に企業が医療機関から収集した医薬品・医療機器等の副作用情報等と合わせてデータの集積を行う。また、分析評価した結果を医療機関等へ「緊急安全性情報」や「医薬品・医療機器等安全性情報」などを通じて情報提供を行う。</t>
    <phoneticPr fontId="5"/>
  </si>
  <si>
    <t>-</t>
    <phoneticPr fontId="5"/>
  </si>
  <si>
    <t>医薬品審査等業務庁費</t>
    <phoneticPr fontId="5"/>
  </si>
  <si>
    <t>医療機関報告実績（副作用報告・医療機器不具合報告）の確認を行う。</t>
    <phoneticPr fontId="5"/>
  </si>
  <si>
    <t>医療機関報告実績（副作用報告・医療機器不具合報告）</t>
    <phoneticPr fontId="5"/>
  </si>
  <si>
    <t>数</t>
  </si>
  <si>
    <t>数</t>
    <phoneticPr fontId="5"/>
  </si>
  <si>
    <t>-</t>
    <phoneticPr fontId="5"/>
  </si>
  <si>
    <t>-</t>
    <phoneticPr fontId="5"/>
  </si>
  <si>
    <t>副作用報告・医療機器不具合報告数</t>
    <phoneticPr fontId="5"/>
  </si>
  <si>
    <t>医薬品・医療機器等安全性情報発行回数の確認を行う。</t>
    <phoneticPr fontId="5"/>
  </si>
  <si>
    <t>医薬品・医療機器等安全性情報発行回数</t>
    <phoneticPr fontId="5"/>
  </si>
  <si>
    <t>-</t>
    <phoneticPr fontId="5"/>
  </si>
  <si>
    <t>-</t>
    <phoneticPr fontId="5"/>
  </si>
  <si>
    <t>医薬品・医療機器等安全性情報発行回数</t>
    <phoneticPr fontId="5"/>
  </si>
  <si>
    <t>安全対策調査会開催数</t>
    <phoneticPr fontId="5"/>
  </si>
  <si>
    <t>医薬品・医療機器等安全性情報啓発ポスター配布数</t>
    <phoneticPr fontId="5"/>
  </si>
  <si>
    <t>-</t>
    <phoneticPr fontId="5"/>
  </si>
  <si>
    <t>千円</t>
  </si>
  <si>
    <t>千円</t>
    <phoneticPr fontId="5"/>
  </si>
  <si>
    <t>　　Ｘ/Ｙ</t>
  </si>
  <si>
    <t>　　Ｘ/Ｙ</t>
    <phoneticPr fontId="5"/>
  </si>
  <si>
    <t>5,566
/10</t>
    <phoneticPr fontId="5"/>
  </si>
  <si>
    <t>5,866
/10</t>
    <phoneticPr fontId="5"/>
  </si>
  <si>
    <t>3,697,161
/286,050</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</si>
  <si>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</si>
  <si>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</si>
  <si>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</si>
  <si>
    <t>-</t>
    <phoneticPr fontId="5"/>
  </si>
  <si>
    <t>-</t>
    <phoneticPr fontId="5"/>
  </si>
  <si>
    <t>-</t>
    <phoneticPr fontId="5"/>
  </si>
  <si>
    <t>-</t>
    <phoneticPr fontId="5"/>
  </si>
  <si>
    <t>-</t>
    <phoneticPr fontId="5"/>
  </si>
  <si>
    <t>医薬品・医療機器等安全性情報報告制度による報告数を増加させるため、医療機関、関係団体、都道府県等にポスターを送付し普及啓発を、活動指標のとおり行った。　医薬品等の安全性を確保するためには、国内外の副作用等に関する情報を幅広く、迅速に、かつ的確に収集した上で、分析評価し、適切な安全対策を講じて重篤な副作用等による健康被害の発生を未然に防止することが極めて重要であり、一層の安全対策を図った。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</si>
  <si>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</si>
  <si>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</si>
  <si>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</si>
  <si>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</si>
  <si>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</si>
  <si>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</si>
  <si>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</si>
  <si>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医薬品の安全対策は、国民や社会のニーズを反映したものである。</t>
    <phoneticPr fontId="5"/>
  </si>
  <si>
    <t>医薬品の安全対策は、統一的に行うべき事業であることから国が実施すべき事業である。</t>
    <phoneticPr fontId="5"/>
  </si>
  <si>
    <t>安全に医薬品を使うことができるよう対策を行うことは、国民にとって優先度が高い事業である。</t>
    <phoneticPr fontId="5"/>
  </si>
  <si>
    <t>‐</t>
  </si>
  <si>
    <t>事業内容を把握し単位あたりコストの削減に努めている。</t>
    <phoneticPr fontId="5"/>
  </si>
  <si>
    <t>費目・使途は事業内容を鑑み、真に必要なもののみ支出をしている。</t>
    <phoneticPr fontId="5"/>
  </si>
  <si>
    <t>成果実績は、概ね成果目標に見合ったものである。</t>
    <phoneticPr fontId="5"/>
  </si>
  <si>
    <t>医薬品の安全対策は、統一的に行うべき事業であることから国が実施すべき事業であり、実効性が高い。</t>
    <phoneticPr fontId="5"/>
  </si>
  <si>
    <t>医薬品・医療機器等安全性情報報告制度啓発ポスター等を医療関係者に配布し、副作用等報告の増加に資するよう努めている。</t>
    <phoneticPr fontId="5"/>
  </si>
  <si>
    <t>-</t>
    <phoneticPr fontId="5"/>
  </si>
  <si>
    <t>医薬品・医療機器等安全性情報の発行回数については概ね計画どおりであり、国内外の副作用情報を適切に分析評価し医療機関に情報提供を行った。</t>
    <phoneticPr fontId="5"/>
  </si>
  <si>
    <t>医療関係者からの副作用報告を増加させるため、啓発ポスターの配布先や部数を効率に行えるように随時見直す。</t>
    <phoneticPr fontId="5"/>
  </si>
  <si>
    <t>210</t>
    <phoneticPr fontId="5"/>
  </si>
  <si>
    <t>187</t>
    <phoneticPr fontId="5"/>
  </si>
  <si>
    <t>156</t>
    <phoneticPr fontId="5"/>
  </si>
  <si>
    <t>182</t>
    <phoneticPr fontId="5"/>
  </si>
  <si>
    <t>196</t>
    <phoneticPr fontId="5"/>
  </si>
  <si>
    <t>205</t>
    <phoneticPr fontId="5"/>
  </si>
  <si>
    <t>厚生労働省</t>
  </si>
  <si>
    <t>点検対象外</t>
    <phoneticPr fontId="5"/>
  </si>
  <si>
    <t>【一般競争契約（最低価格）等】</t>
    <rPh sb="1" eb="3">
      <t>イッパン</t>
    </rPh>
    <rPh sb="3" eb="5">
      <t>キョウソウ</t>
    </rPh>
    <rPh sb="5" eb="7">
      <t>ケイヤク</t>
    </rPh>
    <rPh sb="8" eb="10">
      <t>サイテイ</t>
    </rPh>
    <rPh sb="10" eb="12">
      <t>カカク</t>
    </rPh>
    <rPh sb="13" eb="14">
      <t>トウ</t>
    </rPh>
    <phoneticPr fontId="5"/>
  </si>
  <si>
    <t>非常勤職員A</t>
    <phoneticPr fontId="5"/>
  </si>
  <si>
    <t>非常勤職員Ｂ</t>
    <phoneticPr fontId="5"/>
  </si>
  <si>
    <t>非常勤職員Ｃ</t>
    <phoneticPr fontId="5"/>
  </si>
  <si>
    <t>非常勤職員Ｄ</t>
    <phoneticPr fontId="5"/>
  </si>
  <si>
    <t>医薬品等の安全対策に係る通信運搬費</t>
    <phoneticPr fontId="5"/>
  </si>
  <si>
    <t>医薬品等の安全対策に係る人件費（賃金）</t>
    <phoneticPr fontId="5"/>
  </si>
  <si>
    <t>医薬品等の安全対策に係る通信運搬費</t>
    <phoneticPr fontId="5"/>
  </si>
  <si>
    <t>医薬品等の安全対策に係る消耗品費</t>
    <phoneticPr fontId="5"/>
  </si>
  <si>
    <t>「医薬品・医療機器等安全性情報」印刷</t>
    <phoneticPr fontId="5"/>
  </si>
  <si>
    <t>「医薬品・医療機器等安全性情報」梱包発送</t>
    <phoneticPr fontId="5"/>
  </si>
  <si>
    <t>ＫＤＤＩ（株）</t>
    <phoneticPr fontId="5"/>
  </si>
  <si>
    <t>ＪＡ三井リース（株）</t>
    <phoneticPr fontId="5"/>
  </si>
  <si>
    <t>富士テレコム（株）</t>
    <phoneticPr fontId="5"/>
  </si>
  <si>
    <t>東京センチュリー（株）</t>
    <phoneticPr fontId="5"/>
  </si>
  <si>
    <t>副作用等情報管理システム専用回線一式及び端末保守等</t>
    <phoneticPr fontId="5"/>
  </si>
  <si>
    <t>副作用等情報管理システム借上</t>
    <phoneticPr fontId="5"/>
  </si>
  <si>
    <t>医療機器不具合情報システム専用回線一式及び端末保守</t>
    <phoneticPr fontId="5"/>
  </si>
  <si>
    <t>医療機器不具合情報システム借上</t>
    <phoneticPr fontId="5"/>
  </si>
  <si>
    <t>「医薬品・医療機器等安全性情報報告制度」啓発ポスター印刷</t>
    <phoneticPr fontId="5"/>
  </si>
  <si>
    <t>「医薬品・医療機器等安全性情報報告制度」啓発ポスター梱包発送</t>
    <phoneticPr fontId="5"/>
  </si>
  <si>
    <t>「医薬品・医療機器等安全性情報報告制度」啓発ポスターデザイン</t>
    <phoneticPr fontId="5"/>
  </si>
  <si>
    <t>社会福祉法人東京コロニ－</t>
    <phoneticPr fontId="5"/>
  </si>
  <si>
    <t>-</t>
    <phoneticPr fontId="5"/>
  </si>
  <si>
    <t>－</t>
    <phoneticPr fontId="5"/>
  </si>
  <si>
    <t>-</t>
    <phoneticPr fontId="5"/>
  </si>
  <si>
    <t>-</t>
    <phoneticPr fontId="5"/>
  </si>
  <si>
    <t>4,839
/10</t>
    <phoneticPr fontId="5"/>
  </si>
  <si>
    <t>4,434
/10</t>
    <phoneticPr fontId="5"/>
  </si>
  <si>
    <t>3,864,284
/286,050</t>
    <phoneticPr fontId="5"/>
  </si>
  <si>
    <t>Ｘ：「医薬品・医療機器等安全性情報発行に係る支出額」(千円)
Ｙ：「医薬品・医療機器等安全性情報発行回数」（回数）     
※30年度見込Ｘは30年度予算、Ｙは29年度実績を記載</t>
    <phoneticPr fontId="5"/>
  </si>
  <si>
    <t>無</t>
  </si>
  <si>
    <t>通信運搬費</t>
    <phoneticPr fontId="5"/>
  </si>
  <si>
    <t>印刷製本費</t>
    <phoneticPr fontId="5"/>
  </si>
  <si>
    <t>「医薬品・医療機器等安全性情報報告制度」啓発ポスター　印刷</t>
    <phoneticPr fontId="5"/>
  </si>
  <si>
    <t>-</t>
    <phoneticPr fontId="5"/>
  </si>
  <si>
    <t>-</t>
    <phoneticPr fontId="5"/>
  </si>
  <si>
    <t>印刷製本費</t>
    <phoneticPr fontId="5"/>
  </si>
  <si>
    <t>「医薬品・医療機器等安全性情報」印刷</t>
    <phoneticPr fontId="5"/>
  </si>
  <si>
    <t>C.社会福祉法人東京コロニー</t>
    <phoneticPr fontId="5"/>
  </si>
  <si>
    <t>B.社会福祉法人東京コロニー</t>
    <phoneticPr fontId="5"/>
  </si>
  <si>
    <t>D.富士テレコム（株）</t>
    <phoneticPr fontId="5"/>
  </si>
  <si>
    <t>A.日本郵便（株）</t>
    <phoneticPr fontId="5"/>
  </si>
  <si>
    <t>通信運搬費</t>
    <phoneticPr fontId="5"/>
  </si>
  <si>
    <t>医薬品等安全性調査に係る郵送料等</t>
    <rPh sb="10" eb="11">
      <t>カカ</t>
    </rPh>
    <rPh sb="12" eb="15">
      <t>ユウソウリョウ</t>
    </rPh>
    <rPh sb="15" eb="16">
      <t>トウ</t>
    </rPh>
    <phoneticPr fontId="5"/>
  </si>
  <si>
    <t>副作用等情報管理システム専用回線一式及び端末保守等</t>
    <phoneticPr fontId="5"/>
  </si>
  <si>
    <t>E.KDDI（株）</t>
    <phoneticPr fontId="5"/>
  </si>
  <si>
    <t>通信運搬費</t>
    <phoneticPr fontId="5"/>
  </si>
  <si>
    <t>医療機器不具合情報システム専用回線一式及び端末保守</t>
    <phoneticPr fontId="5"/>
  </si>
  <si>
    <t>-</t>
    <phoneticPr fontId="5"/>
  </si>
  <si>
    <t>-</t>
    <phoneticPr fontId="5"/>
  </si>
  <si>
    <t>－</t>
    <phoneticPr fontId="5"/>
  </si>
  <si>
    <t>社会福祉法人東京コロニー</t>
    <phoneticPr fontId="5"/>
  </si>
  <si>
    <t>-</t>
    <phoneticPr fontId="5"/>
  </si>
  <si>
    <t>－</t>
    <phoneticPr fontId="5"/>
  </si>
  <si>
    <t>－</t>
    <phoneticPr fontId="5"/>
  </si>
  <si>
    <t>-</t>
    <phoneticPr fontId="5"/>
  </si>
  <si>
    <t>－</t>
    <phoneticPr fontId="5"/>
  </si>
  <si>
    <t>（株）内山回漕店</t>
    <phoneticPr fontId="5"/>
  </si>
  <si>
    <t>日本郵便（株）</t>
    <rPh sb="5" eb="6">
      <t>カブ</t>
    </rPh>
    <phoneticPr fontId="5"/>
  </si>
  <si>
    <t>東日本電信電話（株）</t>
    <phoneticPr fontId="5"/>
  </si>
  <si>
    <t>富士テレコム（株）</t>
    <phoneticPr fontId="5"/>
  </si>
  <si>
    <t>（株）スマートビジョン</t>
    <phoneticPr fontId="5"/>
  </si>
  <si>
    <t>（有限）正陽印刷</t>
    <phoneticPr fontId="5"/>
  </si>
  <si>
    <t>-</t>
    <phoneticPr fontId="5"/>
  </si>
  <si>
    <t>-</t>
    <phoneticPr fontId="5"/>
  </si>
  <si>
    <t>－</t>
    <phoneticPr fontId="5"/>
  </si>
  <si>
    <t>-</t>
    <phoneticPr fontId="5"/>
  </si>
  <si>
    <t>-</t>
    <phoneticPr fontId="5"/>
  </si>
  <si>
    <t>－</t>
    <phoneticPr fontId="5"/>
  </si>
  <si>
    <t>－</t>
    <phoneticPr fontId="5"/>
  </si>
  <si>
    <t>活動実績は、見込みに見合ったものであり、適切である。</t>
    <phoneticPr fontId="5"/>
  </si>
  <si>
    <t>契約にあたっては、支出先の選定を適正に行っている。</t>
    <phoneticPr fontId="5"/>
  </si>
  <si>
    <t>-</t>
    <phoneticPr fontId="5"/>
  </si>
  <si>
    <t>2,996,010
/260,000</t>
    <phoneticPr fontId="5"/>
  </si>
  <si>
    <t>2,901,000
/260,000</t>
    <phoneticPr fontId="5"/>
  </si>
  <si>
    <t>【随意契約（少額）等】</t>
    <rPh sb="1" eb="3">
      <t>ズイイ</t>
    </rPh>
    <rPh sb="3" eb="5">
      <t>ケイヤク</t>
    </rPh>
    <rPh sb="6" eb="8">
      <t>ショウガク</t>
    </rPh>
    <rPh sb="9" eb="10">
      <t>トウ</t>
    </rPh>
    <phoneticPr fontId="5"/>
  </si>
  <si>
    <t>【随意契約（少額）】</t>
    <rPh sb="1" eb="3">
      <t>ズイイ</t>
    </rPh>
    <rPh sb="3" eb="5">
      <t>ケイヤク</t>
    </rPh>
    <rPh sb="6" eb="8">
      <t>ショウガク</t>
    </rPh>
    <phoneticPr fontId="5"/>
  </si>
  <si>
    <t>Ｘ：「医薬品・医療機器等安全性情報啓発ポスター配布に係る支出額」 （円）
Ｙ：「医薬品・医療機器等安全性情報啓発ポスター配布数」（発行数）
※30年度見込Ｘは30年度予算、Ｙは29年度実績を記載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</si>
</sst>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5" xfId="0" applyFont="1" applyFill="1" applyBorder="1" applyAlignment="1" applyProtection="1">
      <alignment horizontal="left" vertical="center"/>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22412</xdr:rowOff>
    </xdr:from>
    <xdr:to>
      <xdr:col>18</xdr:col>
      <xdr:colOff>179296</xdr:colOff>
      <xdr:row>746</xdr:row>
      <xdr:rowOff>54427</xdr:rowOff>
    </xdr:to>
    <xdr:sp macro="" textlink="">
      <xdr:nvSpPr>
        <xdr:cNvPr id="21" name="正方形/長方形 20"/>
        <xdr:cNvSpPr/>
      </xdr:nvSpPr>
      <xdr:spPr>
        <a:xfrm>
          <a:off x="1415146" y="34081091"/>
          <a:ext cx="2438079" cy="88926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ja-JP" altLang="en-US" sz="1400" b="1">
              <a:solidFill>
                <a:schemeClr val="tx1"/>
              </a:solidFill>
            </a:rPr>
            <a:t>２０．４百万円</a:t>
          </a:r>
          <a:endParaRPr kumimoji="1" lang="ja-JP" altLang="en-US" sz="1400" b="1"/>
        </a:p>
      </xdr:txBody>
    </xdr:sp>
    <xdr:clientData/>
  </xdr:twoCellAnchor>
  <xdr:twoCellAnchor>
    <xdr:from>
      <xdr:col>19</xdr:col>
      <xdr:colOff>67234</xdr:colOff>
      <xdr:row>741</xdr:row>
      <xdr:rowOff>145676</xdr:rowOff>
    </xdr:from>
    <xdr:to>
      <xdr:col>39</xdr:col>
      <xdr:colOff>134471</xdr:colOff>
      <xdr:row>742</xdr:row>
      <xdr:rowOff>326650</xdr:rowOff>
    </xdr:to>
    <xdr:sp macro="" textlink="">
      <xdr:nvSpPr>
        <xdr:cNvPr id="22" name="大かっこ 21"/>
        <xdr:cNvSpPr/>
      </xdr:nvSpPr>
      <xdr:spPr>
        <a:xfrm>
          <a:off x="3867709" y="42608126"/>
          <a:ext cx="4067737" cy="5333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38</xdr:col>
      <xdr:colOff>190499</xdr:colOff>
      <xdr:row>742</xdr:row>
      <xdr:rowOff>300317</xdr:rowOff>
    </xdr:to>
    <xdr:sp macro="" textlink="">
      <xdr:nvSpPr>
        <xdr:cNvPr id="23" name="Text Box 2"/>
        <xdr:cNvSpPr txBox="1">
          <a:spLocks noChangeArrowheads="1"/>
        </xdr:cNvSpPr>
      </xdr:nvSpPr>
      <xdr:spPr bwMode="auto">
        <a:xfrm>
          <a:off x="3957355" y="42686568"/>
          <a:ext cx="3834094" cy="4286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医薬品・医療機器等安全性情報の作成及び配布等</a:t>
          </a:r>
        </a:p>
      </xdr:txBody>
    </xdr:sp>
    <xdr:clientData/>
  </xdr:twoCellAnchor>
  <xdr:twoCellAnchor>
    <xdr:from>
      <xdr:col>20</xdr:col>
      <xdr:colOff>11205</xdr:colOff>
      <xdr:row>744</xdr:row>
      <xdr:rowOff>4119</xdr:rowOff>
    </xdr:from>
    <xdr:to>
      <xdr:col>49</xdr:col>
      <xdr:colOff>312964</xdr:colOff>
      <xdr:row>749</xdr:row>
      <xdr:rowOff>204107</xdr:rowOff>
    </xdr:to>
    <xdr:grpSp>
      <xdr:nvGrpSpPr>
        <xdr:cNvPr id="24" name="グループ化 23"/>
        <xdr:cNvGrpSpPr/>
      </xdr:nvGrpSpPr>
      <xdr:grpSpPr>
        <a:xfrm>
          <a:off x="4011705" y="34794825"/>
          <a:ext cx="6102484" cy="1061357"/>
          <a:chOff x="1355911" y="46151768"/>
          <a:chExt cx="2173941" cy="1122652"/>
        </a:xfrm>
      </xdr:grpSpPr>
      <xdr:sp macro="" textlink="">
        <xdr:nvSpPr>
          <xdr:cNvPr id="25" name="大かっこ 24"/>
          <xdr:cNvSpPr/>
        </xdr:nvSpPr>
        <xdr:spPr>
          <a:xfrm>
            <a:off x="1355911" y="46960805"/>
            <a:ext cx="2169186" cy="313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正方形/長方形 25"/>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a:t>
            </a:r>
            <a:r>
              <a:rPr kumimoji="1" lang="en-US" altLang="ja-JP" sz="1200">
                <a:solidFill>
                  <a:schemeClr val="tx1"/>
                </a:solidFill>
                <a:latin typeface="+mn-ea"/>
                <a:ea typeface="+mn-ea"/>
              </a:rPr>
              <a:t>10</a:t>
            </a:r>
            <a:r>
              <a:rPr kumimoji="1" lang="ja-JP" altLang="en-US" sz="1200">
                <a:solidFill>
                  <a:schemeClr val="tx1"/>
                </a:solidFill>
                <a:latin typeface="+mn-ea"/>
                <a:ea typeface="+mn-ea"/>
              </a:rPr>
              <a:t>．４百万円</a:t>
            </a:r>
          </a:p>
        </xdr:txBody>
      </xdr:sp>
      <xdr:sp macro="" textlink="">
        <xdr:nvSpPr>
          <xdr:cNvPr id="27" name="Text Box 2"/>
          <xdr:cNvSpPr txBox="1">
            <a:spLocks noChangeArrowheads="1"/>
          </xdr:cNvSpPr>
        </xdr:nvSpPr>
        <xdr:spPr bwMode="auto">
          <a:xfrm>
            <a:off x="1456764" y="46982573"/>
            <a:ext cx="1703295" cy="290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人件費、ＦＡＸ借料</a:t>
            </a:r>
          </a:p>
        </xdr:txBody>
      </xdr:sp>
    </xdr:grpSp>
    <xdr:clientData/>
  </xdr:twoCellAnchor>
  <xdr:twoCellAnchor>
    <xdr:from>
      <xdr:col>20</xdr:col>
      <xdr:colOff>22411</xdr:colOff>
      <xdr:row>752</xdr:row>
      <xdr:rowOff>5936</xdr:rowOff>
    </xdr:from>
    <xdr:to>
      <xdr:col>49</xdr:col>
      <xdr:colOff>421821</xdr:colOff>
      <xdr:row>755</xdr:row>
      <xdr:rowOff>231321</xdr:rowOff>
    </xdr:to>
    <xdr:grpSp>
      <xdr:nvGrpSpPr>
        <xdr:cNvPr id="28" name="グループ化 27"/>
        <xdr:cNvGrpSpPr/>
      </xdr:nvGrpSpPr>
      <xdr:grpSpPr>
        <a:xfrm>
          <a:off x="4022911" y="36353336"/>
          <a:ext cx="6200135" cy="1082635"/>
          <a:chOff x="3989293" y="46151769"/>
          <a:chExt cx="1981677" cy="1119816"/>
        </a:xfrm>
      </xdr:grpSpPr>
      <xdr:sp macro="" textlink="">
        <xdr:nvSpPr>
          <xdr:cNvPr id="29" name="大かっこ 28"/>
          <xdr:cNvSpPr/>
        </xdr:nvSpPr>
        <xdr:spPr>
          <a:xfrm>
            <a:off x="3989293" y="46960779"/>
            <a:ext cx="1981677" cy="3094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正方形/長方形 29"/>
          <xdr:cNvSpPr/>
        </xdr:nvSpPr>
        <xdr:spPr>
          <a:xfrm>
            <a:off x="3989295" y="46151769"/>
            <a:ext cx="1964605"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a:t>
            </a:r>
            <a:r>
              <a:rPr kumimoji="1" lang="en-US" altLang="ja-JP" sz="1200">
                <a:solidFill>
                  <a:schemeClr val="tx1"/>
                </a:solidFill>
                <a:latin typeface="+mn-ea"/>
                <a:ea typeface="+mn-ea"/>
              </a:rPr>
              <a:t>2</a:t>
            </a:r>
            <a:r>
              <a:rPr kumimoji="1" lang="ja-JP" altLang="en-US" sz="1200">
                <a:solidFill>
                  <a:schemeClr val="tx1"/>
                </a:solidFill>
                <a:latin typeface="+mn-ea"/>
                <a:ea typeface="+mn-ea"/>
              </a:rPr>
              <a:t>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a:solidFill>
                  <a:schemeClr val="tx1"/>
                </a:solidFill>
                <a:latin typeface="+mn-ea"/>
                <a:ea typeface="+mn-ea"/>
              </a:rPr>
              <a:t>３．０百万円</a:t>
            </a:r>
            <a:endParaRPr kumimoji="1" lang="en-US" altLang="ja-JP" sz="1200">
              <a:solidFill>
                <a:schemeClr val="tx1"/>
              </a:solidFill>
              <a:latin typeface="+mn-ea"/>
              <a:ea typeface="+mn-ea"/>
            </a:endParaRPr>
          </a:p>
        </xdr:txBody>
      </xdr:sp>
      <xdr:sp macro="" textlink="">
        <xdr:nvSpPr>
          <xdr:cNvPr id="31" name="Text Box 2"/>
          <xdr:cNvSpPr txBox="1">
            <a:spLocks noChangeArrowheads="1"/>
          </xdr:cNvSpPr>
        </xdr:nvSpPr>
        <xdr:spPr bwMode="auto">
          <a:xfrm>
            <a:off x="4045323" y="47023984"/>
            <a:ext cx="1860029" cy="247601"/>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「医薬品・医療機器等安全性情報報告制度</a:t>
            </a:r>
            <a:r>
              <a:rPr lang="ja-JP" altLang="en-US" sz="1100" b="0" i="0" u="none" strike="noStrike" baseline="0">
                <a:solidFill>
                  <a:sysClr val="windowText" lastClr="000000"/>
                </a:solidFill>
                <a:effectLst/>
                <a:latin typeface="+mn-lt"/>
                <a:ea typeface="+mn-ea"/>
                <a:cs typeface="+mn-cs"/>
              </a:rPr>
              <a:t>」</a:t>
            </a:r>
            <a:r>
              <a:rPr lang="ja-JP" altLang="ja-JP" sz="1100" b="0" i="0" baseline="0">
                <a:effectLst/>
                <a:latin typeface="+mn-lt"/>
                <a:ea typeface="+mn-ea"/>
                <a:cs typeface="+mn-cs"/>
              </a:rPr>
              <a:t>啓発ポスターデザイン・印刷・梱包発送</a:t>
            </a:r>
            <a:endParaRPr lang="ja-JP" altLang="ja-JP" sz="1100">
              <a:effectLst/>
            </a:endParaRPr>
          </a:p>
          <a:p>
            <a:pPr algn="l" rtl="0">
              <a:defRPr sz="1000"/>
            </a:pPr>
            <a:endParaRPr lang="en-US" altLang="ja-JP" sz="1100" b="0" i="0" u="none" strike="noStrike" baseline="0">
              <a:solidFill>
                <a:sysClr val="windowText" lastClr="000000"/>
              </a:solidFill>
              <a:effectLst/>
              <a:latin typeface="+mn-lt"/>
              <a:ea typeface="+mn-ea"/>
              <a:cs typeface="+mn-cs"/>
            </a:endParaRPr>
          </a:p>
        </xdr:txBody>
      </xdr:sp>
    </xdr:grpSp>
    <xdr:clientData/>
  </xdr:twoCellAnchor>
  <xdr:twoCellAnchor>
    <xdr:from>
      <xdr:col>19</xdr:col>
      <xdr:colOff>190500</xdr:colOff>
      <xdr:row>757</xdr:row>
      <xdr:rowOff>284981</xdr:rowOff>
    </xdr:from>
    <xdr:to>
      <xdr:col>49</xdr:col>
      <xdr:colOff>381000</xdr:colOff>
      <xdr:row>761</xdr:row>
      <xdr:rowOff>258551</xdr:rowOff>
    </xdr:to>
    <xdr:grpSp>
      <xdr:nvGrpSpPr>
        <xdr:cNvPr id="32" name="グループ化 31"/>
        <xdr:cNvGrpSpPr/>
      </xdr:nvGrpSpPr>
      <xdr:grpSpPr>
        <a:xfrm>
          <a:off x="3990975" y="37956356"/>
          <a:ext cx="6191250" cy="1116570"/>
          <a:chOff x="7507941" y="46151768"/>
          <a:chExt cx="2711824" cy="1286415"/>
        </a:xfrm>
      </xdr:grpSpPr>
      <xdr:sp macro="" textlink="">
        <xdr:nvSpPr>
          <xdr:cNvPr id="33" name="正方形/長方形 32"/>
          <xdr:cNvSpPr/>
        </xdr:nvSpPr>
        <xdr:spPr>
          <a:xfrm>
            <a:off x="7541559" y="46151768"/>
            <a:ext cx="2659373" cy="878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．（社福）東京コロニー　</a:t>
            </a:r>
            <a:r>
              <a:rPr kumimoji="1" lang="ja-JP" altLang="en-US" sz="1200">
                <a:solidFill>
                  <a:schemeClr val="tx1"/>
                </a:solidFill>
                <a:latin typeface="+mn-ea"/>
                <a:ea typeface="+mn-ea"/>
              </a:rPr>
              <a:t>（他１社）</a:t>
            </a:r>
            <a:endParaRPr kumimoji="1" lang="en-US" altLang="ja-JP" sz="1200">
              <a:solidFill>
                <a:schemeClr val="tx1"/>
              </a:solidFill>
              <a:latin typeface="+mn-ea"/>
              <a:ea typeface="+mn-ea"/>
            </a:endParaRPr>
          </a:p>
          <a:p>
            <a:pPr algn="l"/>
            <a:r>
              <a:rPr kumimoji="1" lang="ja-JP" altLang="en-US" sz="1600">
                <a:solidFill>
                  <a:schemeClr val="tx1"/>
                </a:solidFill>
                <a:latin typeface="+mn-ea"/>
                <a:ea typeface="+mn-ea"/>
              </a:rPr>
              <a:t>　</a:t>
            </a:r>
            <a:r>
              <a:rPr kumimoji="1" lang="ja-JP" altLang="en-US" sz="1200" baseline="0">
                <a:solidFill>
                  <a:schemeClr val="tx1"/>
                </a:solidFill>
                <a:latin typeface="+mn-ea"/>
                <a:ea typeface="+mn-ea"/>
              </a:rPr>
              <a:t> ２．７</a:t>
            </a:r>
            <a:r>
              <a:rPr kumimoji="1" lang="ja-JP" altLang="en-US" sz="1200">
                <a:solidFill>
                  <a:schemeClr val="tx1"/>
                </a:solidFill>
                <a:latin typeface="+mn-ea"/>
                <a:ea typeface="+mn-ea"/>
              </a:rPr>
              <a:t>百万円　　</a:t>
            </a:r>
            <a:r>
              <a:rPr kumimoji="1" lang="ja-JP" altLang="en-US" sz="1600">
                <a:solidFill>
                  <a:schemeClr val="tx1"/>
                </a:solidFill>
                <a:latin typeface="+mn-ea"/>
                <a:ea typeface="+mn-ea"/>
              </a:rPr>
              <a:t>　　　　　　　　　　　　　　　　</a:t>
            </a:r>
            <a:endParaRPr kumimoji="1" lang="en-US" altLang="ja-JP" sz="1200">
              <a:solidFill>
                <a:schemeClr val="tx1"/>
              </a:solidFill>
              <a:latin typeface="+mn-ea"/>
              <a:ea typeface="+mn-ea"/>
            </a:endParaRPr>
          </a:p>
        </xdr:txBody>
      </xdr:sp>
      <xdr:sp macro="" textlink="">
        <xdr:nvSpPr>
          <xdr:cNvPr id="34" name="大かっこ 33"/>
          <xdr:cNvSpPr/>
        </xdr:nvSpPr>
        <xdr:spPr>
          <a:xfrm>
            <a:off x="7507941" y="47124626"/>
            <a:ext cx="2711824" cy="3135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20</xdr:col>
      <xdr:colOff>80840</xdr:colOff>
      <xdr:row>761</xdr:row>
      <xdr:rowOff>43457</xdr:rowOff>
    </xdr:from>
    <xdr:to>
      <xdr:col>49</xdr:col>
      <xdr:colOff>171568</xdr:colOff>
      <xdr:row>761</xdr:row>
      <xdr:rowOff>240195</xdr:rowOff>
    </xdr:to>
    <xdr:sp macro="" textlink="">
      <xdr:nvSpPr>
        <xdr:cNvPr id="35" name="Text Box 2"/>
        <xdr:cNvSpPr txBox="1">
          <a:spLocks noChangeArrowheads="1"/>
        </xdr:cNvSpPr>
      </xdr:nvSpPr>
      <xdr:spPr bwMode="auto">
        <a:xfrm>
          <a:off x="4162983" y="39027921"/>
          <a:ext cx="6009835" cy="1967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「医薬品・医療機器等安全性情報」印刷・梱包発送</a:t>
          </a:r>
        </a:p>
      </xdr:txBody>
    </xdr:sp>
    <xdr:clientData/>
  </xdr:twoCellAnchor>
  <xdr:twoCellAnchor>
    <xdr:from>
      <xdr:col>11</xdr:col>
      <xdr:colOff>176892</xdr:colOff>
      <xdr:row>746</xdr:row>
      <xdr:rowOff>68035</xdr:rowOff>
    </xdr:from>
    <xdr:to>
      <xdr:col>12</xdr:col>
      <xdr:colOff>0</xdr:colOff>
      <xdr:row>771</xdr:row>
      <xdr:rowOff>0</xdr:rowOff>
    </xdr:to>
    <xdr:cxnSp macro="">
      <xdr:nvCxnSpPr>
        <xdr:cNvPr id="36" name="直線矢印コネクタ 35"/>
        <xdr:cNvCxnSpPr/>
      </xdr:nvCxnSpPr>
      <xdr:spPr>
        <a:xfrm>
          <a:off x="2422071" y="34983964"/>
          <a:ext cx="27215" cy="6531429"/>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37" name="直線矢印コネクタ 36"/>
        <xdr:cNvCxnSpPr/>
      </xdr:nvCxnSpPr>
      <xdr:spPr>
        <a:xfrm>
          <a:off x="2422712" y="44235783"/>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192180</xdr:colOff>
      <xdr:row>763</xdr:row>
      <xdr:rowOff>215372</xdr:rowOff>
    </xdr:from>
    <xdr:to>
      <xdr:col>49</xdr:col>
      <xdr:colOff>381001</xdr:colOff>
      <xdr:row>768</xdr:row>
      <xdr:rowOff>16586</xdr:rowOff>
    </xdr:to>
    <xdr:grpSp>
      <xdr:nvGrpSpPr>
        <xdr:cNvPr id="38" name="グループ化 37"/>
        <xdr:cNvGrpSpPr/>
      </xdr:nvGrpSpPr>
      <xdr:grpSpPr>
        <a:xfrm>
          <a:off x="3992655" y="39439322"/>
          <a:ext cx="6189571" cy="1229964"/>
          <a:chOff x="2460790" y="48556386"/>
          <a:chExt cx="4190999" cy="1176857"/>
        </a:xfrm>
      </xdr:grpSpPr>
      <xdr:sp macro="" textlink="">
        <xdr:nvSpPr>
          <xdr:cNvPr id="39" name="大かっこ 38"/>
          <xdr:cNvSpPr/>
        </xdr:nvSpPr>
        <xdr:spPr>
          <a:xfrm>
            <a:off x="2460790" y="49451771"/>
            <a:ext cx="4190998" cy="281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正方形/長方形 39"/>
          <xdr:cNvSpPr/>
        </xdr:nvSpPr>
        <xdr:spPr>
          <a:xfrm>
            <a:off x="2487703" y="48556386"/>
            <a:ext cx="4164086" cy="83769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．富士テレコム（株）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他</a:t>
            </a:r>
            <a:endParaRPr kumimoji="1" lang="en-US" altLang="ja-JP" sz="1600">
              <a:solidFill>
                <a:schemeClr val="tx1"/>
              </a:solidFill>
              <a:latin typeface="+mn-ea"/>
              <a:ea typeface="+mn-ea"/>
            </a:endParaRPr>
          </a:p>
          <a:p>
            <a:pPr algn="l"/>
            <a:r>
              <a:rPr kumimoji="1" lang="ja-JP" altLang="en-US" sz="1200">
                <a:solidFill>
                  <a:schemeClr val="tx1"/>
                </a:solidFill>
                <a:latin typeface="+mn-ea"/>
                <a:ea typeface="+mn-ea"/>
              </a:rPr>
              <a:t>　　１．９百万円</a:t>
            </a:r>
            <a:endParaRPr kumimoji="1" lang="en-US" altLang="ja-JP" sz="1200">
              <a:solidFill>
                <a:schemeClr val="tx1"/>
              </a:solidFill>
              <a:latin typeface="+mn-ea"/>
              <a:ea typeface="+mn-ea"/>
            </a:endParaRPr>
          </a:p>
        </xdr:txBody>
      </xdr:sp>
      <xdr:sp macro="" textlink="">
        <xdr:nvSpPr>
          <xdr:cNvPr id="41" name="Text Box 2"/>
          <xdr:cNvSpPr txBox="1">
            <a:spLocks noChangeArrowheads="1"/>
          </xdr:cNvSpPr>
        </xdr:nvSpPr>
        <xdr:spPr bwMode="auto">
          <a:xfrm>
            <a:off x="2539231" y="49475813"/>
            <a:ext cx="4000500" cy="1794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副作用等情報管理システム専用回線一式及び端末保守等・借上</a:t>
            </a:r>
          </a:p>
        </xdr:txBody>
      </xdr:sp>
    </xdr:grpSp>
    <xdr:clientData/>
  </xdr:twoCellAnchor>
  <xdr:twoCellAnchor>
    <xdr:from>
      <xdr:col>19</xdr:col>
      <xdr:colOff>145676</xdr:colOff>
      <xdr:row>770</xdr:row>
      <xdr:rowOff>11099</xdr:rowOff>
    </xdr:from>
    <xdr:to>
      <xdr:col>49</xdr:col>
      <xdr:colOff>435428</xdr:colOff>
      <xdr:row>773</xdr:row>
      <xdr:rowOff>217735</xdr:rowOff>
    </xdr:to>
    <xdr:grpSp>
      <xdr:nvGrpSpPr>
        <xdr:cNvPr id="42" name="グループ化 41"/>
        <xdr:cNvGrpSpPr/>
      </xdr:nvGrpSpPr>
      <xdr:grpSpPr>
        <a:xfrm>
          <a:off x="3946151" y="41130524"/>
          <a:ext cx="6290502" cy="1063886"/>
          <a:chOff x="2368656" y="50314278"/>
          <a:chExt cx="4108725" cy="1106021"/>
        </a:xfrm>
      </xdr:grpSpPr>
      <xdr:sp macro="" textlink="">
        <xdr:nvSpPr>
          <xdr:cNvPr id="43" name="正方形/長方形 42"/>
          <xdr:cNvSpPr/>
        </xdr:nvSpPr>
        <xdr:spPr>
          <a:xfrm>
            <a:off x="2431678" y="50314278"/>
            <a:ext cx="4002114" cy="65555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a:t>
            </a:r>
            <a:r>
              <a:rPr kumimoji="1" lang="en-US" altLang="ja-JP" sz="1600">
                <a:solidFill>
                  <a:schemeClr val="tx1"/>
                </a:solidFill>
                <a:latin typeface="+mn-ea"/>
                <a:ea typeface="+mn-ea"/>
              </a:rPr>
              <a:t>KDDI</a:t>
            </a:r>
            <a:r>
              <a:rPr kumimoji="1" lang="ja-JP" altLang="en-US" sz="1600">
                <a:solidFill>
                  <a:schemeClr val="tx1"/>
                </a:solidFill>
                <a:latin typeface="+mn-ea"/>
                <a:ea typeface="+mn-ea"/>
              </a:rPr>
              <a:t>（株）　</a:t>
            </a:r>
            <a:r>
              <a:rPr kumimoji="1" lang="ja-JP" altLang="en-US" sz="1200">
                <a:solidFill>
                  <a:schemeClr val="tx1"/>
                </a:solidFill>
                <a:latin typeface="+mn-ea"/>
                <a:ea typeface="+mn-ea"/>
              </a:rPr>
              <a:t>（他</a:t>
            </a:r>
            <a:r>
              <a:rPr kumimoji="1" lang="en-US" altLang="ja-JP" sz="1200">
                <a:solidFill>
                  <a:schemeClr val="tx1"/>
                </a:solidFill>
                <a:latin typeface="+mn-ea"/>
                <a:ea typeface="+mn-ea"/>
              </a:rPr>
              <a:t>1</a:t>
            </a:r>
            <a:r>
              <a:rPr kumimoji="1" lang="ja-JP" altLang="en-US" sz="1200">
                <a:solidFill>
                  <a:schemeClr val="tx1"/>
                </a:solidFill>
                <a:latin typeface="+mn-ea"/>
                <a:ea typeface="+mn-ea"/>
              </a:rPr>
              <a:t>社）</a:t>
            </a:r>
            <a:r>
              <a:rPr kumimoji="1" lang="ja-JP" altLang="ja-JP" sz="1200">
                <a:solidFill>
                  <a:schemeClr val="lt1"/>
                </a:solidFill>
                <a:effectLst/>
                <a:latin typeface="+mn-lt"/>
                <a:ea typeface="+mn-ea"/>
                <a:cs typeface="+mn-cs"/>
              </a:rPr>
              <a:t>（他</a:t>
            </a:r>
            <a:r>
              <a:rPr kumimoji="1" lang="en-US" altLang="ja-JP" sz="1200">
                <a:solidFill>
                  <a:schemeClr val="lt1"/>
                </a:solidFill>
                <a:effectLst/>
                <a:latin typeface="+mn-lt"/>
                <a:ea typeface="+mn-ea"/>
                <a:cs typeface="+mn-cs"/>
              </a:rPr>
              <a:t>1</a:t>
            </a:r>
            <a:r>
              <a:rPr kumimoji="1" lang="ja-JP" altLang="ja-JP" sz="1100">
                <a:solidFill>
                  <a:schemeClr val="lt1"/>
                </a:solidFill>
                <a:effectLst/>
                <a:latin typeface="+mn-lt"/>
                <a:ea typeface="+mn-ea"/>
                <a:cs typeface="+mn-cs"/>
              </a:rPr>
              <a:t>社）（</a:t>
            </a:r>
            <a:r>
              <a:rPr kumimoji="1" lang="ja-JP" altLang="en-US" sz="1600">
                <a:solidFill>
                  <a:schemeClr val="tx1"/>
                </a:solidFill>
                <a:latin typeface="+mn-ea"/>
                <a:ea typeface="+mn-ea"/>
              </a:rPr>
              <a:t>　　</a:t>
            </a:r>
            <a:endParaRPr kumimoji="1" lang="en-US" altLang="ja-JP" sz="1600">
              <a:solidFill>
                <a:schemeClr val="tx1"/>
              </a:solidFill>
              <a:latin typeface="+mn-ea"/>
              <a:ea typeface="+mn-ea"/>
            </a:endParaRPr>
          </a:p>
          <a:p>
            <a:pPr algn="l"/>
            <a:r>
              <a:rPr kumimoji="1" lang="ja-JP" altLang="en-US" sz="1200" baseline="0">
                <a:solidFill>
                  <a:schemeClr val="tx1"/>
                </a:solidFill>
                <a:latin typeface="+mn-ea"/>
                <a:ea typeface="+mn-ea"/>
              </a:rPr>
              <a:t>　 ２．４</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sp macro="" textlink="">
        <xdr:nvSpPr>
          <xdr:cNvPr id="44" name="Text Box 2"/>
          <xdr:cNvSpPr txBox="1">
            <a:spLocks noChangeArrowheads="1"/>
          </xdr:cNvSpPr>
        </xdr:nvSpPr>
        <xdr:spPr bwMode="auto">
          <a:xfrm>
            <a:off x="2478988" y="51117740"/>
            <a:ext cx="3998393" cy="3025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医療機器不具合情報システム</a:t>
            </a:r>
            <a:r>
              <a:rPr lang="ja-JP" altLang="ja-JP" sz="1100" b="0" i="0" baseline="0">
                <a:effectLst/>
                <a:latin typeface="+mn-lt"/>
                <a:ea typeface="+mn-ea"/>
                <a:cs typeface="+mn-cs"/>
              </a:rPr>
              <a:t>専用回線一式及び端末保守</a:t>
            </a:r>
            <a:r>
              <a:rPr lang="ja-JP" altLang="en-US" sz="1100" b="0" i="0" baseline="0">
                <a:effectLst/>
                <a:latin typeface="+mn-lt"/>
                <a:ea typeface="+mn-ea"/>
                <a:cs typeface="+mn-cs"/>
              </a:rPr>
              <a:t>等</a:t>
            </a:r>
            <a:r>
              <a:rPr lang="ja-JP" altLang="ja-JP" sz="1100" b="0" i="0" baseline="0">
                <a:effectLst/>
                <a:latin typeface="+mn-lt"/>
                <a:ea typeface="+mn-ea"/>
                <a:cs typeface="+mn-cs"/>
              </a:rPr>
              <a:t>・借上</a:t>
            </a:r>
            <a:r>
              <a:rPr lang="ja-JP" altLang="en-US" sz="1100" b="0" i="0" baseline="0">
                <a:effectLst/>
                <a:latin typeface="+mn-lt"/>
                <a:ea typeface="+mn-ea"/>
                <a:cs typeface="+mn-cs"/>
              </a:rPr>
              <a:t>・ルータ設定変更作業</a:t>
            </a:r>
            <a:endParaRPr lang="ja-JP" altLang="en-US" sz="1100" b="0" i="0" u="none" strike="noStrike" baseline="0">
              <a:solidFill>
                <a:srgbClr val="000000"/>
              </a:solidFill>
              <a:latin typeface="ＭＳ Ｐゴシック"/>
              <a:ea typeface="+mn-ea"/>
            </a:endParaRPr>
          </a:p>
        </xdr:txBody>
      </xdr:sp>
      <xdr:sp macro="" textlink="">
        <xdr:nvSpPr>
          <xdr:cNvPr id="45" name="大かっこ 44"/>
          <xdr:cNvSpPr/>
        </xdr:nvSpPr>
        <xdr:spPr>
          <a:xfrm>
            <a:off x="2368656" y="51110030"/>
            <a:ext cx="4078404" cy="2918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22412</xdr:colOff>
      <xdr:row>759</xdr:row>
      <xdr:rowOff>78445</xdr:rowOff>
    </xdr:from>
    <xdr:to>
      <xdr:col>20</xdr:col>
      <xdr:colOff>33618</xdr:colOff>
      <xdr:row>759</xdr:row>
      <xdr:rowOff>89649</xdr:rowOff>
    </xdr:to>
    <xdr:cxnSp macro="">
      <xdr:nvCxnSpPr>
        <xdr:cNvPr id="46" name="直線矢印コネクタ 45"/>
        <xdr:cNvCxnSpPr/>
      </xdr:nvCxnSpPr>
      <xdr:spPr>
        <a:xfrm>
          <a:off x="2422712" y="49122670"/>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753</xdr:row>
      <xdr:rowOff>11209</xdr:rowOff>
    </xdr:from>
    <xdr:to>
      <xdr:col>20</xdr:col>
      <xdr:colOff>11206</xdr:colOff>
      <xdr:row>753</xdr:row>
      <xdr:rowOff>22413</xdr:rowOff>
    </xdr:to>
    <xdr:cxnSp macro="">
      <xdr:nvCxnSpPr>
        <xdr:cNvPr id="47" name="直線矢印コネクタ 46"/>
        <xdr:cNvCxnSpPr/>
      </xdr:nvCxnSpPr>
      <xdr:spPr>
        <a:xfrm>
          <a:off x="2400300" y="45997909"/>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764</xdr:row>
      <xdr:rowOff>324974</xdr:rowOff>
    </xdr:from>
    <xdr:to>
      <xdr:col>20</xdr:col>
      <xdr:colOff>22412</xdr:colOff>
      <xdr:row>764</xdr:row>
      <xdr:rowOff>336178</xdr:rowOff>
    </xdr:to>
    <xdr:cxnSp macro="">
      <xdr:nvCxnSpPr>
        <xdr:cNvPr id="48" name="直線矢印コネクタ 47"/>
        <xdr:cNvCxnSpPr/>
      </xdr:nvCxnSpPr>
      <xdr:spPr>
        <a:xfrm>
          <a:off x="2411506" y="50721749"/>
          <a:ext cx="161140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770</xdr:row>
      <xdr:rowOff>324975</xdr:rowOff>
    </xdr:from>
    <xdr:to>
      <xdr:col>20</xdr:col>
      <xdr:colOff>11206</xdr:colOff>
      <xdr:row>770</xdr:row>
      <xdr:rowOff>336179</xdr:rowOff>
    </xdr:to>
    <xdr:cxnSp macro="">
      <xdr:nvCxnSpPr>
        <xdr:cNvPr id="49" name="直線矢印コネクタ 48"/>
        <xdr:cNvCxnSpPr/>
      </xdr:nvCxnSpPr>
      <xdr:spPr>
        <a:xfrm>
          <a:off x="2400300" y="52607700"/>
          <a:ext cx="1611406" cy="167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93842</xdr:colOff>
      <xdr:row>31</xdr:row>
      <xdr:rowOff>6569</xdr:rowOff>
    </xdr:from>
    <xdr:to>
      <xdr:col>41</xdr:col>
      <xdr:colOff>174625</xdr:colOff>
      <xdr:row>31</xdr:row>
      <xdr:rowOff>127001</xdr:rowOff>
    </xdr:to>
    <xdr:sp macro="" textlink="">
      <xdr:nvSpPr>
        <xdr:cNvPr id="52" name="テキスト ボックス 51"/>
        <xdr:cNvSpPr txBox="1"/>
      </xdr:nvSpPr>
      <xdr:spPr>
        <a:xfrm>
          <a:off x="7936092" y="8753694"/>
          <a:ext cx="699908" cy="120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twoCellAnchor>
    <xdr:from>
      <xdr:col>38</xdr:col>
      <xdr:colOff>93842</xdr:colOff>
      <xdr:row>33</xdr:row>
      <xdr:rowOff>6569</xdr:rowOff>
    </xdr:from>
    <xdr:to>
      <xdr:col>41</xdr:col>
      <xdr:colOff>174625</xdr:colOff>
      <xdr:row>33</xdr:row>
      <xdr:rowOff>127001</xdr:rowOff>
    </xdr:to>
    <xdr:sp macro="" textlink="">
      <xdr:nvSpPr>
        <xdr:cNvPr id="56" name="テキスト ボックス 55"/>
        <xdr:cNvSpPr txBox="1"/>
      </xdr:nvSpPr>
      <xdr:spPr>
        <a:xfrm>
          <a:off x="7785280" y="8757663"/>
          <a:ext cx="688001" cy="120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L872" sqref="AL872:AO87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219</v>
      </c>
      <c r="AT2" s="941"/>
      <c r="AU2" s="941"/>
      <c r="AV2" s="52" t="str">
        <f>IF(AW2="", "", "-")</f>
        <v/>
      </c>
      <c r="AW2" s="912"/>
      <c r="AX2" s="912"/>
    </row>
    <row r="3" spans="1:50" ht="21" customHeight="1" thickBot="1" x14ac:dyDescent="0.2">
      <c r="A3" s="869" t="s">
        <v>530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551</v>
      </c>
      <c r="H5" s="842"/>
      <c r="I5" s="842"/>
      <c r="J5" s="842"/>
      <c r="K5" s="842"/>
      <c r="L5" s="842"/>
      <c r="M5" s="843" t="s">
        <v>66</v>
      </c>
      <c r="N5" s="844"/>
      <c r="O5" s="844"/>
      <c r="P5" s="844"/>
      <c r="Q5" s="844"/>
      <c r="R5" s="845"/>
      <c r="S5" s="846" t="s">
        <v>550</v>
      </c>
      <c r="T5" s="842"/>
      <c r="U5" s="842"/>
      <c r="V5" s="842"/>
      <c r="W5" s="842"/>
      <c r="X5" s="847"/>
      <c r="Y5" s="700" t="s">
        <v>3</v>
      </c>
      <c r="Z5" s="541"/>
      <c r="AA5" s="541"/>
      <c r="AB5" s="541"/>
      <c r="AC5" s="541"/>
      <c r="AD5" s="542"/>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24"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0" customHeight="1" x14ac:dyDescent="0.15">
      <c r="A7" s="493" t="s">
        <v>22</v>
      </c>
      <c r="B7" s="494"/>
      <c r="C7" s="494"/>
      <c r="D7" s="494"/>
      <c r="E7" s="494"/>
      <c r="F7" s="495"/>
      <c r="G7" s="496" t="s">
        <v>553</v>
      </c>
      <c r="H7" s="497"/>
      <c r="I7" s="497"/>
      <c r="J7" s="497"/>
      <c r="K7" s="497"/>
      <c r="L7" s="497"/>
      <c r="M7" s="497"/>
      <c r="N7" s="497"/>
      <c r="O7" s="497"/>
      <c r="P7" s="497"/>
      <c r="Q7" s="497"/>
      <c r="R7" s="497"/>
      <c r="S7" s="497"/>
      <c r="T7" s="497"/>
      <c r="U7" s="497"/>
      <c r="V7" s="497"/>
      <c r="W7" s="497"/>
      <c r="X7" s="498"/>
      <c r="Y7" s="923" t="s">
        <v>543</v>
      </c>
      <c r="Z7" s="441"/>
      <c r="AA7" s="441"/>
      <c r="AB7" s="441"/>
      <c r="AC7" s="441"/>
      <c r="AD7" s="924"/>
      <c r="AE7" s="913" t="s">
        <v>554</v>
      </c>
      <c r="AF7" s="914"/>
      <c r="AG7" s="914"/>
      <c r="AH7" s="914"/>
      <c r="AI7" s="914"/>
      <c r="AJ7" s="914"/>
      <c r="AK7" s="914"/>
      <c r="AL7" s="914"/>
      <c r="AM7" s="914"/>
      <c r="AN7" s="914"/>
      <c r="AO7" s="914"/>
      <c r="AP7" s="914"/>
      <c r="AQ7" s="914"/>
      <c r="AR7" s="914"/>
      <c r="AS7" s="914"/>
      <c r="AT7" s="914"/>
      <c r="AU7" s="914"/>
      <c r="AV7" s="914"/>
      <c r="AW7" s="914"/>
      <c r="AX7" s="915"/>
    </row>
    <row r="8" spans="1:50" ht="28.5" customHeight="1" x14ac:dyDescent="0.15">
      <c r="A8" s="493" t="s">
        <v>389</v>
      </c>
      <c r="B8" s="494"/>
      <c r="C8" s="494"/>
      <c r="D8" s="494"/>
      <c r="E8" s="494"/>
      <c r="F8" s="495"/>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63"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4"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18"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469</v>
      </c>
      <c r="AE12" s="414"/>
      <c r="AF12" s="414"/>
      <c r="AG12" s="414"/>
      <c r="AH12" s="414"/>
      <c r="AI12" s="414"/>
      <c r="AJ12" s="415"/>
      <c r="AK12" s="413" t="s">
        <v>531</v>
      </c>
      <c r="AL12" s="414"/>
      <c r="AM12" s="414"/>
      <c r="AN12" s="414"/>
      <c r="AO12" s="414"/>
      <c r="AP12" s="414"/>
      <c r="AQ12" s="415"/>
      <c r="AR12" s="413" t="s">
        <v>532</v>
      </c>
      <c r="AS12" s="414"/>
      <c r="AT12" s="414"/>
      <c r="AU12" s="414"/>
      <c r="AV12" s="414"/>
      <c r="AW12" s="414"/>
      <c r="AX12" s="724"/>
    </row>
    <row r="13" spans="1:50" ht="18" customHeight="1" x14ac:dyDescent="0.15">
      <c r="A13" s="616"/>
      <c r="B13" s="617"/>
      <c r="C13" s="617"/>
      <c r="D13" s="617"/>
      <c r="E13" s="617"/>
      <c r="F13" s="618"/>
      <c r="G13" s="725" t="s">
        <v>6</v>
      </c>
      <c r="H13" s="726"/>
      <c r="I13" s="766" t="s">
        <v>7</v>
      </c>
      <c r="J13" s="767"/>
      <c r="K13" s="767"/>
      <c r="L13" s="767"/>
      <c r="M13" s="767"/>
      <c r="N13" s="767"/>
      <c r="O13" s="768"/>
      <c r="P13" s="659">
        <v>18</v>
      </c>
      <c r="Q13" s="660"/>
      <c r="R13" s="660"/>
      <c r="S13" s="660"/>
      <c r="T13" s="660"/>
      <c r="U13" s="660"/>
      <c r="V13" s="661"/>
      <c r="W13" s="659">
        <v>18</v>
      </c>
      <c r="X13" s="660"/>
      <c r="Y13" s="660"/>
      <c r="Z13" s="660"/>
      <c r="AA13" s="660"/>
      <c r="AB13" s="660"/>
      <c r="AC13" s="661"/>
      <c r="AD13" s="659">
        <v>18</v>
      </c>
      <c r="AE13" s="660"/>
      <c r="AF13" s="660"/>
      <c r="AG13" s="660"/>
      <c r="AH13" s="660"/>
      <c r="AI13" s="660"/>
      <c r="AJ13" s="661"/>
      <c r="AK13" s="659">
        <f>ROUND(19054/1000,0)</f>
        <v>19</v>
      </c>
      <c r="AL13" s="660"/>
      <c r="AM13" s="660"/>
      <c r="AN13" s="660"/>
      <c r="AO13" s="660"/>
      <c r="AP13" s="660"/>
      <c r="AQ13" s="661"/>
      <c r="AR13" s="920"/>
      <c r="AS13" s="921"/>
      <c r="AT13" s="921"/>
      <c r="AU13" s="921"/>
      <c r="AV13" s="921"/>
      <c r="AW13" s="921"/>
      <c r="AX13" s="922"/>
    </row>
    <row r="14" spans="1:50" ht="18"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557</v>
      </c>
      <c r="X14" s="660"/>
      <c r="Y14" s="660"/>
      <c r="Z14" s="660"/>
      <c r="AA14" s="660"/>
      <c r="AB14" s="660"/>
      <c r="AC14" s="661"/>
      <c r="AD14" s="659" t="s">
        <v>557</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18"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c r="AS15" s="660"/>
      <c r="AT15" s="660"/>
      <c r="AU15" s="660"/>
      <c r="AV15" s="660"/>
      <c r="AW15" s="660"/>
      <c r="AX15" s="808"/>
    </row>
    <row r="16" spans="1:50" ht="18"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18"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t="s">
        <v>557</v>
      </c>
      <c r="AL17" s="660"/>
      <c r="AM17" s="660"/>
      <c r="AN17" s="660"/>
      <c r="AO17" s="660"/>
      <c r="AP17" s="660"/>
      <c r="AQ17" s="661"/>
      <c r="AR17" s="918"/>
      <c r="AS17" s="918"/>
      <c r="AT17" s="918"/>
      <c r="AU17" s="918"/>
      <c r="AV17" s="918"/>
      <c r="AW17" s="918"/>
      <c r="AX17" s="919"/>
    </row>
    <row r="18" spans="1:50" ht="18" customHeight="1" x14ac:dyDescent="0.15">
      <c r="A18" s="616"/>
      <c r="B18" s="617"/>
      <c r="C18" s="617"/>
      <c r="D18" s="617"/>
      <c r="E18" s="617"/>
      <c r="F18" s="618"/>
      <c r="G18" s="729"/>
      <c r="H18" s="730"/>
      <c r="I18" s="718" t="s">
        <v>20</v>
      </c>
      <c r="J18" s="719"/>
      <c r="K18" s="719"/>
      <c r="L18" s="719"/>
      <c r="M18" s="719"/>
      <c r="N18" s="719"/>
      <c r="O18" s="720"/>
      <c r="P18" s="880">
        <f>SUM(P13:V17)</f>
        <v>18</v>
      </c>
      <c r="Q18" s="881"/>
      <c r="R18" s="881"/>
      <c r="S18" s="881"/>
      <c r="T18" s="881"/>
      <c r="U18" s="881"/>
      <c r="V18" s="882"/>
      <c r="W18" s="880">
        <f>SUM(W13:AC17)</f>
        <v>18</v>
      </c>
      <c r="X18" s="881"/>
      <c r="Y18" s="881"/>
      <c r="Z18" s="881"/>
      <c r="AA18" s="881"/>
      <c r="AB18" s="881"/>
      <c r="AC18" s="882"/>
      <c r="AD18" s="880">
        <f>SUM(AD13:AJ17)</f>
        <v>18</v>
      </c>
      <c r="AE18" s="881"/>
      <c r="AF18" s="881"/>
      <c r="AG18" s="881"/>
      <c r="AH18" s="881"/>
      <c r="AI18" s="881"/>
      <c r="AJ18" s="882"/>
      <c r="AK18" s="880">
        <f>SUM(AK13:AQ17)</f>
        <v>19</v>
      </c>
      <c r="AL18" s="881"/>
      <c r="AM18" s="881"/>
      <c r="AN18" s="881"/>
      <c r="AO18" s="881"/>
      <c r="AP18" s="881"/>
      <c r="AQ18" s="882"/>
      <c r="AR18" s="880">
        <f>SUM(AR13:AX17)</f>
        <v>0</v>
      </c>
      <c r="AS18" s="881"/>
      <c r="AT18" s="881"/>
      <c r="AU18" s="881"/>
      <c r="AV18" s="881"/>
      <c r="AW18" s="881"/>
      <c r="AX18" s="883"/>
    </row>
    <row r="19" spans="1:50" ht="18" customHeight="1" x14ac:dyDescent="0.15">
      <c r="A19" s="616"/>
      <c r="B19" s="617"/>
      <c r="C19" s="617"/>
      <c r="D19" s="617"/>
      <c r="E19" s="617"/>
      <c r="F19" s="618"/>
      <c r="G19" s="878" t="s">
        <v>9</v>
      </c>
      <c r="H19" s="879"/>
      <c r="I19" s="879"/>
      <c r="J19" s="879"/>
      <c r="K19" s="879"/>
      <c r="L19" s="879"/>
      <c r="M19" s="879"/>
      <c r="N19" s="879"/>
      <c r="O19" s="879"/>
      <c r="P19" s="659">
        <v>18</v>
      </c>
      <c r="Q19" s="660"/>
      <c r="R19" s="660"/>
      <c r="S19" s="660"/>
      <c r="T19" s="660"/>
      <c r="U19" s="660"/>
      <c r="V19" s="661"/>
      <c r="W19" s="659">
        <v>16</v>
      </c>
      <c r="X19" s="660"/>
      <c r="Y19" s="660"/>
      <c r="Z19" s="660"/>
      <c r="AA19" s="660"/>
      <c r="AB19" s="660"/>
      <c r="AC19" s="661"/>
      <c r="AD19" s="659">
        <v>20</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18" customHeight="1" x14ac:dyDescent="0.15">
      <c r="A20" s="616"/>
      <c r="B20" s="617"/>
      <c r="C20" s="617"/>
      <c r="D20" s="617"/>
      <c r="E20" s="617"/>
      <c r="F20" s="618"/>
      <c r="G20" s="878" t="s">
        <v>10</v>
      </c>
      <c r="H20" s="879"/>
      <c r="I20" s="879"/>
      <c r="J20" s="879"/>
      <c r="K20" s="879"/>
      <c r="L20" s="879"/>
      <c r="M20" s="879"/>
      <c r="N20" s="879"/>
      <c r="O20" s="879"/>
      <c r="P20" s="310">
        <f>IF(P18=0, "-", SUM(P19)/P18)</f>
        <v>1</v>
      </c>
      <c r="Q20" s="310"/>
      <c r="R20" s="310"/>
      <c r="S20" s="310"/>
      <c r="T20" s="310"/>
      <c r="U20" s="310"/>
      <c r="V20" s="310"/>
      <c r="W20" s="310">
        <f t="shared" ref="W20" si="0">IF(W18=0, "-", SUM(W19)/W18)</f>
        <v>0.88888888888888884</v>
      </c>
      <c r="X20" s="310"/>
      <c r="Y20" s="310"/>
      <c r="Z20" s="310"/>
      <c r="AA20" s="310"/>
      <c r="AB20" s="310"/>
      <c r="AC20" s="310"/>
      <c r="AD20" s="310">
        <f t="shared" ref="AD20" si="1">IF(AD18=0, "-", SUM(AD19)/AD18)</f>
        <v>1.1111111111111112</v>
      </c>
      <c r="AE20" s="310"/>
      <c r="AF20" s="310"/>
      <c r="AG20" s="310"/>
      <c r="AH20" s="310"/>
      <c r="AI20" s="310"/>
      <c r="AJ20" s="310"/>
      <c r="AK20" s="325"/>
      <c r="AL20" s="325"/>
      <c r="AM20" s="325"/>
      <c r="AN20" s="325"/>
      <c r="AO20" s="325"/>
      <c r="AP20" s="325"/>
      <c r="AQ20" s="326"/>
      <c r="AR20" s="326"/>
      <c r="AS20" s="326"/>
      <c r="AT20" s="326"/>
      <c r="AU20" s="325"/>
      <c r="AV20" s="325"/>
      <c r="AW20" s="325"/>
      <c r="AX20" s="327"/>
    </row>
    <row r="21" spans="1:50" ht="24.75" customHeight="1" x14ac:dyDescent="0.15">
      <c r="A21" s="851"/>
      <c r="B21" s="852"/>
      <c r="C21" s="852"/>
      <c r="D21" s="852"/>
      <c r="E21" s="852"/>
      <c r="F21" s="947"/>
      <c r="G21" s="308" t="s">
        <v>494</v>
      </c>
      <c r="H21" s="309"/>
      <c r="I21" s="309"/>
      <c r="J21" s="309"/>
      <c r="K21" s="309"/>
      <c r="L21" s="309"/>
      <c r="M21" s="309"/>
      <c r="N21" s="309"/>
      <c r="O21" s="309"/>
      <c r="P21" s="310">
        <f>IF(P19=0, "-", SUM(P19)/SUM(P13,P14))</f>
        <v>1</v>
      </c>
      <c r="Q21" s="310"/>
      <c r="R21" s="310"/>
      <c r="S21" s="310"/>
      <c r="T21" s="310"/>
      <c r="U21" s="310"/>
      <c r="V21" s="310"/>
      <c r="W21" s="310">
        <f t="shared" ref="W21" si="2">IF(W19=0, "-", SUM(W19)/SUM(W13,W14))</f>
        <v>0.88888888888888884</v>
      </c>
      <c r="X21" s="310"/>
      <c r="Y21" s="310"/>
      <c r="Z21" s="310"/>
      <c r="AA21" s="310"/>
      <c r="AB21" s="310"/>
      <c r="AC21" s="310"/>
      <c r="AD21" s="310">
        <f t="shared" ref="AD21" si="3">IF(AD19=0, "-", SUM(AD19)/SUM(AD13,AD14))</f>
        <v>1.1111111111111112</v>
      </c>
      <c r="AE21" s="310"/>
      <c r="AF21" s="310"/>
      <c r="AG21" s="310"/>
      <c r="AH21" s="310"/>
      <c r="AI21" s="310"/>
      <c r="AJ21" s="310"/>
      <c r="AK21" s="325"/>
      <c r="AL21" s="325"/>
      <c r="AM21" s="325"/>
      <c r="AN21" s="325"/>
      <c r="AO21" s="325"/>
      <c r="AP21" s="325"/>
      <c r="AQ21" s="326"/>
      <c r="AR21" s="326"/>
      <c r="AS21" s="326"/>
      <c r="AT21" s="326"/>
      <c r="AU21" s="325"/>
      <c r="AV21" s="325"/>
      <c r="AW21" s="325"/>
      <c r="AX21" s="327"/>
    </row>
    <row r="22" spans="1:50" ht="17.25" customHeight="1" x14ac:dyDescent="0.15">
      <c r="A22" s="965" t="s">
        <v>535</v>
      </c>
      <c r="B22" s="966"/>
      <c r="C22" s="966"/>
      <c r="D22" s="966"/>
      <c r="E22" s="966"/>
      <c r="F22" s="967"/>
      <c r="G22" s="952" t="s">
        <v>471</v>
      </c>
      <c r="H22" s="215"/>
      <c r="I22" s="215"/>
      <c r="J22" s="215"/>
      <c r="K22" s="215"/>
      <c r="L22" s="215"/>
      <c r="M22" s="215"/>
      <c r="N22" s="215"/>
      <c r="O22" s="216"/>
      <c r="P22" s="937" t="s">
        <v>533</v>
      </c>
      <c r="Q22" s="215"/>
      <c r="R22" s="215"/>
      <c r="S22" s="215"/>
      <c r="T22" s="215"/>
      <c r="U22" s="215"/>
      <c r="V22" s="216"/>
      <c r="W22" s="937" t="s">
        <v>534</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17.25" customHeight="1" x14ac:dyDescent="0.15">
      <c r="A23" s="968"/>
      <c r="B23" s="969"/>
      <c r="C23" s="969"/>
      <c r="D23" s="969"/>
      <c r="E23" s="969"/>
      <c r="F23" s="970"/>
      <c r="G23" s="953" t="s">
        <v>558</v>
      </c>
      <c r="H23" s="954"/>
      <c r="I23" s="954"/>
      <c r="J23" s="954"/>
      <c r="K23" s="954"/>
      <c r="L23" s="954"/>
      <c r="M23" s="954"/>
      <c r="N23" s="954"/>
      <c r="O23" s="955"/>
      <c r="P23" s="920">
        <f>ROUND(19054/1000,0)</f>
        <v>19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15.7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15.7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15.7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15.7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15.75" hidden="1" customHeight="1" x14ac:dyDescent="0.15">
      <c r="A28" s="968"/>
      <c r="B28" s="969"/>
      <c r="C28" s="969"/>
      <c r="D28" s="969"/>
      <c r="E28" s="969"/>
      <c r="F28" s="970"/>
      <c r="G28" s="959" t="s">
        <v>475</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18" customHeight="1" thickBot="1" x14ac:dyDescent="0.2">
      <c r="A29" s="971"/>
      <c r="B29" s="972"/>
      <c r="C29" s="972"/>
      <c r="D29" s="972"/>
      <c r="E29" s="972"/>
      <c r="F29" s="973"/>
      <c r="G29" s="962" t="s">
        <v>472</v>
      </c>
      <c r="H29" s="963"/>
      <c r="I29" s="963"/>
      <c r="J29" s="963"/>
      <c r="K29" s="963"/>
      <c r="L29" s="963"/>
      <c r="M29" s="963"/>
      <c r="N29" s="963"/>
      <c r="O29" s="964"/>
      <c r="P29" s="934">
        <f>AK13</f>
        <v>19</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488</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469</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2" t="s">
        <v>563</v>
      </c>
      <c r="AR31" s="193"/>
      <c r="AS31" s="126" t="s">
        <v>356</v>
      </c>
      <c r="AT31" s="127"/>
      <c r="AU31" s="192">
        <v>30</v>
      </c>
      <c r="AV31" s="192"/>
      <c r="AW31" s="396" t="s">
        <v>300</v>
      </c>
      <c r="AX31" s="397"/>
    </row>
    <row r="32" spans="1:50" ht="13.5" customHeight="1" x14ac:dyDescent="0.15">
      <c r="A32" s="401"/>
      <c r="B32" s="399"/>
      <c r="C32" s="399"/>
      <c r="D32" s="399"/>
      <c r="E32" s="399"/>
      <c r="F32" s="400"/>
      <c r="G32" s="563" t="s">
        <v>559</v>
      </c>
      <c r="H32" s="564"/>
      <c r="I32" s="564"/>
      <c r="J32" s="564"/>
      <c r="K32" s="564"/>
      <c r="L32" s="564"/>
      <c r="M32" s="564"/>
      <c r="N32" s="564"/>
      <c r="O32" s="565"/>
      <c r="P32" s="98" t="s">
        <v>560</v>
      </c>
      <c r="Q32" s="98"/>
      <c r="R32" s="98"/>
      <c r="S32" s="98"/>
      <c r="T32" s="98"/>
      <c r="U32" s="98"/>
      <c r="V32" s="98"/>
      <c r="W32" s="98"/>
      <c r="X32" s="99"/>
      <c r="Y32" s="469" t="s">
        <v>12</v>
      </c>
      <c r="Z32" s="529"/>
      <c r="AA32" s="530"/>
      <c r="AB32" s="459" t="s">
        <v>562</v>
      </c>
      <c r="AC32" s="459"/>
      <c r="AD32" s="459"/>
      <c r="AE32" s="211">
        <v>6535</v>
      </c>
      <c r="AF32" s="212"/>
      <c r="AG32" s="212"/>
      <c r="AH32" s="212"/>
      <c r="AI32" s="211">
        <v>6599</v>
      </c>
      <c r="AJ32" s="212"/>
      <c r="AK32" s="212"/>
      <c r="AL32" s="212"/>
      <c r="AM32" s="211"/>
      <c r="AN32" s="212"/>
      <c r="AO32" s="212"/>
      <c r="AP32" s="212"/>
      <c r="AQ32" s="335" t="s">
        <v>564</v>
      </c>
      <c r="AR32" s="200"/>
      <c r="AS32" s="200"/>
      <c r="AT32" s="336"/>
      <c r="AU32" s="212" t="s">
        <v>563</v>
      </c>
      <c r="AV32" s="212"/>
      <c r="AW32" s="212"/>
      <c r="AX32" s="214"/>
    </row>
    <row r="33" spans="1:50" ht="13.5" customHeight="1" x14ac:dyDescent="0.15">
      <c r="A33" s="402"/>
      <c r="B33" s="403"/>
      <c r="C33" s="403"/>
      <c r="D33" s="403"/>
      <c r="E33" s="403"/>
      <c r="F33" s="404"/>
      <c r="G33" s="566"/>
      <c r="H33" s="567"/>
      <c r="I33" s="567"/>
      <c r="J33" s="567"/>
      <c r="K33" s="567"/>
      <c r="L33" s="567"/>
      <c r="M33" s="567"/>
      <c r="N33" s="567"/>
      <c r="O33" s="568"/>
      <c r="P33" s="101"/>
      <c r="Q33" s="101"/>
      <c r="R33" s="101"/>
      <c r="S33" s="101"/>
      <c r="T33" s="101"/>
      <c r="U33" s="101"/>
      <c r="V33" s="101"/>
      <c r="W33" s="101"/>
      <c r="X33" s="102"/>
      <c r="Y33" s="413" t="s">
        <v>54</v>
      </c>
      <c r="Z33" s="414"/>
      <c r="AA33" s="415"/>
      <c r="AB33" s="521" t="s">
        <v>562</v>
      </c>
      <c r="AC33" s="521"/>
      <c r="AD33" s="521"/>
      <c r="AE33" s="211">
        <v>5000</v>
      </c>
      <c r="AF33" s="212"/>
      <c r="AG33" s="212"/>
      <c r="AH33" s="212"/>
      <c r="AI33" s="211">
        <v>5000</v>
      </c>
      <c r="AJ33" s="212"/>
      <c r="AK33" s="212"/>
      <c r="AL33" s="212"/>
      <c r="AM33" s="211">
        <v>5000</v>
      </c>
      <c r="AN33" s="212"/>
      <c r="AO33" s="212"/>
      <c r="AP33" s="212"/>
      <c r="AQ33" s="335" t="s">
        <v>564</v>
      </c>
      <c r="AR33" s="200"/>
      <c r="AS33" s="200"/>
      <c r="AT33" s="336"/>
      <c r="AU33" s="212">
        <v>5000</v>
      </c>
      <c r="AV33" s="212"/>
      <c r="AW33" s="212"/>
      <c r="AX33" s="214"/>
    </row>
    <row r="34" spans="1:50" ht="13.5" customHeight="1" x14ac:dyDescent="0.15">
      <c r="A34" s="401"/>
      <c r="B34" s="399"/>
      <c r="C34" s="399"/>
      <c r="D34" s="399"/>
      <c r="E34" s="399"/>
      <c r="F34" s="400"/>
      <c r="G34" s="569"/>
      <c r="H34" s="570"/>
      <c r="I34" s="570"/>
      <c r="J34" s="570"/>
      <c r="K34" s="570"/>
      <c r="L34" s="570"/>
      <c r="M34" s="570"/>
      <c r="N34" s="570"/>
      <c r="O34" s="571"/>
      <c r="P34" s="104"/>
      <c r="Q34" s="104"/>
      <c r="R34" s="104"/>
      <c r="S34" s="104"/>
      <c r="T34" s="104"/>
      <c r="U34" s="104"/>
      <c r="V34" s="104"/>
      <c r="W34" s="104"/>
      <c r="X34" s="105"/>
      <c r="Y34" s="413" t="s">
        <v>13</v>
      </c>
      <c r="Z34" s="414"/>
      <c r="AA34" s="415"/>
      <c r="AB34" s="555" t="s">
        <v>301</v>
      </c>
      <c r="AC34" s="555"/>
      <c r="AD34" s="555"/>
      <c r="AE34" s="211">
        <v>131</v>
      </c>
      <c r="AF34" s="212"/>
      <c r="AG34" s="212"/>
      <c r="AH34" s="212"/>
      <c r="AI34" s="211">
        <v>132</v>
      </c>
      <c r="AJ34" s="212"/>
      <c r="AK34" s="212"/>
      <c r="AL34" s="212"/>
      <c r="AM34" s="211"/>
      <c r="AN34" s="212"/>
      <c r="AO34" s="212"/>
      <c r="AP34" s="212"/>
      <c r="AQ34" s="335" t="s">
        <v>564</v>
      </c>
      <c r="AR34" s="200"/>
      <c r="AS34" s="200"/>
      <c r="AT34" s="336"/>
      <c r="AU34" s="212" t="s">
        <v>563</v>
      </c>
      <c r="AV34" s="212"/>
      <c r="AW34" s="212"/>
      <c r="AX34" s="214"/>
    </row>
    <row r="35" spans="1:50" ht="23.25" customHeight="1" x14ac:dyDescent="0.15">
      <c r="A35" s="219" t="s">
        <v>523</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488</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9" t="s">
        <v>253</v>
      </c>
      <c r="AV37" s="409"/>
      <c r="AW37" s="409"/>
      <c r="AX37" s="911"/>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2" t="s">
        <v>563</v>
      </c>
      <c r="AR38" s="193"/>
      <c r="AS38" s="126" t="s">
        <v>356</v>
      </c>
      <c r="AT38" s="127"/>
      <c r="AU38" s="192">
        <v>30</v>
      </c>
      <c r="AV38" s="192"/>
      <c r="AW38" s="396" t="s">
        <v>300</v>
      </c>
      <c r="AX38" s="397"/>
    </row>
    <row r="39" spans="1:50" ht="21" customHeight="1" x14ac:dyDescent="0.15">
      <c r="A39" s="401"/>
      <c r="B39" s="399"/>
      <c r="C39" s="399"/>
      <c r="D39" s="399"/>
      <c r="E39" s="399"/>
      <c r="F39" s="400"/>
      <c r="G39" s="563" t="s">
        <v>566</v>
      </c>
      <c r="H39" s="564"/>
      <c r="I39" s="564"/>
      <c r="J39" s="564"/>
      <c r="K39" s="564"/>
      <c r="L39" s="564"/>
      <c r="M39" s="564"/>
      <c r="N39" s="564"/>
      <c r="O39" s="565"/>
      <c r="P39" s="98" t="s">
        <v>567</v>
      </c>
      <c r="Q39" s="98"/>
      <c r="R39" s="98"/>
      <c r="S39" s="98"/>
      <c r="T39" s="98"/>
      <c r="U39" s="98"/>
      <c r="V39" s="98"/>
      <c r="W39" s="98"/>
      <c r="X39" s="99"/>
      <c r="Y39" s="469" t="s">
        <v>12</v>
      </c>
      <c r="Z39" s="529"/>
      <c r="AA39" s="530"/>
      <c r="AB39" s="459" t="s">
        <v>561</v>
      </c>
      <c r="AC39" s="459"/>
      <c r="AD39" s="459"/>
      <c r="AE39" s="211">
        <v>10</v>
      </c>
      <c r="AF39" s="212"/>
      <c r="AG39" s="212"/>
      <c r="AH39" s="212"/>
      <c r="AI39" s="211">
        <v>10</v>
      </c>
      <c r="AJ39" s="212"/>
      <c r="AK39" s="212"/>
      <c r="AL39" s="212"/>
      <c r="AM39" s="211">
        <v>10</v>
      </c>
      <c r="AN39" s="212"/>
      <c r="AO39" s="212"/>
      <c r="AP39" s="212"/>
      <c r="AQ39" s="335" t="s">
        <v>568</v>
      </c>
      <c r="AR39" s="200"/>
      <c r="AS39" s="200"/>
      <c r="AT39" s="336"/>
      <c r="AU39" s="212" t="s">
        <v>569</v>
      </c>
      <c r="AV39" s="212"/>
      <c r="AW39" s="212"/>
      <c r="AX39" s="214"/>
    </row>
    <row r="40" spans="1:50" ht="21" customHeight="1" x14ac:dyDescent="0.15">
      <c r="A40" s="402"/>
      <c r="B40" s="403"/>
      <c r="C40" s="403"/>
      <c r="D40" s="403"/>
      <c r="E40" s="403"/>
      <c r="F40" s="404"/>
      <c r="G40" s="566"/>
      <c r="H40" s="567"/>
      <c r="I40" s="567"/>
      <c r="J40" s="567"/>
      <c r="K40" s="567"/>
      <c r="L40" s="567"/>
      <c r="M40" s="567"/>
      <c r="N40" s="567"/>
      <c r="O40" s="568"/>
      <c r="P40" s="101"/>
      <c r="Q40" s="101"/>
      <c r="R40" s="101"/>
      <c r="S40" s="101"/>
      <c r="T40" s="101"/>
      <c r="U40" s="101"/>
      <c r="V40" s="101"/>
      <c r="W40" s="101"/>
      <c r="X40" s="102"/>
      <c r="Y40" s="413" t="s">
        <v>54</v>
      </c>
      <c r="Z40" s="414"/>
      <c r="AA40" s="415"/>
      <c r="AB40" s="521" t="s">
        <v>561</v>
      </c>
      <c r="AC40" s="521"/>
      <c r="AD40" s="521"/>
      <c r="AE40" s="211">
        <v>11</v>
      </c>
      <c r="AF40" s="212"/>
      <c r="AG40" s="212"/>
      <c r="AH40" s="212"/>
      <c r="AI40" s="211">
        <v>10</v>
      </c>
      <c r="AJ40" s="212"/>
      <c r="AK40" s="212"/>
      <c r="AL40" s="212"/>
      <c r="AM40" s="211">
        <v>10</v>
      </c>
      <c r="AN40" s="212"/>
      <c r="AO40" s="212"/>
      <c r="AP40" s="212"/>
      <c r="AQ40" s="335" t="s">
        <v>563</v>
      </c>
      <c r="AR40" s="200"/>
      <c r="AS40" s="200"/>
      <c r="AT40" s="336"/>
      <c r="AU40" s="212">
        <v>10</v>
      </c>
      <c r="AV40" s="212"/>
      <c r="AW40" s="212"/>
      <c r="AX40" s="214"/>
    </row>
    <row r="41" spans="1:50" ht="21" customHeight="1" x14ac:dyDescent="0.15">
      <c r="A41" s="405"/>
      <c r="B41" s="406"/>
      <c r="C41" s="406"/>
      <c r="D41" s="406"/>
      <c r="E41" s="406"/>
      <c r="F41" s="407"/>
      <c r="G41" s="569"/>
      <c r="H41" s="570"/>
      <c r="I41" s="570"/>
      <c r="J41" s="570"/>
      <c r="K41" s="570"/>
      <c r="L41" s="570"/>
      <c r="M41" s="570"/>
      <c r="N41" s="570"/>
      <c r="O41" s="571"/>
      <c r="P41" s="104"/>
      <c r="Q41" s="104"/>
      <c r="R41" s="104"/>
      <c r="S41" s="104"/>
      <c r="T41" s="104"/>
      <c r="U41" s="104"/>
      <c r="V41" s="104"/>
      <c r="W41" s="104"/>
      <c r="X41" s="105"/>
      <c r="Y41" s="413" t="s">
        <v>13</v>
      </c>
      <c r="Z41" s="414"/>
      <c r="AA41" s="415"/>
      <c r="AB41" s="555" t="s">
        <v>301</v>
      </c>
      <c r="AC41" s="555"/>
      <c r="AD41" s="555"/>
      <c r="AE41" s="211">
        <v>91</v>
      </c>
      <c r="AF41" s="212"/>
      <c r="AG41" s="212"/>
      <c r="AH41" s="212"/>
      <c r="AI41" s="211">
        <v>100</v>
      </c>
      <c r="AJ41" s="212"/>
      <c r="AK41" s="212"/>
      <c r="AL41" s="212"/>
      <c r="AM41" s="211">
        <v>100</v>
      </c>
      <c r="AN41" s="212"/>
      <c r="AO41" s="212"/>
      <c r="AP41" s="212"/>
      <c r="AQ41" s="335" t="s">
        <v>569</v>
      </c>
      <c r="AR41" s="200"/>
      <c r="AS41" s="200"/>
      <c r="AT41" s="336"/>
      <c r="AU41" s="212" t="s">
        <v>563</v>
      </c>
      <c r="AV41" s="212"/>
      <c r="AW41" s="212"/>
      <c r="AX41" s="214"/>
    </row>
    <row r="42" spans="1:50" ht="23.25" customHeight="1" x14ac:dyDescent="0.15">
      <c r="A42" s="219" t="s">
        <v>523</v>
      </c>
      <c r="B42" s="220"/>
      <c r="C42" s="220"/>
      <c r="D42" s="220"/>
      <c r="E42" s="220"/>
      <c r="F42" s="221"/>
      <c r="G42" s="225" t="s">
        <v>570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488</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6" t="s">
        <v>300</v>
      </c>
      <c r="AX45" s="397"/>
    </row>
    <row r="46" spans="1:50" ht="23.25" hidden="1" customHeight="1" x14ac:dyDescent="0.15">
      <c r="A46" s="401"/>
      <c r="B46" s="399"/>
      <c r="C46" s="399"/>
      <c r="D46" s="399"/>
      <c r="E46" s="399"/>
      <c r="F46" s="400"/>
      <c r="G46" s="563"/>
      <c r="H46" s="564"/>
      <c r="I46" s="564"/>
      <c r="J46" s="564"/>
      <c r="K46" s="564"/>
      <c r="L46" s="564"/>
      <c r="M46" s="564"/>
      <c r="N46" s="564"/>
      <c r="O46" s="565"/>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6"/>
      <c r="H47" s="567"/>
      <c r="I47" s="567"/>
      <c r="J47" s="567"/>
      <c r="K47" s="567"/>
      <c r="L47" s="567"/>
      <c r="M47" s="567"/>
      <c r="N47" s="567"/>
      <c r="O47" s="568"/>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thickBot="1" x14ac:dyDescent="0.2">
      <c r="A48" s="405"/>
      <c r="B48" s="406"/>
      <c r="C48" s="406"/>
      <c r="D48" s="406"/>
      <c r="E48" s="406"/>
      <c r="F48" s="407"/>
      <c r="G48" s="569"/>
      <c r="H48" s="570"/>
      <c r="I48" s="570"/>
      <c r="J48" s="570"/>
      <c r="K48" s="570"/>
      <c r="L48" s="570"/>
      <c r="M48" s="570"/>
      <c r="N48" s="570"/>
      <c r="O48" s="571"/>
      <c r="P48" s="104"/>
      <c r="Q48" s="104"/>
      <c r="R48" s="104"/>
      <c r="S48" s="104"/>
      <c r="T48" s="104"/>
      <c r="U48" s="104"/>
      <c r="V48" s="104"/>
      <c r="W48" s="104"/>
      <c r="X48" s="105"/>
      <c r="Y48" s="413" t="s">
        <v>13</v>
      </c>
      <c r="Z48" s="414"/>
      <c r="AA48" s="415"/>
      <c r="AB48" s="555" t="s">
        <v>301</v>
      </c>
      <c r="AC48" s="555"/>
      <c r="AD48" s="555"/>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488</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6" t="s">
        <v>300</v>
      </c>
      <c r="AX52" s="397"/>
    </row>
    <row r="53" spans="1:50" ht="23.25" hidden="1" customHeight="1" x14ac:dyDescent="0.15">
      <c r="A53" s="401"/>
      <c r="B53" s="399"/>
      <c r="C53" s="399"/>
      <c r="D53" s="399"/>
      <c r="E53" s="399"/>
      <c r="F53" s="400"/>
      <c r="G53" s="563"/>
      <c r="H53" s="564"/>
      <c r="I53" s="564"/>
      <c r="J53" s="564"/>
      <c r="K53" s="564"/>
      <c r="L53" s="564"/>
      <c r="M53" s="564"/>
      <c r="N53" s="564"/>
      <c r="O53" s="565"/>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6"/>
      <c r="H54" s="567"/>
      <c r="I54" s="567"/>
      <c r="J54" s="567"/>
      <c r="K54" s="567"/>
      <c r="L54" s="567"/>
      <c r="M54" s="567"/>
      <c r="N54" s="567"/>
      <c r="O54" s="568"/>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9"/>
      <c r="H55" s="570"/>
      <c r="I55" s="570"/>
      <c r="J55" s="570"/>
      <c r="K55" s="570"/>
      <c r="L55" s="570"/>
      <c r="M55" s="570"/>
      <c r="N55" s="570"/>
      <c r="O55" s="571"/>
      <c r="P55" s="104"/>
      <c r="Q55" s="104"/>
      <c r="R55" s="104"/>
      <c r="S55" s="104"/>
      <c r="T55" s="104"/>
      <c r="U55" s="104"/>
      <c r="V55" s="104"/>
      <c r="W55" s="104"/>
      <c r="X55" s="105"/>
      <c r="Y55" s="413" t="s">
        <v>13</v>
      </c>
      <c r="Z55" s="414"/>
      <c r="AA55" s="415"/>
      <c r="AB55" s="596" t="s">
        <v>14</v>
      </c>
      <c r="AC55" s="596"/>
      <c r="AD55" s="59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488</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6" t="s">
        <v>300</v>
      </c>
      <c r="AX59" s="397"/>
    </row>
    <row r="60" spans="1:50" ht="23.25" hidden="1" customHeight="1" x14ac:dyDescent="0.15">
      <c r="A60" s="401"/>
      <c r="B60" s="399"/>
      <c r="C60" s="399"/>
      <c r="D60" s="399"/>
      <c r="E60" s="399"/>
      <c r="F60" s="400"/>
      <c r="G60" s="563"/>
      <c r="H60" s="564"/>
      <c r="I60" s="564"/>
      <c r="J60" s="564"/>
      <c r="K60" s="564"/>
      <c r="L60" s="564"/>
      <c r="M60" s="564"/>
      <c r="N60" s="564"/>
      <c r="O60" s="565"/>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6"/>
      <c r="H61" s="567"/>
      <c r="I61" s="567"/>
      <c r="J61" s="567"/>
      <c r="K61" s="567"/>
      <c r="L61" s="567"/>
      <c r="M61" s="567"/>
      <c r="N61" s="567"/>
      <c r="O61" s="568"/>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9"/>
      <c r="H62" s="570"/>
      <c r="I62" s="570"/>
      <c r="J62" s="570"/>
      <c r="K62" s="570"/>
      <c r="L62" s="570"/>
      <c r="M62" s="570"/>
      <c r="N62" s="570"/>
      <c r="O62" s="571"/>
      <c r="P62" s="104"/>
      <c r="Q62" s="104"/>
      <c r="R62" s="104"/>
      <c r="S62" s="104"/>
      <c r="T62" s="104"/>
      <c r="U62" s="104"/>
      <c r="V62" s="104"/>
      <c r="W62" s="104"/>
      <c r="X62" s="105"/>
      <c r="Y62" s="413" t="s">
        <v>13</v>
      </c>
      <c r="Z62" s="414"/>
      <c r="AA62" s="415"/>
      <c r="AB62" s="555" t="s">
        <v>14</v>
      </c>
      <c r="AC62" s="555"/>
      <c r="AD62" s="555"/>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489</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484</v>
      </c>
      <c r="X65" s="486"/>
      <c r="Y65" s="489"/>
      <c r="Z65" s="489"/>
      <c r="AA65" s="490"/>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495</v>
      </c>
      <c r="B70" s="474"/>
      <c r="C70" s="474"/>
      <c r="D70" s="474"/>
      <c r="E70" s="474"/>
      <c r="F70" s="475"/>
      <c r="G70" s="249" t="s">
        <v>365</v>
      </c>
      <c r="H70" s="299"/>
      <c r="I70" s="299"/>
      <c r="J70" s="299"/>
      <c r="K70" s="299"/>
      <c r="L70" s="299"/>
      <c r="M70" s="299"/>
      <c r="N70" s="299"/>
      <c r="O70" s="299"/>
      <c r="P70" s="299"/>
      <c r="Q70" s="299"/>
      <c r="R70" s="299"/>
      <c r="S70" s="299"/>
      <c r="T70" s="299"/>
      <c r="U70" s="299"/>
      <c r="V70" s="299"/>
      <c r="W70" s="302" t="s">
        <v>512</v>
      </c>
      <c r="X70" s="303"/>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0"/>
      <c r="I71" s="300"/>
      <c r="J71" s="300"/>
      <c r="K71" s="300"/>
      <c r="L71" s="300"/>
      <c r="M71" s="300"/>
      <c r="N71" s="300"/>
      <c r="O71" s="300"/>
      <c r="P71" s="300"/>
      <c r="Q71" s="300"/>
      <c r="R71" s="300"/>
      <c r="S71" s="300"/>
      <c r="T71" s="300"/>
      <c r="U71" s="300"/>
      <c r="V71" s="300"/>
      <c r="W71" s="304"/>
      <c r="X71" s="305"/>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1"/>
      <c r="I72" s="301"/>
      <c r="J72" s="301"/>
      <c r="K72" s="301"/>
      <c r="L72" s="301"/>
      <c r="M72" s="301"/>
      <c r="N72" s="301"/>
      <c r="O72" s="301"/>
      <c r="P72" s="301"/>
      <c r="Q72" s="301"/>
      <c r="R72" s="301"/>
      <c r="S72" s="301"/>
      <c r="T72" s="301"/>
      <c r="U72" s="301"/>
      <c r="V72" s="301"/>
      <c r="W72" s="306"/>
      <c r="X72" s="307"/>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489</v>
      </c>
      <c r="B73" s="505"/>
      <c r="C73" s="505"/>
      <c r="D73" s="505"/>
      <c r="E73" s="505"/>
      <c r="F73" s="506"/>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7"/>
      <c r="B75" s="508"/>
      <c r="C75" s="508"/>
      <c r="D75" s="508"/>
      <c r="E75" s="508"/>
      <c r="F75" s="509"/>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5"/>
      <c r="AR77" s="200"/>
      <c r="AS77" s="200"/>
      <c r="AT77" s="336"/>
      <c r="AU77" s="212"/>
      <c r="AV77" s="212"/>
      <c r="AW77" s="212"/>
      <c r="AX77" s="214"/>
    </row>
    <row r="78" spans="1:50" ht="69.75" hidden="1" customHeight="1" x14ac:dyDescent="0.15">
      <c r="A78" s="330" t="s">
        <v>526</v>
      </c>
      <c r="B78" s="331"/>
      <c r="C78" s="331"/>
      <c r="D78" s="331"/>
      <c r="E78" s="328" t="s">
        <v>462</v>
      </c>
      <c r="F78" s="329"/>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48"/>
    </row>
    <row r="80" spans="1:50" ht="18.75" hidden="1" customHeight="1" x14ac:dyDescent="0.15">
      <c r="A80" s="866" t="s">
        <v>266</v>
      </c>
      <c r="B80" s="522" t="s">
        <v>480</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544</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7"/>
      <c r="H87" s="98"/>
      <c r="I87" s="98"/>
      <c r="J87" s="98"/>
      <c r="K87" s="98"/>
      <c r="L87" s="98"/>
      <c r="M87" s="98"/>
      <c r="N87" s="98"/>
      <c r="O87" s="99"/>
      <c r="P87" s="98"/>
      <c r="Q87" s="512"/>
      <c r="R87" s="512"/>
      <c r="S87" s="512"/>
      <c r="T87" s="512"/>
      <c r="U87" s="512"/>
      <c r="V87" s="512"/>
      <c r="W87" s="512"/>
      <c r="X87" s="513"/>
      <c r="Y87" s="560" t="s">
        <v>62</v>
      </c>
      <c r="Z87" s="561"/>
      <c r="AA87" s="562"/>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67"/>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67"/>
      <c r="B89" s="527"/>
      <c r="C89" s="527"/>
      <c r="D89" s="527"/>
      <c r="E89" s="527"/>
      <c r="F89" s="528"/>
      <c r="G89" s="103"/>
      <c r="H89" s="104"/>
      <c r="I89" s="104"/>
      <c r="J89" s="104"/>
      <c r="K89" s="104"/>
      <c r="L89" s="104"/>
      <c r="M89" s="104"/>
      <c r="N89" s="104"/>
      <c r="O89" s="105"/>
      <c r="P89" s="169"/>
      <c r="Q89" s="169"/>
      <c r="R89" s="169"/>
      <c r="S89" s="169"/>
      <c r="T89" s="169"/>
      <c r="U89" s="169"/>
      <c r="V89" s="169"/>
      <c r="W89" s="169"/>
      <c r="X89" s="559"/>
      <c r="Y89" s="456" t="s">
        <v>13</v>
      </c>
      <c r="Z89" s="457"/>
      <c r="AA89" s="458"/>
      <c r="AB89" s="596" t="s">
        <v>14</v>
      </c>
      <c r="AC89" s="596"/>
      <c r="AD89" s="596"/>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867"/>
      <c r="B92" s="426"/>
      <c r="C92" s="426"/>
      <c r="D92" s="426"/>
      <c r="E92" s="426"/>
      <c r="F92" s="427"/>
      <c r="G92" s="97"/>
      <c r="H92" s="98"/>
      <c r="I92" s="98"/>
      <c r="J92" s="98"/>
      <c r="K92" s="98"/>
      <c r="L92" s="98"/>
      <c r="M92" s="98"/>
      <c r="N92" s="98"/>
      <c r="O92" s="99"/>
      <c r="P92" s="98"/>
      <c r="Q92" s="512"/>
      <c r="R92" s="512"/>
      <c r="S92" s="512"/>
      <c r="T92" s="512"/>
      <c r="U92" s="512"/>
      <c r="V92" s="512"/>
      <c r="W92" s="512"/>
      <c r="X92" s="513"/>
      <c r="Y92" s="560" t="s">
        <v>62</v>
      </c>
      <c r="Z92" s="561"/>
      <c r="AA92" s="562"/>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67"/>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67"/>
      <c r="B94" s="527"/>
      <c r="C94" s="527"/>
      <c r="D94" s="527"/>
      <c r="E94" s="527"/>
      <c r="F94" s="528"/>
      <c r="G94" s="103"/>
      <c r="H94" s="104"/>
      <c r="I94" s="104"/>
      <c r="J94" s="104"/>
      <c r="K94" s="104"/>
      <c r="L94" s="104"/>
      <c r="M94" s="104"/>
      <c r="N94" s="104"/>
      <c r="O94" s="105"/>
      <c r="P94" s="169"/>
      <c r="Q94" s="169"/>
      <c r="R94" s="169"/>
      <c r="S94" s="169"/>
      <c r="T94" s="169"/>
      <c r="U94" s="169"/>
      <c r="V94" s="169"/>
      <c r="W94" s="169"/>
      <c r="X94" s="559"/>
      <c r="Y94" s="456" t="s">
        <v>13</v>
      </c>
      <c r="Z94" s="457"/>
      <c r="AA94" s="458"/>
      <c r="AB94" s="596" t="s">
        <v>14</v>
      </c>
      <c r="AC94" s="596"/>
      <c r="AD94" s="596"/>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867"/>
      <c r="B97" s="426"/>
      <c r="C97" s="426"/>
      <c r="D97" s="426"/>
      <c r="E97" s="426"/>
      <c r="F97" s="427"/>
      <c r="G97" s="97"/>
      <c r="H97" s="98"/>
      <c r="I97" s="98"/>
      <c r="J97" s="98"/>
      <c r="K97" s="98"/>
      <c r="L97" s="98"/>
      <c r="M97" s="98"/>
      <c r="N97" s="98"/>
      <c r="O97" s="99"/>
      <c r="P97" s="98"/>
      <c r="Q97" s="512"/>
      <c r="R97" s="512"/>
      <c r="S97" s="512"/>
      <c r="T97" s="512"/>
      <c r="U97" s="512"/>
      <c r="V97" s="512"/>
      <c r="W97" s="512"/>
      <c r="X97" s="513"/>
      <c r="Y97" s="560" t="s">
        <v>62</v>
      </c>
      <c r="Z97" s="561"/>
      <c r="AA97" s="562"/>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867"/>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9"/>
      <c r="AC98" s="580"/>
      <c r="AD98" s="581"/>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2"/>
      <c r="H99" s="208"/>
      <c r="I99" s="208"/>
      <c r="J99" s="208"/>
      <c r="K99" s="208"/>
      <c r="L99" s="208"/>
      <c r="M99" s="208"/>
      <c r="N99" s="208"/>
      <c r="O99" s="583"/>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27" customHeight="1" x14ac:dyDescent="0.15">
      <c r="A100" s="499" t="s">
        <v>490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469</v>
      </c>
      <c r="AN100" s="538"/>
      <c r="AO100" s="538"/>
      <c r="AP100" s="539"/>
      <c r="AQ100" s="312" t="s">
        <v>491</v>
      </c>
      <c r="AR100" s="313"/>
      <c r="AS100" s="313"/>
      <c r="AT100" s="314"/>
      <c r="AU100" s="312" t="s">
        <v>536</v>
      </c>
      <c r="AV100" s="313"/>
      <c r="AW100" s="313"/>
      <c r="AX100" s="315"/>
    </row>
    <row r="101" spans="1:60" ht="20.25" customHeight="1" x14ac:dyDescent="0.15">
      <c r="A101" s="420"/>
      <c r="B101" s="421"/>
      <c r="C101" s="421"/>
      <c r="D101" s="421"/>
      <c r="E101" s="421"/>
      <c r="F101" s="422"/>
      <c r="G101" s="98" t="s">
        <v>571</v>
      </c>
      <c r="H101" s="98"/>
      <c r="I101" s="98"/>
      <c r="J101" s="98"/>
      <c r="K101" s="98"/>
      <c r="L101" s="98"/>
      <c r="M101" s="98"/>
      <c r="N101" s="98"/>
      <c r="O101" s="98"/>
      <c r="P101" s="98"/>
      <c r="Q101" s="98"/>
      <c r="R101" s="98"/>
      <c r="S101" s="98"/>
      <c r="T101" s="98"/>
      <c r="U101" s="98"/>
      <c r="V101" s="98"/>
      <c r="W101" s="98"/>
      <c r="X101" s="99"/>
      <c r="Y101" s="540" t="s">
        <v>55</v>
      </c>
      <c r="Z101" s="541"/>
      <c r="AA101" s="542"/>
      <c r="AB101" s="459" t="s">
        <v>561</v>
      </c>
      <c r="AC101" s="459"/>
      <c r="AD101" s="459"/>
      <c r="AE101" s="211">
        <v>8</v>
      </c>
      <c r="AF101" s="212"/>
      <c r="AG101" s="212"/>
      <c r="AH101" s="213"/>
      <c r="AI101" s="211">
        <v>11</v>
      </c>
      <c r="AJ101" s="212"/>
      <c r="AK101" s="212"/>
      <c r="AL101" s="213"/>
      <c r="AM101" s="211">
        <v>13</v>
      </c>
      <c r="AN101" s="212"/>
      <c r="AO101" s="212"/>
      <c r="AP101" s="213"/>
      <c r="AQ101" s="211" t="s">
        <v>568</v>
      </c>
      <c r="AR101" s="212"/>
      <c r="AS101" s="212"/>
      <c r="AT101" s="213"/>
      <c r="AU101" s="211" t="s">
        <v>568</v>
      </c>
      <c r="AV101" s="212"/>
      <c r="AW101" s="212"/>
      <c r="AX101" s="213"/>
    </row>
    <row r="102" spans="1:60" ht="20.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561</v>
      </c>
      <c r="AC102" s="459"/>
      <c r="AD102" s="459"/>
      <c r="AE102" s="416">
        <v>8</v>
      </c>
      <c r="AF102" s="416"/>
      <c r="AG102" s="416"/>
      <c r="AH102" s="416"/>
      <c r="AI102" s="416">
        <v>8</v>
      </c>
      <c r="AJ102" s="416"/>
      <c r="AK102" s="416"/>
      <c r="AL102" s="416"/>
      <c r="AM102" s="416">
        <v>8</v>
      </c>
      <c r="AN102" s="416"/>
      <c r="AO102" s="416"/>
      <c r="AP102" s="416"/>
      <c r="AQ102" s="266">
        <v>8</v>
      </c>
      <c r="AR102" s="267"/>
      <c r="AS102" s="267"/>
      <c r="AT102" s="311"/>
      <c r="AU102" s="266"/>
      <c r="AV102" s="267"/>
      <c r="AW102" s="267"/>
      <c r="AX102" s="311"/>
    </row>
    <row r="103" spans="1:60" ht="28.5" customHeight="1" x14ac:dyDescent="0.15">
      <c r="A103" s="417" t="s">
        <v>490</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469</v>
      </c>
      <c r="AN103" s="414"/>
      <c r="AO103" s="414"/>
      <c r="AP103" s="415"/>
      <c r="AQ103" s="277" t="s">
        <v>491</v>
      </c>
      <c r="AR103" s="278"/>
      <c r="AS103" s="278"/>
      <c r="AT103" s="316"/>
      <c r="AU103" s="277" t="s">
        <v>536</v>
      </c>
      <c r="AV103" s="278"/>
      <c r="AW103" s="278"/>
      <c r="AX103" s="279"/>
    </row>
    <row r="104" spans="1:60" ht="20.25" customHeight="1" x14ac:dyDescent="0.15">
      <c r="A104" s="420"/>
      <c r="B104" s="421"/>
      <c r="C104" s="421"/>
      <c r="D104" s="421"/>
      <c r="E104" s="421"/>
      <c r="F104" s="422"/>
      <c r="G104" s="98" t="s">
        <v>572</v>
      </c>
      <c r="H104" s="98"/>
      <c r="I104" s="98"/>
      <c r="J104" s="98"/>
      <c r="K104" s="98"/>
      <c r="L104" s="98"/>
      <c r="M104" s="98"/>
      <c r="N104" s="98"/>
      <c r="O104" s="98"/>
      <c r="P104" s="98"/>
      <c r="Q104" s="98"/>
      <c r="R104" s="98"/>
      <c r="S104" s="98"/>
      <c r="T104" s="98"/>
      <c r="U104" s="98"/>
      <c r="V104" s="98"/>
      <c r="W104" s="98"/>
      <c r="X104" s="99"/>
      <c r="Y104" s="463" t="s">
        <v>55</v>
      </c>
      <c r="Z104" s="464"/>
      <c r="AA104" s="465"/>
      <c r="AB104" s="543" t="s">
        <v>561</v>
      </c>
      <c r="AC104" s="544"/>
      <c r="AD104" s="545"/>
      <c r="AE104" s="211">
        <v>286050</v>
      </c>
      <c r="AF104" s="212"/>
      <c r="AG104" s="212"/>
      <c r="AH104" s="213"/>
      <c r="AI104" s="211">
        <v>286050</v>
      </c>
      <c r="AJ104" s="212"/>
      <c r="AK104" s="212"/>
      <c r="AL104" s="213"/>
      <c r="AM104" s="211">
        <v>260000</v>
      </c>
      <c r="AN104" s="212"/>
      <c r="AO104" s="212"/>
      <c r="AP104" s="213"/>
      <c r="AQ104" s="211" t="s">
        <v>643</v>
      </c>
      <c r="AR104" s="212"/>
      <c r="AS104" s="212"/>
      <c r="AT104" s="213"/>
      <c r="AU104" s="211" t="s">
        <v>573</v>
      </c>
      <c r="AV104" s="212"/>
      <c r="AW104" s="212"/>
      <c r="AX104" s="213"/>
    </row>
    <row r="105" spans="1:60" ht="19.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t="s">
        <v>561</v>
      </c>
      <c r="AC105" s="467"/>
      <c r="AD105" s="468"/>
      <c r="AE105" s="416">
        <v>281000</v>
      </c>
      <c r="AF105" s="416"/>
      <c r="AG105" s="416"/>
      <c r="AH105" s="416"/>
      <c r="AI105" s="416">
        <v>281000</v>
      </c>
      <c r="AJ105" s="416"/>
      <c r="AK105" s="416"/>
      <c r="AL105" s="416"/>
      <c r="AM105" s="416">
        <v>281000</v>
      </c>
      <c r="AN105" s="416"/>
      <c r="AO105" s="416"/>
      <c r="AP105" s="416"/>
      <c r="AQ105" s="211">
        <v>260000</v>
      </c>
      <c r="AR105" s="212"/>
      <c r="AS105" s="212"/>
      <c r="AT105" s="213"/>
      <c r="AU105" s="266"/>
      <c r="AV105" s="267"/>
      <c r="AW105" s="267"/>
      <c r="AX105" s="311"/>
    </row>
    <row r="106" spans="1:60" ht="31.5" hidden="1" customHeight="1" x14ac:dyDescent="0.15">
      <c r="A106" s="417" t="s">
        <v>490</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469</v>
      </c>
      <c r="AN106" s="414"/>
      <c r="AO106" s="414"/>
      <c r="AP106" s="415"/>
      <c r="AQ106" s="277" t="s">
        <v>491</v>
      </c>
      <c r="AR106" s="278"/>
      <c r="AS106" s="278"/>
      <c r="AT106" s="316"/>
      <c r="AU106" s="277" t="s">
        <v>536</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1"/>
    </row>
    <row r="109" spans="1:60" ht="31.5" hidden="1" customHeight="1" x14ac:dyDescent="0.15">
      <c r="A109" s="417" t="s">
        <v>490</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469</v>
      </c>
      <c r="AN109" s="414"/>
      <c r="AO109" s="414"/>
      <c r="AP109" s="415"/>
      <c r="AQ109" s="277" t="s">
        <v>491</v>
      </c>
      <c r="AR109" s="278"/>
      <c r="AS109" s="278"/>
      <c r="AT109" s="316"/>
      <c r="AU109" s="277" t="s">
        <v>536</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1"/>
    </row>
    <row r="112" spans="1:60" ht="31.5" hidden="1" customHeight="1" x14ac:dyDescent="0.15">
      <c r="A112" s="417" t="s">
        <v>490</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469</v>
      </c>
      <c r="AN112" s="414"/>
      <c r="AO112" s="414"/>
      <c r="AP112" s="415"/>
      <c r="AQ112" s="277" t="s">
        <v>491</v>
      </c>
      <c r="AR112" s="278"/>
      <c r="AS112" s="278"/>
      <c r="AT112" s="316"/>
      <c r="AU112" s="277" t="s">
        <v>536</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2"/>
      <c r="Z115" s="553"/>
      <c r="AA115" s="554"/>
      <c r="AB115" s="413" t="s">
        <v>11</v>
      </c>
      <c r="AC115" s="414"/>
      <c r="AD115" s="415"/>
      <c r="AE115" s="413" t="s">
        <v>357</v>
      </c>
      <c r="AF115" s="414"/>
      <c r="AG115" s="414"/>
      <c r="AH115" s="415"/>
      <c r="AI115" s="413" t="s">
        <v>363</v>
      </c>
      <c r="AJ115" s="414"/>
      <c r="AK115" s="414"/>
      <c r="AL115" s="415"/>
      <c r="AM115" s="413" t="s">
        <v>469</v>
      </c>
      <c r="AN115" s="414"/>
      <c r="AO115" s="414"/>
      <c r="AP115" s="415"/>
      <c r="AQ115" s="593" t="s">
        <v>537</v>
      </c>
      <c r="AR115" s="594"/>
      <c r="AS115" s="594"/>
      <c r="AT115" s="594"/>
      <c r="AU115" s="594"/>
      <c r="AV115" s="594"/>
      <c r="AW115" s="594"/>
      <c r="AX115" s="595"/>
    </row>
    <row r="116" spans="1:50" ht="23.25" customHeight="1" x14ac:dyDescent="0.15">
      <c r="A116" s="437"/>
      <c r="B116" s="438"/>
      <c r="C116" s="438"/>
      <c r="D116" s="438"/>
      <c r="E116" s="438"/>
      <c r="F116" s="439"/>
      <c r="G116" s="391" t="s">
        <v>647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575</v>
      </c>
      <c r="AC116" s="461"/>
      <c r="AD116" s="462"/>
      <c r="AE116" s="416">
        <v>557</v>
      </c>
      <c r="AF116" s="416"/>
      <c r="AG116" s="416"/>
      <c r="AH116" s="416"/>
      <c r="AI116" s="416">
        <v>587</v>
      </c>
      <c r="AJ116" s="416"/>
      <c r="AK116" s="416"/>
      <c r="AL116" s="416"/>
      <c r="AM116" s="416">
        <v>484</v>
      </c>
      <c r="AN116" s="416"/>
      <c r="AO116" s="416"/>
      <c r="AP116" s="416"/>
      <c r="AQ116" s="211">
        <v>443</v>
      </c>
      <c r="AR116" s="212"/>
      <c r="AS116" s="212"/>
      <c r="AT116" s="212"/>
      <c r="AU116" s="212"/>
      <c r="AV116" s="212"/>
      <c r="AW116" s="212"/>
      <c r="AX116" s="214"/>
    </row>
    <row r="117" spans="1:50" ht="31.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577</v>
      </c>
      <c r="AC117" s="471"/>
      <c r="AD117" s="472"/>
      <c r="AE117" s="549" t="s">
        <v>578</v>
      </c>
      <c r="AF117" s="550"/>
      <c r="AG117" s="550"/>
      <c r="AH117" s="550"/>
      <c r="AI117" s="549" t="s">
        <v>579</v>
      </c>
      <c r="AJ117" s="550"/>
      <c r="AK117" s="550"/>
      <c r="AL117" s="550"/>
      <c r="AM117" s="549" t="s">
        <v>644</v>
      </c>
      <c r="AN117" s="550"/>
      <c r="AO117" s="550"/>
      <c r="AP117" s="550"/>
      <c r="AQ117" s="549" t="s">
        <v>645</v>
      </c>
      <c r="AR117" s="550"/>
      <c r="AS117" s="550"/>
      <c r="AT117" s="550"/>
      <c r="AU117" s="550"/>
      <c r="AV117" s="550"/>
      <c r="AW117" s="550"/>
      <c r="AX117" s="551"/>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2"/>
      <c r="Z118" s="553"/>
      <c r="AA118" s="554"/>
      <c r="AB118" s="413" t="s">
        <v>11</v>
      </c>
      <c r="AC118" s="414"/>
      <c r="AD118" s="415"/>
      <c r="AE118" s="413" t="s">
        <v>357</v>
      </c>
      <c r="AF118" s="414"/>
      <c r="AG118" s="414"/>
      <c r="AH118" s="415"/>
      <c r="AI118" s="413" t="s">
        <v>363</v>
      </c>
      <c r="AJ118" s="414"/>
      <c r="AK118" s="414"/>
      <c r="AL118" s="415"/>
      <c r="AM118" s="413" t="s">
        <v>469</v>
      </c>
      <c r="AN118" s="414"/>
      <c r="AO118" s="414"/>
      <c r="AP118" s="415"/>
      <c r="AQ118" s="593" t="s">
        <v>537</v>
      </c>
      <c r="AR118" s="594"/>
      <c r="AS118" s="594"/>
      <c r="AT118" s="594"/>
      <c r="AU118" s="594"/>
      <c r="AV118" s="594"/>
      <c r="AW118" s="594"/>
      <c r="AX118" s="595"/>
    </row>
    <row r="119" spans="1:50" ht="23.25" customHeight="1" x14ac:dyDescent="0.15">
      <c r="A119" s="437"/>
      <c r="B119" s="438"/>
      <c r="C119" s="438"/>
      <c r="D119" s="438"/>
      <c r="E119" s="438"/>
      <c r="F119" s="439"/>
      <c r="G119" s="391" t="s">
        <v>695</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574</v>
      </c>
      <c r="AC119" s="461"/>
      <c r="AD119" s="462"/>
      <c r="AE119" s="416">
        <v>13.5</v>
      </c>
      <c r="AF119" s="416"/>
      <c r="AG119" s="416"/>
      <c r="AH119" s="416"/>
      <c r="AI119" s="416">
        <v>12.9</v>
      </c>
      <c r="AJ119" s="416"/>
      <c r="AK119" s="416"/>
      <c r="AL119" s="416"/>
      <c r="AM119" s="416">
        <f>2996010/260000</f>
        <v>11.523115384615384</v>
      </c>
      <c r="AN119" s="416"/>
      <c r="AO119" s="416"/>
      <c r="AP119" s="416"/>
      <c r="AQ119" s="416">
        <f>2901000/260000</f>
        <v>11.157692307692308</v>
      </c>
      <c r="AR119" s="416"/>
      <c r="AS119" s="416"/>
      <c r="AT119" s="416"/>
      <c r="AU119" s="416"/>
      <c r="AV119" s="416"/>
      <c r="AW119" s="416"/>
      <c r="AX119" s="548"/>
    </row>
    <row r="120" spans="1:50" ht="46.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576</v>
      </c>
      <c r="AC120" s="471"/>
      <c r="AD120" s="472"/>
      <c r="AE120" s="549" t="s">
        <v>646</v>
      </c>
      <c r="AF120" s="550"/>
      <c r="AG120" s="550"/>
      <c r="AH120" s="550"/>
      <c r="AI120" s="549" t="s">
        <v>580</v>
      </c>
      <c r="AJ120" s="550"/>
      <c r="AK120" s="550"/>
      <c r="AL120" s="550"/>
      <c r="AM120" s="549" t="s">
        <v>691</v>
      </c>
      <c r="AN120" s="550"/>
      <c r="AO120" s="550"/>
      <c r="AP120" s="550"/>
      <c r="AQ120" s="549" t="s">
        <v>692</v>
      </c>
      <c r="AR120" s="550"/>
      <c r="AS120" s="550"/>
      <c r="AT120" s="550"/>
      <c r="AU120" s="550"/>
      <c r="AV120" s="550"/>
      <c r="AW120" s="550"/>
      <c r="AX120" s="551"/>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2"/>
      <c r="Z121" s="553"/>
      <c r="AA121" s="554"/>
      <c r="AB121" s="413" t="s">
        <v>11</v>
      </c>
      <c r="AC121" s="414"/>
      <c r="AD121" s="415"/>
      <c r="AE121" s="413" t="s">
        <v>357</v>
      </c>
      <c r="AF121" s="414"/>
      <c r="AG121" s="414"/>
      <c r="AH121" s="415"/>
      <c r="AI121" s="413" t="s">
        <v>363</v>
      </c>
      <c r="AJ121" s="414"/>
      <c r="AK121" s="414"/>
      <c r="AL121" s="415"/>
      <c r="AM121" s="413" t="s">
        <v>469</v>
      </c>
      <c r="AN121" s="414"/>
      <c r="AO121" s="414"/>
      <c r="AP121" s="415"/>
      <c r="AQ121" s="593" t="s">
        <v>537</v>
      </c>
      <c r="AR121" s="594"/>
      <c r="AS121" s="594"/>
      <c r="AT121" s="594"/>
      <c r="AU121" s="594"/>
      <c r="AV121" s="594"/>
      <c r="AW121" s="594"/>
      <c r="AX121" s="595"/>
    </row>
    <row r="122" spans="1:50" ht="23.25" hidden="1" customHeight="1" x14ac:dyDescent="0.15">
      <c r="A122" s="437"/>
      <c r="B122" s="438"/>
      <c r="C122" s="438"/>
      <c r="D122" s="438"/>
      <c r="E122" s="438"/>
      <c r="F122" s="439"/>
      <c r="G122" s="391" t="s">
        <v>500</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501</v>
      </c>
      <c r="AC123" s="471"/>
      <c r="AD123" s="47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2"/>
      <c r="Z124" s="553"/>
      <c r="AA124" s="554"/>
      <c r="AB124" s="413" t="s">
        <v>11</v>
      </c>
      <c r="AC124" s="414"/>
      <c r="AD124" s="415"/>
      <c r="AE124" s="413" t="s">
        <v>357</v>
      </c>
      <c r="AF124" s="414"/>
      <c r="AG124" s="414"/>
      <c r="AH124" s="415"/>
      <c r="AI124" s="413" t="s">
        <v>363</v>
      </c>
      <c r="AJ124" s="414"/>
      <c r="AK124" s="414"/>
      <c r="AL124" s="415"/>
      <c r="AM124" s="413" t="s">
        <v>469</v>
      </c>
      <c r="AN124" s="414"/>
      <c r="AO124" s="414"/>
      <c r="AP124" s="415"/>
      <c r="AQ124" s="593" t="s">
        <v>537</v>
      </c>
      <c r="AR124" s="594"/>
      <c r="AS124" s="594"/>
      <c r="AT124" s="594"/>
      <c r="AU124" s="594"/>
      <c r="AV124" s="594"/>
      <c r="AW124" s="594"/>
      <c r="AX124" s="595"/>
    </row>
    <row r="125" spans="1:50" ht="23.25" hidden="1" customHeight="1" x14ac:dyDescent="0.15">
      <c r="A125" s="437"/>
      <c r="B125" s="438"/>
      <c r="C125" s="438"/>
      <c r="D125" s="438"/>
      <c r="E125" s="438"/>
      <c r="F125" s="439"/>
      <c r="G125" s="391" t="s">
        <v>500</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499</v>
      </c>
      <c r="AC126" s="471"/>
      <c r="AD126" s="47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3" t="s">
        <v>357</v>
      </c>
      <c r="AF127" s="414"/>
      <c r="AG127" s="414"/>
      <c r="AH127" s="415"/>
      <c r="AI127" s="413" t="s">
        <v>363</v>
      </c>
      <c r="AJ127" s="414"/>
      <c r="AK127" s="414"/>
      <c r="AL127" s="415"/>
      <c r="AM127" s="413" t="s">
        <v>469</v>
      </c>
      <c r="AN127" s="414"/>
      <c r="AO127" s="414"/>
      <c r="AP127" s="415"/>
      <c r="AQ127" s="593" t="s">
        <v>537</v>
      </c>
      <c r="AR127" s="594"/>
      <c r="AS127" s="594"/>
      <c r="AT127" s="594"/>
      <c r="AU127" s="594"/>
      <c r="AV127" s="594"/>
      <c r="AW127" s="594"/>
      <c r="AX127" s="595"/>
    </row>
    <row r="128" spans="1:50" ht="23.25" hidden="1" customHeight="1" x14ac:dyDescent="0.15">
      <c r="A128" s="437"/>
      <c r="B128" s="438"/>
      <c r="C128" s="438"/>
      <c r="D128" s="438"/>
      <c r="E128" s="438"/>
      <c r="F128" s="439"/>
      <c r="G128" s="391" t="s">
        <v>500</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499</v>
      </c>
      <c r="AC129" s="471"/>
      <c r="AD129" s="47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22.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2.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4.2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1.2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t="s">
        <v>584</v>
      </c>
      <c r="AV133" s="193"/>
      <c r="AW133" s="126" t="s">
        <v>300</v>
      </c>
      <c r="AX133" s="188"/>
    </row>
    <row r="134" spans="1:50" ht="18.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t="s">
        <v>584</v>
      </c>
      <c r="AF134" s="200"/>
      <c r="AG134" s="200"/>
      <c r="AH134" s="200"/>
      <c r="AI134" s="199" t="s">
        <v>585</v>
      </c>
      <c r="AJ134" s="200"/>
      <c r="AK134" s="200"/>
      <c r="AL134" s="200"/>
      <c r="AM134" s="199" t="s">
        <v>584</v>
      </c>
      <c r="AN134" s="200"/>
      <c r="AO134" s="200"/>
      <c r="AP134" s="200"/>
      <c r="AQ134" s="199" t="s">
        <v>584</v>
      </c>
      <c r="AR134" s="200"/>
      <c r="AS134" s="200"/>
      <c r="AT134" s="200"/>
      <c r="AU134" s="199" t="s">
        <v>585</v>
      </c>
      <c r="AV134" s="200"/>
      <c r="AW134" s="200"/>
      <c r="AX134" s="201"/>
    </row>
    <row r="135" spans="1:50" ht="1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586</v>
      </c>
      <c r="AF135" s="200"/>
      <c r="AG135" s="200"/>
      <c r="AH135" s="200"/>
      <c r="AI135" s="199" t="s">
        <v>587</v>
      </c>
      <c r="AJ135" s="200"/>
      <c r="AK135" s="200"/>
      <c r="AL135" s="200"/>
      <c r="AM135" s="199" t="s">
        <v>584</v>
      </c>
      <c r="AN135" s="200"/>
      <c r="AO135" s="200"/>
      <c r="AP135" s="200"/>
      <c r="AQ135" s="199" t="s">
        <v>588</v>
      </c>
      <c r="AR135" s="200"/>
      <c r="AS135" s="200"/>
      <c r="AT135" s="200"/>
      <c r="AU135" s="199" t="s">
        <v>584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7.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5.25" customHeight="1" x14ac:dyDescent="0.15">
      <c r="A154" s="182"/>
      <c r="B154" s="179"/>
      <c r="C154" s="173"/>
      <c r="D154" s="179"/>
      <c r="E154" s="173"/>
      <c r="F154" s="174"/>
      <c r="G154" s="97" t="s">
        <v>640</v>
      </c>
      <c r="H154" s="98"/>
      <c r="I154" s="98"/>
      <c r="J154" s="98"/>
      <c r="K154" s="98"/>
      <c r="L154" s="98"/>
      <c r="M154" s="98"/>
      <c r="N154" s="98"/>
      <c r="O154" s="98"/>
      <c r="P154" s="99"/>
      <c r="Q154" s="118" t="s">
        <v>641</v>
      </c>
      <c r="R154" s="98"/>
      <c r="S154" s="98"/>
      <c r="T154" s="98"/>
      <c r="U154" s="98"/>
      <c r="V154" s="98"/>
      <c r="W154" s="98"/>
      <c r="X154" s="98"/>
      <c r="Y154" s="98"/>
      <c r="Z154" s="98"/>
      <c r="AA154" s="286"/>
      <c r="AB154" s="134" t="s">
        <v>640</v>
      </c>
      <c r="AC154" s="135"/>
      <c r="AD154" s="135"/>
      <c r="AE154" s="140" t="s">
        <v>640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5.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6"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640</v>
      </c>
      <c r="AF157" s="98"/>
      <c r="AG157" s="98"/>
      <c r="AH157" s="98"/>
      <c r="AI157" s="98"/>
      <c r="AJ157" s="98"/>
      <c r="AK157" s="98"/>
      <c r="AL157" s="98"/>
      <c r="AM157" s="98"/>
      <c r="AN157" s="98"/>
      <c r="AO157" s="98"/>
      <c r="AP157" s="98"/>
      <c r="AQ157" s="98"/>
      <c r="AR157" s="98"/>
      <c r="AS157" s="98"/>
      <c r="AT157" s="98"/>
      <c r="AU157" s="98"/>
      <c r="AV157" s="98"/>
      <c r="AW157" s="98"/>
      <c r="AX157" s="119"/>
    </row>
    <row r="158" spans="1:50" ht="6"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7"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2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2.25" customHeight="1" x14ac:dyDescent="0.15">
      <c r="A430" s="182"/>
      <c r="B430" s="179"/>
      <c r="C430" s="171" t="s">
        <v>368</v>
      </c>
      <c r="D430" s="932"/>
      <c r="E430" s="167" t="s">
        <v>388</v>
      </c>
      <c r="F430" s="168"/>
      <c r="G430" s="900" t="s">
        <v>384</v>
      </c>
      <c r="H430" s="116"/>
      <c r="I430" s="116"/>
      <c r="J430" s="901" t="s">
        <v>583</v>
      </c>
      <c r="K430" s="902"/>
      <c r="L430" s="902"/>
      <c r="M430" s="902"/>
      <c r="N430" s="902"/>
      <c r="O430" s="902"/>
      <c r="P430" s="902"/>
      <c r="Q430" s="902"/>
      <c r="R430" s="902"/>
      <c r="S430" s="902"/>
      <c r="T430" s="903"/>
      <c r="U430" s="590" t="s">
        <v>590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3.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1.2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584</v>
      </c>
      <c r="AF432" s="193"/>
      <c r="AG432" s="126" t="s">
        <v>356</v>
      </c>
      <c r="AH432" s="127"/>
      <c r="AI432" s="149"/>
      <c r="AJ432" s="149"/>
      <c r="AK432" s="149"/>
      <c r="AL432" s="147"/>
      <c r="AM432" s="149"/>
      <c r="AN432" s="149"/>
      <c r="AO432" s="149"/>
      <c r="AP432" s="147"/>
      <c r="AQ432" s="592" t="s">
        <v>593</v>
      </c>
      <c r="AR432" s="193"/>
      <c r="AS432" s="126" t="s">
        <v>356</v>
      </c>
      <c r="AT432" s="127"/>
      <c r="AU432" s="193" t="s">
        <v>585</v>
      </c>
      <c r="AV432" s="193"/>
      <c r="AW432" s="126" t="s">
        <v>300</v>
      </c>
      <c r="AX432" s="188"/>
    </row>
    <row r="433" spans="1:50" ht="15" customHeight="1" x14ac:dyDescent="0.15">
      <c r="A433" s="182"/>
      <c r="B433" s="179"/>
      <c r="C433" s="173"/>
      <c r="D433" s="179"/>
      <c r="E433" s="337"/>
      <c r="F433" s="338"/>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5" t="s">
        <v>592</v>
      </c>
      <c r="AF433" s="200"/>
      <c r="AG433" s="200"/>
      <c r="AH433" s="200"/>
      <c r="AI433" s="335" t="s">
        <v>592</v>
      </c>
      <c r="AJ433" s="200"/>
      <c r="AK433" s="200"/>
      <c r="AL433" s="200"/>
      <c r="AM433" s="335" t="s">
        <v>592</v>
      </c>
      <c r="AN433" s="200"/>
      <c r="AO433" s="200"/>
      <c r="AP433" s="336"/>
      <c r="AQ433" s="335" t="s">
        <v>584</v>
      </c>
      <c r="AR433" s="200"/>
      <c r="AS433" s="200"/>
      <c r="AT433" s="336"/>
      <c r="AU433" s="200" t="s">
        <v>588</v>
      </c>
      <c r="AV433" s="200"/>
      <c r="AW433" s="200"/>
      <c r="AX433" s="201"/>
    </row>
    <row r="434" spans="1:50" ht="1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5" t="s">
        <v>588</v>
      </c>
      <c r="AF434" s="200"/>
      <c r="AG434" s="200"/>
      <c r="AH434" s="336"/>
      <c r="AI434" s="335" t="s">
        <v>588</v>
      </c>
      <c r="AJ434" s="200"/>
      <c r="AK434" s="200"/>
      <c r="AL434" s="200"/>
      <c r="AM434" s="335" t="s">
        <v>585</v>
      </c>
      <c r="AN434" s="200"/>
      <c r="AO434" s="200"/>
      <c r="AP434" s="336"/>
      <c r="AQ434" s="335" t="s">
        <v>588</v>
      </c>
      <c r="AR434" s="200"/>
      <c r="AS434" s="200"/>
      <c r="AT434" s="336"/>
      <c r="AU434" s="200" t="s">
        <v>594</v>
      </c>
      <c r="AV434" s="200"/>
      <c r="AW434" s="200"/>
      <c r="AX434" s="201"/>
    </row>
    <row r="435" spans="1:50" ht="1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5" t="s">
        <v>590</v>
      </c>
      <c r="AF435" s="200"/>
      <c r="AG435" s="200"/>
      <c r="AH435" s="336"/>
      <c r="AI435" s="335" t="s">
        <v>585</v>
      </c>
      <c r="AJ435" s="200"/>
      <c r="AK435" s="200"/>
      <c r="AL435" s="200"/>
      <c r="AM435" s="335" t="s">
        <v>588</v>
      </c>
      <c r="AN435" s="200"/>
      <c r="AO435" s="200"/>
      <c r="AP435" s="336"/>
      <c r="AQ435" s="335" t="s">
        <v>588</v>
      </c>
      <c r="AR435" s="200"/>
      <c r="AS435" s="200"/>
      <c r="AT435" s="336"/>
      <c r="AU435" s="200" t="s">
        <v>585</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585</v>
      </c>
      <c r="AF437" s="193"/>
      <c r="AG437" s="126" t="s">
        <v>356</v>
      </c>
      <c r="AH437" s="127"/>
      <c r="AI437" s="149"/>
      <c r="AJ437" s="149"/>
      <c r="AK437" s="149"/>
      <c r="AL437" s="147"/>
      <c r="AM437" s="149"/>
      <c r="AN437" s="149"/>
      <c r="AO437" s="149"/>
      <c r="AP437" s="147"/>
      <c r="AQ437" s="592" t="s">
        <v>588</v>
      </c>
      <c r="AR437" s="193"/>
      <c r="AS437" s="126" t="s">
        <v>356</v>
      </c>
      <c r="AT437" s="127"/>
      <c r="AU437" s="193" t="s">
        <v>588</v>
      </c>
      <c r="AV437" s="193"/>
      <c r="AW437" s="126" t="s">
        <v>300</v>
      </c>
      <c r="AX437" s="188"/>
    </row>
    <row r="438" spans="1:50" ht="23.25" hidden="1" customHeight="1" x14ac:dyDescent="0.15">
      <c r="A438" s="182"/>
      <c r="B438" s="179"/>
      <c r="C438" s="173"/>
      <c r="D438" s="179"/>
      <c r="E438" s="337"/>
      <c r="F438" s="338"/>
      <c r="G438" s="97" t="s">
        <v>591</v>
      </c>
      <c r="H438" s="98"/>
      <c r="I438" s="98"/>
      <c r="J438" s="98"/>
      <c r="K438" s="98"/>
      <c r="L438" s="98"/>
      <c r="M438" s="98"/>
      <c r="N438" s="98"/>
      <c r="O438" s="98"/>
      <c r="P438" s="98"/>
      <c r="Q438" s="98"/>
      <c r="R438" s="98"/>
      <c r="S438" s="98"/>
      <c r="T438" s="98"/>
      <c r="U438" s="98"/>
      <c r="V438" s="98"/>
      <c r="W438" s="98"/>
      <c r="X438" s="99"/>
      <c r="Y438" s="194" t="s">
        <v>12</v>
      </c>
      <c r="Z438" s="195"/>
      <c r="AA438" s="196"/>
      <c r="AB438" s="206" t="s">
        <v>585</v>
      </c>
      <c r="AC438" s="206"/>
      <c r="AD438" s="206"/>
      <c r="AE438" s="335" t="s">
        <v>594</v>
      </c>
      <c r="AF438" s="200"/>
      <c r="AG438" s="200"/>
      <c r="AH438" s="200"/>
      <c r="AI438" s="335" t="s">
        <v>585</v>
      </c>
      <c r="AJ438" s="200"/>
      <c r="AK438" s="200"/>
      <c r="AL438" s="200"/>
      <c r="AM438" s="335" t="s">
        <v>588</v>
      </c>
      <c r="AN438" s="200"/>
      <c r="AO438" s="200"/>
      <c r="AP438" s="336"/>
      <c r="AQ438" s="335" t="s">
        <v>585</v>
      </c>
      <c r="AR438" s="200"/>
      <c r="AS438" s="200"/>
      <c r="AT438" s="336"/>
      <c r="AU438" s="200" t="s">
        <v>594</v>
      </c>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588</v>
      </c>
      <c r="AC439" s="198"/>
      <c r="AD439" s="198"/>
      <c r="AE439" s="335" t="s">
        <v>588</v>
      </c>
      <c r="AF439" s="200"/>
      <c r="AG439" s="200"/>
      <c r="AH439" s="336"/>
      <c r="AI439" s="335" t="s">
        <v>585</v>
      </c>
      <c r="AJ439" s="200"/>
      <c r="AK439" s="200"/>
      <c r="AL439" s="200"/>
      <c r="AM439" s="335" t="s">
        <v>588</v>
      </c>
      <c r="AN439" s="200"/>
      <c r="AO439" s="200"/>
      <c r="AP439" s="336"/>
      <c r="AQ439" s="335" t="s">
        <v>584</v>
      </c>
      <c r="AR439" s="200"/>
      <c r="AS439" s="200"/>
      <c r="AT439" s="336"/>
      <c r="AU439" s="200" t="s">
        <v>585</v>
      </c>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5" t="s">
        <v>587</v>
      </c>
      <c r="AF440" s="200"/>
      <c r="AG440" s="200"/>
      <c r="AH440" s="336"/>
      <c r="AI440" s="335" t="s">
        <v>588</v>
      </c>
      <c r="AJ440" s="200"/>
      <c r="AK440" s="200"/>
      <c r="AL440" s="200"/>
      <c r="AM440" s="335" t="s">
        <v>588</v>
      </c>
      <c r="AN440" s="200"/>
      <c r="AO440" s="200"/>
      <c r="AP440" s="336"/>
      <c r="AQ440" s="335" t="s">
        <v>584</v>
      </c>
      <c r="AR440" s="200"/>
      <c r="AS440" s="200"/>
      <c r="AT440" s="336"/>
      <c r="AU440" s="200" t="s">
        <v>594</v>
      </c>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4.25"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1.25"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585</v>
      </c>
      <c r="AF511" s="193"/>
      <c r="AG511" s="126" t="s">
        <v>356</v>
      </c>
      <c r="AH511" s="127"/>
      <c r="AI511" s="149"/>
      <c r="AJ511" s="149"/>
      <c r="AK511" s="149"/>
      <c r="AL511" s="147"/>
      <c r="AM511" s="149"/>
      <c r="AN511" s="149"/>
      <c r="AO511" s="149"/>
      <c r="AP511" s="147"/>
      <c r="AQ511" s="592" t="s">
        <v>595</v>
      </c>
      <c r="AR511" s="193"/>
      <c r="AS511" s="126" t="s">
        <v>356</v>
      </c>
      <c r="AT511" s="127"/>
      <c r="AU511" s="193" t="s">
        <v>595</v>
      </c>
      <c r="AV511" s="193"/>
      <c r="AW511" s="126" t="s">
        <v>300</v>
      </c>
      <c r="AX511" s="188"/>
    </row>
    <row r="512" spans="1:50" ht="14.25" customHeight="1" x14ac:dyDescent="0.15">
      <c r="A512" s="182"/>
      <c r="B512" s="179"/>
      <c r="C512" s="173"/>
      <c r="D512" s="179"/>
      <c r="E512" s="337"/>
      <c r="F512" s="338"/>
      <c r="G512" s="97" t="s">
        <v>585</v>
      </c>
      <c r="H512" s="98"/>
      <c r="I512" s="98"/>
      <c r="J512" s="98"/>
      <c r="K512" s="98"/>
      <c r="L512" s="98"/>
      <c r="M512" s="98"/>
      <c r="N512" s="98"/>
      <c r="O512" s="98"/>
      <c r="P512" s="98"/>
      <c r="Q512" s="98"/>
      <c r="R512" s="98"/>
      <c r="S512" s="98"/>
      <c r="T512" s="98"/>
      <c r="U512" s="98"/>
      <c r="V512" s="98"/>
      <c r="W512" s="98"/>
      <c r="X512" s="99"/>
      <c r="Y512" s="194" t="s">
        <v>12</v>
      </c>
      <c r="Z512" s="195"/>
      <c r="AA512" s="196"/>
      <c r="AB512" s="206" t="s">
        <v>585</v>
      </c>
      <c r="AC512" s="206"/>
      <c r="AD512" s="206"/>
      <c r="AE512" s="335" t="s">
        <v>585</v>
      </c>
      <c r="AF512" s="200"/>
      <c r="AG512" s="200"/>
      <c r="AH512" s="200"/>
      <c r="AI512" s="335" t="s">
        <v>585</v>
      </c>
      <c r="AJ512" s="200"/>
      <c r="AK512" s="200"/>
      <c r="AL512" s="200"/>
      <c r="AM512" s="335" t="s">
        <v>594</v>
      </c>
      <c r="AN512" s="200"/>
      <c r="AO512" s="200"/>
      <c r="AP512" s="336"/>
      <c r="AQ512" s="335" t="s">
        <v>585</v>
      </c>
      <c r="AR512" s="200"/>
      <c r="AS512" s="200"/>
      <c r="AT512" s="336"/>
      <c r="AU512" s="200" t="s">
        <v>595</v>
      </c>
      <c r="AV512" s="200"/>
      <c r="AW512" s="200"/>
      <c r="AX512" s="201"/>
    </row>
    <row r="513" spans="1:50" ht="14.25"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585</v>
      </c>
      <c r="AC513" s="198"/>
      <c r="AD513" s="198"/>
      <c r="AE513" s="335" t="s">
        <v>585</v>
      </c>
      <c r="AF513" s="200"/>
      <c r="AG513" s="200"/>
      <c r="AH513" s="336"/>
      <c r="AI513" s="335" t="s">
        <v>591</v>
      </c>
      <c r="AJ513" s="200"/>
      <c r="AK513" s="200"/>
      <c r="AL513" s="200"/>
      <c r="AM513" s="335" t="s">
        <v>591</v>
      </c>
      <c r="AN513" s="200"/>
      <c r="AO513" s="200"/>
      <c r="AP513" s="336"/>
      <c r="AQ513" s="335" t="s">
        <v>591</v>
      </c>
      <c r="AR513" s="200"/>
      <c r="AS513" s="200"/>
      <c r="AT513" s="336"/>
      <c r="AU513" s="200" t="s">
        <v>591</v>
      </c>
      <c r="AV513" s="200"/>
      <c r="AW513" s="200"/>
      <c r="AX513" s="201"/>
    </row>
    <row r="514" spans="1:50" ht="14.25"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5" t="s">
        <v>585</v>
      </c>
      <c r="AF514" s="200"/>
      <c r="AG514" s="200"/>
      <c r="AH514" s="336"/>
      <c r="AI514" s="335" t="s">
        <v>591</v>
      </c>
      <c r="AJ514" s="200"/>
      <c r="AK514" s="200"/>
      <c r="AL514" s="200"/>
      <c r="AM514" s="335" t="s">
        <v>594</v>
      </c>
      <c r="AN514" s="200"/>
      <c r="AO514" s="200"/>
      <c r="AP514" s="336"/>
      <c r="AQ514" s="335" t="s">
        <v>591</v>
      </c>
      <c r="AR514" s="200"/>
      <c r="AS514" s="200"/>
      <c r="AT514" s="336"/>
      <c r="AU514" s="200" t="s">
        <v>591</v>
      </c>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0.5" customHeight="1" x14ac:dyDescent="0.15">
      <c r="A536" s="182"/>
      <c r="B536" s="179"/>
      <c r="C536" s="173"/>
      <c r="D536" s="179"/>
      <c r="E536" s="118" t="s">
        <v>584</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0.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7"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596</v>
      </c>
      <c r="AE702" s="341"/>
      <c r="AF702" s="341"/>
      <c r="AG702" s="383" t="s">
        <v>597</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3" t="s">
        <v>552</v>
      </c>
      <c r="AE703" s="324"/>
      <c r="AF703" s="324"/>
      <c r="AG703" s="94" t="s">
        <v>598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689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648</v>
      </c>
      <c r="AE706" s="324"/>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648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600</v>
      </c>
      <c r="AE708" s="607"/>
      <c r="AF708" s="607"/>
      <c r="AG708" s="744" t="s">
        <v>584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3" t="s">
        <v>552</v>
      </c>
      <c r="AE709" s="324"/>
      <c r="AF709" s="324"/>
      <c r="AG709" s="94" t="s">
        <v>601</v>
      </c>
      <c r="AH709" s="95"/>
      <c r="AI709" s="95"/>
      <c r="AJ709" s="95"/>
      <c r="AK709" s="95"/>
      <c r="AL709" s="95"/>
      <c r="AM709" s="95"/>
      <c r="AN709" s="95"/>
      <c r="AO709" s="95"/>
      <c r="AP709" s="95"/>
      <c r="AQ709" s="95"/>
      <c r="AR709" s="95"/>
      <c r="AS709" s="95"/>
      <c r="AT709" s="95"/>
      <c r="AU709" s="95"/>
      <c r="AV709" s="95"/>
      <c r="AW709" s="95"/>
      <c r="AX709" s="96"/>
    </row>
    <row r="710" spans="1:50" ht="18.7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3" t="s">
        <v>600</v>
      </c>
      <c r="AE710" s="324"/>
      <c r="AF710" s="324"/>
      <c r="AG710" s="94" t="s">
        <v>584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3" t="s">
        <v>552</v>
      </c>
      <c r="AE711" s="324"/>
      <c r="AF711" s="324"/>
      <c r="AG711" s="94" t="s">
        <v>602</v>
      </c>
      <c r="AH711" s="95"/>
      <c r="AI711" s="95"/>
      <c r="AJ711" s="95"/>
      <c r="AK711" s="95"/>
      <c r="AL711" s="95"/>
      <c r="AM711" s="95"/>
      <c r="AN711" s="95"/>
      <c r="AO711" s="95"/>
      <c r="AP711" s="95"/>
      <c r="AQ711" s="95"/>
      <c r="AR711" s="95"/>
      <c r="AS711" s="95"/>
      <c r="AT711" s="95"/>
      <c r="AU711" s="95"/>
      <c r="AV711" s="95"/>
      <c r="AW711" s="95"/>
      <c r="AX711" s="96"/>
    </row>
    <row r="712" spans="1:50" ht="18.75" customHeight="1" x14ac:dyDescent="0.15">
      <c r="A712" s="644"/>
      <c r="B712" s="646"/>
      <c r="C712" s="389" t="s">
        <v>485</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600</v>
      </c>
      <c r="AE712" s="785"/>
      <c r="AF712" s="785"/>
      <c r="AG712" s="812" t="s">
        <v>642</v>
      </c>
      <c r="AH712" s="813"/>
      <c r="AI712" s="813"/>
      <c r="AJ712" s="813"/>
      <c r="AK712" s="813"/>
      <c r="AL712" s="813"/>
      <c r="AM712" s="813"/>
      <c r="AN712" s="813"/>
      <c r="AO712" s="813"/>
      <c r="AP712" s="813"/>
      <c r="AQ712" s="813"/>
      <c r="AR712" s="813"/>
      <c r="AS712" s="813"/>
      <c r="AT712" s="813"/>
      <c r="AU712" s="813"/>
      <c r="AV712" s="813"/>
      <c r="AW712" s="813"/>
      <c r="AX712" s="814"/>
    </row>
    <row r="713" spans="1:50" ht="18.75" customHeight="1" x14ac:dyDescent="0.15">
      <c r="A713" s="644"/>
      <c r="B713" s="646"/>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600</v>
      </c>
      <c r="AE713" s="324"/>
      <c r="AF713" s="665"/>
      <c r="AG713" s="94" t="s">
        <v>591</v>
      </c>
      <c r="AH713" s="95"/>
      <c r="AI713" s="95"/>
      <c r="AJ713" s="95"/>
      <c r="AK713" s="95"/>
      <c r="AL713" s="95"/>
      <c r="AM713" s="95"/>
      <c r="AN713" s="95"/>
      <c r="AO713" s="95"/>
      <c r="AP713" s="95"/>
      <c r="AQ713" s="95"/>
      <c r="AR713" s="95"/>
      <c r="AS713" s="95"/>
      <c r="AT713" s="95"/>
      <c r="AU713" s="95"/>
      <c r="AV713" s="95"/>
      <c r="AW713" s="95"/>
      <c r="AX713" s="96"/>
    </row>
    <row r="714" spans="1:50" ht="18.7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600</v>
      </c>
      <c r="AE714" s="810"/>
      <c r="AF714" s="811"/>
      <c r="AG714" s="738" t="s">
        <v>584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3" t="s">
        <v>552</v>
      </c>
      <c r="AE717" s="324"/>
      <c r="AF717" s="324"/>
      <c r="AG717" s="94" t="s">
        <v>688</v>
      </c>
      <c r="AH717" s="95"/>
      <c r="AI717" s="95"/>
      <c r="AJ717" s="95"/>
      <c r="AK717" s="95"/>
      <c r="AL717" s="95"/>
      <c r="AM717" s="95"/>
      <c r="AN717" s="95"/>
      <c r="AO717" s="95"/>
      <c r="AP717" s="95"/>
      <c r="AQ717" s="95"/>
      <c r="AR717" s="95"/>
      <c r="AS717" s="95"/>
      <c r="AT717" s="95"/>
      <c r="AU717" s="95"/>
      <c r="AV717" s="95"/>
      <c r="AW717" s="95"/>
      <c r="AX717" s="96"/>
    </row>
    <row r="718" spans="1:50" ht="54"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3" t="s">
        <v>552</v>
      </c>
      <c r="AE718" s="324"/>
      <c r="AF718" s="324"/>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34.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600</v>
      </c>
      <c r="AE719" s="607"/>
      <c r="AF719" s="607"/>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4" t="s">
        <v>477</v>
      </c>
      <c r="D720" s="292"/>
      <c r="E720" s="292"/>
      <c r="F720" s="295"/>
      <c r="G720" s="291" t="s">
        <v>478</v>
      </c>
      <c r="H720" s="292"/>
      <c r="I720" s="292"/>
      <c r="J720" s="292"/>
      <c r="K720" s="292"/>
      <c r="L720" s="292"/>
      <c r="M720" s="292"/>
      <c r="N720" s="291" t="s">
        <v>482</v>
      </c>
      <c r="O720" s="292"/>
      <c r="P720" s="292"/>
      <c r="Q720" s="292"/>
      <c r="R720" s="292"/>
      <c r="S720" s="292"/>
      <c r="T720" s="292"/>
      <c r="U720" s="292"/>
      <c r="V720" s="292"/>
      <c r="W720" s="292"/>
      <c r="X720" s="292"/>
      <c r="Y720" s="292"/>
      <c r="Z720" s="292"/>
      <c r="AA720" s="292"/>
      <c r="AB720" s="292"/>
      <c r="AC720" s="292"/>
      <c r="AD720" s="292"/>
      <c r="AE720" s="292"/>
      <c r="AF720" s="293"/>
      <c r="AG720" s="160"/>
      <c r="AH720" s="101"/>
      <c r="AI720" s="101"/>
      <c r="AJ720" s="101"/>
      <c r="AK720" s="101"/>
      <c r="AL720" s="101"/>
      <c r="AM720" s="101"/>
      <c r="AN720" s="101"/>
      <c r="AO720" s="101"/>
      <c r="AP720" s="101"/>
      <c r="AQ720" s="101"/>
      <c r="AR720" s="101"/>
      <c r="AS720" s="101"/>
      <c r="AT720" s="101"/>
      <c r="AU720" s="101"/>
      <c r="AV720" s="101"/>
      <c r="AW720" s="101"/>
      <c r="AX720" s="161"/>
    </row>
    <row r="721" spans="1:50" ht="18" customHeight="1" x14ac:dyDescent="0.15">
      <c r="A721" s="780"/>
      <c r="B721" s="781"/>
      <c r="C721" s="289" t="s">
        <v>652</v>
      </c>
      <c r="D721" s="289"/>
      <c r="E721" s="289"/>
      <c r="F721" s="290"/>
      <c r="G721" s="280"/>
      <c r="H721" s="281"/>
      <c r="I721" s="83" t="str">
        <f>IF(OR(G721="　", G721=""), "", "-")</f>
        <v/>
      </c>
      <c r="J721" s="284" t="s">
        <v>653</v>
      </c>
      <c r="K721" s="284"/>
      <c r="L721" s="83" t="str">
        <f>IF(M721="","","-")</f>
        <v/>
      </c>
      <c r="M721" s="84"/>
      <c r="N721" s="296" t="s">
        <v>606</v>
      </c>
      <c r="O721" s="297"/>
      <c r="P721" s="297"/>
      <c r="Q721" s="297"/>
      <c r="R721" s="297"/>
      <c r="S721" s="297"/>
      <c r="T721" s="297"/>
      <c r="U721" s="297"/>
      <c r="V721" s="297"/>
      <c r="W721" s="297"/>
      <c r="X721" s="297"/>
      <c r="Y721" s="297"/>
      <c r="Z721" s="297"/>
      <c r="AA721" s="297"/>
      <c r="AB721" s="297"/>
      <c r="AC721" s="297"/>
      <c r="AD721" s="297"/>
      <c r="AE721" s="297"/>
      <c r="AF721" s="298"/>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317"/>
      <c r="D722" s="318"/>
      <c r="E722" s="318"/>
      <c r="F722" s="319"/>
      <c r="G722" s="280"/>
      <c r="H722" s="281"/>
      <c r="I722" s="83" t="str">
        <f t="shared" ref="I722:I725" si="4">IF(OR(G722="　", G722=""), "", "-")</f>
        <v/>
      </c>
      <c r="J722" s="284"/>
      <c r="K722" s="284"/>
      <c r="L722" s="83" t="str">
        <f t="shared" ref="L722:L725" si="5">IF(M722="","","-")</f>
        <v/>
      </c>
      <c r="M722" s="84"/>
      <c r="N722" s="296"/>
      <c r="O722" s="297"/>
      <c r="P722" s="297"/>
      <c r="Q722" s="297"/>
      <c r="R722" s="297"/>
      <c r="S722" s="297"/>
      <c r="T722" s="297"/>
      <c r="U722" s="297"/>
      <c r="V722" s="297"/>
      <c r="W722" s="297"/>
      <c r="X722" s="297"/>
      <c r="Y722" s="297"/>
      <c r="Z722" s="297"/>
      <c r="AA722" s="297"/>
      <c r="AB722" s="297"/>
      <c r="AC722" s="297"/>
      <c r="AD722" s="297"/>
      <c r="AE722" s="297"/>
      <c r="AF722" s="298"/>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317"/>
      <c r="D723" s="318"/>
      <c r="E723" s="318"/>
      <c r="F723" s="319"/>
      <c r="G723" s="280"/>
      <c r="H723" s="281"/>
      <c r="I723" s="83" t="str">
        <f t="shared" si="4"/>
        <v/>
      </c>
      <c r="J723" s="284"/>
      <c r="K723" s="284"/>
      <c r="L723" s="83" t="str">
        <f t="shared" si="5"/>
        <v/>
      </c>
      <c r="M723" s="84"/>
      <c r="N723" s="296"/>
      <c r="O723" s="297"/>
      <c r="P723" s="297"/>
      <c r="Q723" s="297"/>
      <c r="R723" s="297"/>
      <c r="S723" s="297"/>
      <c r="T723" s="297"/>
      <c r="U723" s="297"/>
      <c r="V723" s="297"/>
      <c r="W723" s="297"/>
      <c r="X723" s="297"/>
      <c r="Y723" s="297"/>
      <c r="Z723" s="297"/>
      <c r="AA723" s="297"/>
      <c r="AB723" s="297"/>
      <c r="AC723" s="297"/>
      <c r="AD723" s="297"/>
      <c r="AE723" s="297"/>
      <c r="AF723" s="298"/>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317"/>
      <c r="D724" s="318"/>
      <c r="E724" s="318"/>
      <c r="F724" s="319"/>
      <c r="G724" s="280"/>
      <c r="H724" s="281"/>
      <c r="I724" s="83" t="str">
        <f t="shared" si="4"/>
        <v/>
      </c>
      <c r="J724" s="284"/>
      <c r="K724" s="284"/>
      <c r="L724" s="83" t="str">
        <f t="shared" si="5"/>
        <v/>
      </c>
      <c r="M724" s="84"/>
      <c r="N724" s="296"/>
      <c r="O724" s="297"/>
      <c r="P724" s="297"/>
      <c r="Q724" s="297"/>
      <c r="R724" s="297"/>
      <c r="S724" s="297"/>
      <c r="T724" s="297"/>
      <c r="U724" s="297"/>
      <c r="V724" s="297"/>
      <c r="W724" s="297"/>
      <c r="X724" s="297"/>
      <c r="Y724" s="297"/>
      <c r="Z724" s="297"/>
      <c r="AA724" s="297"/>
      <c r="AB724" s="297"/>
      <c r="AC724" s="297"/>
      <c r="AD724" s="297"/>
      <c r="AE724" s="297"/>
      <c r="AF724" s="298"/>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2.25" customHeight="1" x14ac:dyDescent="0.15">
      <c r="A726" s="642" t="s">
        <v>48</v>
      </c>
      <c r="B726" s="804"/>
      <c r="C726" s="817" t="s">
        <v>53</v>
      </c>
      <c r="D726" s="839"/>
      <c r="E726" s="839"/>
      <c r="F726" s="840"/>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2.25" customHeight="1" thickBot="1" x14ac:dyDescent="0.2">
      <c r="A727" s="805"/>
      <c r="B727" s="806"/>
      <c r="C727" s="750" t="s">
        <v>57</v>
      </c>
      <c r="D727" s="751"/>
      <c r="E727" s="751"/>
      <c r="F727" s="752"/>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3" customHeight="1" thickBot="1" x14ac:dyDescent="0.2">
      <c r="A729" s="636" t="s">
        <v>616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1"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8.7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18" customHeight="1" x14ac:dyDescent="0.15">
      <c r="A737" s="993" t="s">
        <v>431</v>
      </c>
      <c r="B737" s="203"/>
      <c r="C737" s="203"/>
      <c r="D737" s="204"/>
      <c r="E737" s="989" t="s">
        <v>609</v>
      </c>
      <c r="F737" s="989"/>
      <c r="G737" s="989"/>
      <c r="H737" s="989"/>
      <c r="I737" s="989"/>
      <c r="J737" s="989"/>
      <c r="K737" s="989"/>
      <c r="L737" s="989"/>
      <c r="M737" s="989"/>
      <c r="N737" s="360" t="s">
        <v>358</v>
      </c>
      <c r="O737" s="360"/>
      <c r="P737" s="360"/>
      <c r="Q737" s="360"/>
      <c r="R737" s="989" t="s">
        <v>610</v>
      </c>
      <c r="S737" s="989"/>
      <c r="T737" s="989"/>
      <c r="U737" s="989"/>
      <c r="V737" s="989"/>
      <c r="W737" s="989"/>
      <c r="X737" s="989"/>
      <c r="Y737" s="989"/>
      <c r="Z737" s="989"/>
      <c r="AA737" s="360" t="s">
        <v>359</v>
      </c>
      <c r="AB737" s="360"/>
      <c r="AC737" s="360"/>
      <c r="AD737" s="360"/>
      <c r="AE737" s="989" t="s">
        <v>611</v>
      </c>
      <c r="AF737" s="989"/>
      <c r="AG737" s="989"/>
      <c r="AH737" s="989"/>
      <c r="AI737" s="989"/>
      <c r="AJ737" s="989"/>
      <c r="AK737" s="989"/>
      <c r="AL737" s="989"/>
      <c r="AM737" s="989"/>
      <c r="AN737" s="360" t="s">
        <v>360</v>
      </c>
      <c r="AO737" s="360"/>
      <c r="AP737" s="360"/>
      <c r="AQ737" s="360"/>
      <c r="AR737" s="990" t="s">
        <v>612</v>
      </c>
      <c r="AS737" s="991"/>
      <c r="AT737" s="991"/>
      <c r="AU737" s="991"/>
      <c r="AV737" s="991"/>
      <c r="AW737" s="991"/>
      <c r="AX737" s="992"/>
      <c r="AY737" s="89"/>
      <c r="AZ737" s="89"/>
    </row>
    <row r="738" spans="1:52" ht="18" customHeight="1" x14ac:dyDescent="0.15">
      <c r="A738" s="993" t="s">
        <v>361</v>
      </c>
      <c r="B738" s="203"/>
      <c r="C738" s="203"/>
      <c r="D738" s="204"/>
      <c r="E738" s="989" t="s">
        <v>613</v>
      </c>
      <c r="F738" s="989"/>
      <c r="G738" s="989"/>
      <c r="H738" s="989"/>
      <c r="I738" s="989"/>
      <c r="J738" s="989"/>
      <c r="K738" s="989"/>
      <c r="L738" s="989"/>
      <c r="M738" s="989"/>
      <c r="N738" s="360" t="s">
        <v>362</v>
      </c>
      <c r="O738" s="360"/>
      <c r="P738" s="360"/>
      <c r="Q738" s="360"/>
      <c r="R738" s="989" t="s">
        <v>614</v>
      </c>
      <c r="S738" s="989"/>
      <c r="T738" s="989"/>
      <c r="U738" s="989"/>
      <c r="V738" s="989"/>
      <c r="W738" s="989"/>
      <c r="X738" s="989"/>
      <c r="Y738" s="989"/>
      <c r="Z738" s="989"/>
      <c r="AA738" s="360" t="s">
        <v>479</v>
      </c>
      <c r="AB738" s="360"/>
      <c r="AC738" s="360"/>
      <c r="AD738" s="360"/>
      <c r="AE738" s="989" t="s">
        <v>614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18" customHeight="1" thickBot="1" x14ac:dyDescent="0.2">
      <c r="A739" s="997" t="s">
        <v>538</v>
      </c>
      <c r="B739" s="998"/>
      <c r="C739" s="998"/>
      <c r="D739" s="999"/>
      <c r="E739" s="1000" t="s">
        <v>615</v>
      </c>
      <c r="F739" s="1001"/>
      <c r="G739" s="1001"/>
      <c r="H739" s="91" t="str">
        <f>IF(E739="", "", "(")</f>
        <v>(</v>
      </c>
      <c r="I739" s="984"/>
      <c r="J739" s="984"/>
      <c r="K739" s="91" t="str">
        <f>IF(OR(I739="　", I739=""), "", "-")</f>
        <v/>
      </c>
      <c r="L739" s="985">
        <v>208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2.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2.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7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t="s">
        <v>693</v>
      </c>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t="s">
        <v>694</v>
      </c>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2.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t="s">
        <v>617</v>
      </c>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2.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2.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2.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t="s">
        <v>617</v>
      </c>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2.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2.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5" customHeight="1" x14ac:dyDescent="0.15">
      <c r="A779" s="630" t="s">
        <v>529</v>
      </c>
      <c r="B779" s="631"/>
      <c r="C779" s="631"/>
      <c r="D779" s="631"/>
      <c r="E779" s="631"/>
      <c r="F779" s="632"/>
      <c r="G779" s="597" t="s">
        <v>659</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657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7"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8.5" customHeight="1" x14ac:dyDescent="0.15">
      <c r="A781" s="633"/>
      <c r="B781" s="634"/>
      <c r="C781" s="634"/>
      <c r="D781" s="634"/>
      <c r="E781" s="634"/>
      <c r="F781" s="635"/>
      <c r="G781" s="672" t="s">
        <v>649</v>
      </c>
      <c r="H781" s="673"/>
      <c r="I781" s="673"/>
      <c r="J781" s="673"/>
      <c r="K781" s="674"/>
      <c r="L781" s="666" t="s">
        <v>661</v>
      </c>
      <c r="M781" s="667"/>
      <c r="N781" s="667"/>
      <c r="O781" s="667"/>
      <c r="P781" s="667"/>
      <c r="Q781" s="667"/>
      <c r="R781" s="667"/>
      <c r="S781" s="667"/>
      <c r="T781" s="667"/>
      <c r="U781" s="667"/>
      <c r="V781" s="667"/>
      <c r="W781" s="667"/>
      <c r="X781" s="668"/>
      <c r="Y781" s="386">
        <v>4.3</v>
      </c>
      <c r="Z781" s="387"/>
      <c r="AA781" s="387"/>
      <c r="AB781" s="807"/>
      <c r="AC781" s="672" t="s">
        <v>650</v>
      </c>
      <c r="AD781" s="673"/>
      <c r="AE781" s="673"/>
      <c r="AF781" s="673"/>
      <c r="AG781" s="674"/>
      <c r="AH781" s="666" t="s">
        <v>651</v>
      </c>
      <c r="AI781" s="667"/>
      <c r="AJ781" s="667"/>
      <c r="AK781" s="667"/>
      <c r="AL781" s="667"/>
      <c r="AM781" s="667"/>
      <c r="AN781" s="667"/>
      <c r="AO781" s="667"/>
      <c r="AP781" s="667"/>
      <c r="AQ781" s="667"/>
      <c r="AR781" s="667"/>
      <c r="AS781" s="667"/>
      <c r="AT781" s="668"/>
      <c r="AU781" s="386">
        <v>1.8</v>
      </c>
      <c r="AV781" s="387"/>
      <c r="AW781" s="387"/>
      <c r="AX781" s="388"/>
    </row>
    <row r="782" spans="1:50" ht="24"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12"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4.3</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1.8</v>
      </c>
      <c r="AV791" s="834"/>
      <c r="AW791" s="834"/>
      <c r="AX791" s="836"/>
    </row>
    <row r="792" spans="1:50" ht="15" customHeight="1" x14ac:dyDescent="0.15">
      <c r="A792" s="633"/>
      <c r="B792" s="634"/>
      <c r="C792" s="634"/>
      <c r="D792" s="634"/>
      <c r="E792" s="634"/>
      <c r="F792" s="635"/>
      <c r="G792" s="597" t="s">
        <v>656</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658</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9.2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654</v>
      </c>
      <c r="H794" s="673"/>
      <c r="I794" s="673"/>
      <c r="J794" s="673"/>
      <c r="K794" s="674"/>
      <c r="L794" s="666" t="s">
        <v>655</v>
      </c>
      <c r="M794" s="667"/>
      <c r="N794" s="667"/>
      <c r="O794" s="667"/>
      <c r="P794" s="667"/>
      <c r="Q794" s="667"/>
      <c r="R794" s="667"/>
      <c r="S794" s="667"/>
      <c r="T794" s="667"/>
      <c r="U794" s="667"/>
      <c r="V794" s="667"/>
      <c r="W794" s="667"/>
      <c r="X794" s="668"/>
      <c r="Y794" s="386">
        <v>2.4</v>
      </c>
      <c r="Z794" s="387"/>
      <c r="AA794" s="387"/>
      <c r="AB794" s="807"/>
      <c r="AC794" s="672" t="s">
        <v>660</v>
      </c>
      <c r="AD794" s="673"/>
      <c r="AE794" s="673"/>
      <c r="AF794" s="673"/>
      <c r="AG794" s="674"/>
      <c r="AH794" s="666" t="s">
        <v>662</v>
      </c>
      <c r="AI794" s="667"/>
      <c r="AJ794" s="667"/>
      <c r="AK794" s="667"/>
      <c r="AL794" s="667"/>
      <c r="AM794" s="667"/>
      <c r="AN794" s="667"/>
      <c r="AO794" s="667"/>
      <c r="AP794" s="667"/>
      <c r="AQ794" s="667"/>
      <c r="AR794" s="667"/>
      <c r="AS794" s="667"/>
      <c r="AT794" s="668"/>
      <c r="AU794" s="386">
        <v>1.4</v>
      </c>
      <c r="AV794" s="387"/>
      <c r="AW794" s="387"/>
      <c r="AX794" s="388"/>
    </row>
    <row r="795" spans="1:50" ht="24"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12"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1.4</v>
      </c>
      <c r="AV804" s="834"/>
      <c r="AW804" s="834"/>
      <c r="AX804" s="836"/>
    </row>
    <row r="805" spans="1:50" ht="15" customHeight="1" x14ac:dyDescent="0.15">
      <c r="A805" s="633"/>
      <c r="B805" s="634"/>
      <c r="C805" s="634"/>
      <c r="D805" s="634"/>
      <c r="E805" s="634"/>
      <c r="F805" s="635"/>
      <c r="G805" s="597" t="s">
        <v>663</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30"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7.75" customHeight="1" x14ac:dyDescent="0.15">
      <c r="A807" s="633"/>
      <c r="B807" s="634"/>
      <c r="C807" s="634"/>
      <c r="D807" s="634"/>
      <c r="E807" s="634"/>
      <c r="F807" s="635"/>
      <c r="G807" s="672" t="s">
        <v>664</v>
      </c>
      <c r="H807" s="673"/>
      <c r="I807" s="673"/>
      <c r="J807" s="673"/>
      <c r="K807" s="674"/>
      <c r="L807" s="666" t="s">
        <v>665</v>
      </c>
      <c r="M807" s="667"/>
      <c r="N807" s="667"/>
      <c r="O807" s="667"/>
      <c r="P807" s="667"/>
      <c r="Q807" s="667"/>
      <c r="R807" s="667"/>
      <c r="S807" s="667"/>
      <c r="T807" s="667"/>
      <c r="U807" s="667"/>
      <c r="V807" s="667"/>
      <c r="W807" s="667"/>
      <c r="X807" s="668"/>
      <c r="Y807" s="386">
        <v>2.1</v>
      </c>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1.2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4.7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476</v>
      </c>
      <c r="AD836" s="142"/>
      <c r="AE836" s="142"/>
      <c r="AF836" s="142"/>
      <c r="AG836" s="142"/>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33" customHeight="1" x14ac:dyDescent="0.15">
      <c r="A837" s="374">
        <v>1</v>
      </c>
      <c r="B837" s="374">
        <v>1</v>
      </c>
      <c r="C837" s="356" t="s">
        <v>676</v>
      </c>
      <c r="D837" s="342"/>
      <c r="E837" s="342"/>
      <c r="F837" s="342"/>
      <c r="G837" s="342"/>
      <c r="H837" s="342"/>
      <c r="I837" s="342"/>
      <c r="J837" s="343">
        <v>1010001112577</v>
      </c>
      <c r="K837" s="344"/>
      <c r="L837" s="344"/>
      <c r="M837" s="344"/>
      <c r="N837" s="344"/>
      <c r="O837" s="344"/>
      <c r="P837" s="357" t="s">
        <v>622</v>
      </c>
      <c r="Q837" s="345"/>
      <c r="R837" s="345"/>
      <c r="S837" s="345"/>
      <c r="T837" s="345"/>
      <c r="U837" s="345"/>
      <c r="V837" s="345"/>
      <c r="W837" s="345"/>
      <c r="X837" s="345"/>
      <c r="Y837" s="346">
        <v>4.3</v>
      </c>
      <c r="Z837" s="347"/>
      <c r="AA837" s="347"/>
      <c r="AB837" s="348"/>
      <c r="AC837" s="358" t="s">
        <v>196</v>
      </c>
      <c r="AD837" s="366"/>
      <c r="AE837" s="366"/>
      <c r="AF837" s="366"/>
      <c r="AG837" s="366"/>
      <c r="AH837" s="367" t="s">
        <v>685</v>
      </c>
      <c r="AI837" s="368"/>
      <c r="AJ837" s="368"/>
      <c r="AK837" s="368"/>
      <c r="AL837" s="352" t="s">
        <v>690</v>
      </c>
      <c r="AM837" s="353"/>
      <c r="AN837" s="353"/>
      <c r="AO837" s="354"/>
      <c r="AP837" s="355" t="s">
        <v>686</v>
      </c>
      <c r="AQ837" s="355"/>
      <c r="AR837" s="355"/>
      <c r="AS837" s="355"/>
      <c r="AT837" s="355"/>
      <c r="AU837" s="355"/>
      <c r="AV837" s="355"/>
      <c r="AW837" s="355"/>
      <c r="AX837" s="355"/>
    </row>
    <row r="838" spans="1:50" ht="33" customHeight="1" x14ac:dyDescent="0.15">
      <c r="A838" s="374">
        <v>2</v>
      </c>
      <c r="B838" s="374">
        <v>1</v>
      </c>
      <c r="C838" s="356" t="s">
        <v>618</v>
      </c>
      <c r="D838" s="342"/>
      <c r="E838" s="342"/>
      <c r="F838" s="342"/>
      <c r="G838" s="342"/>
      <c r="H838" s="342"/>
      <c r="I838" s="342"/>
      <c r="J838" s="343" t="s">
        <v>666</v>
      </c>
      <c r="K838" s="344"/>
      <c r="L838" s="344"/>
      <c r="M838" s="344"/>
      <c r="N838" s="344"/>
      <c r="O838" s="344"/>
      <c r="P838" s="357" t="s">
        <v>623</v>
      </c>
      <c r="Q838" s="345"/>
      <c r="R838" s="345"/>
      <c r="S838" s="345"/>
      <c r="T838" s="345"/>
      <c r="U838" s="345"/>
      <c r="V838" s="345"/>
      <c r="W838" s="345"/>
      <c r="X838" s="345"/>
      <c r="Y838" s="346">
        <v>1.8</v>
      </c>
      <c r="Z838" s="347"/>
      <c r="AA838" s="347"/>
      <c r="AB838" s="348"/>
      <c r="AC838" s="358" t="s">
        <v>196</v>
      </c>
      <c r="AD838" s="358"/>
      <c r="AE838" s="358"/>
      <c r="AF838" s="358"/>
      <c r="AG838" s="358"/>
      <c r="AH838" s="367" t="s">
        <v>653</v>
      </c>
      <c r="AI838" s="368"/>
      <c r="AJ838" s="368"/>
      <c r="AK838" s="368"/>
      <c r="AL838" s="352" t="s">
        <v>653</v>
      </c>
      <c r="AM838" s="353"/>
      <c r="AN838" s="353"/>
      <c r="AO838" s="354"/>
      <c r="AP838" s="355" t="s">
        <v>668</v>
      </c>
      <c r="AQ838" s="355"/>
      <c r="AR838" s="355"/>
      <c r="AS838" s="355"/>
      <c r="AT838" s="355"/>
      <c r="AU838" s="355"/>
      <c r="AV838" s="355"/>
      <c r="AW838" s="355"/>
      <c r="AX838" s="355"/>
    </row>
    <row r="839" spans="1:50" ht="33" customHeight="1" x14ac:dyDescent="0.15">
      <c r="A839" s="374">
        <v>3</v>
      </c>
      <c r="B839" s="374">
        <v>1</v>
      </c>
      <c r="C839" s="356" t="s">
        <v>619</v>
      </c>
      <c r="D839" s="342"/>
      <c r="E839" s="342"/>
      <c r="F839" s="342"/>
      <c r="G839" s="342"/>
      <c r="H839" s="342"/>
      <c r="I839" s="342"/>
      <c r="J839" s="343" t="s">
        <v>666</v>
      </c>
      <c r="K839" s="344"/>
      <c r="L839" s="344"/>
      <c r="M839" s="344"/>
      <c r="N839" s="344"/>
      <c r="O839" s="344"/>
      <c r="P839" s="357" t="s">
        <v>623</v>
      </c>
      <c r="Q839" s="345"/>
      <c r="R839" s="345"/>
      <c r="S839" s="345"/>
      <c r="T839" s="345"/>
      <c r="U839" s="345"/>
      <c r="V839" s="345"/>
      <c r="W839" s="345"/>
      <c r="X839" s="345"/>
      <c r="Y839" s="346">
        <v>1.5</v>
      </c>
      <c r="Z839" s="347"/>
      <c r="AA839" s="347"/>
      <c r="AB839" s="348"/>
      <c r="AC839" s="358" t="s">
        <v>196</v>
      </c>
      <c r="AD839" s="358"/>
      <c r="AE839" s="358"/>
      <c r="AF839" s="358"/>
      <c r="AG839" s="358"/>
      <c r="AH839" s="350" t="s">
        <v>653</v>
      </c>
      <c r="AI839" s="351"/>
      <c r="AJ839" s="351"/>
      <c r="AK839" s="351"/>
      <c r="AL839" s="352" t="s">
        <v>653</v>
      </c>
      <c r="AM839" s="353"/>
      <c r="AN839" s="353"/>
      <c r="AO839" s="354"/>
      <c r="AP839" s="355" t="s">
        <v>668</v>
      </c>
      <c r="AQ839" s="355"/>
      <c r="AR839" s="355"/>
      <c r="AS839" s="355"/>
      <c r="AT839" s="355"/>
      <c r="AU839" s="355"/>
      <c r="AV839" s="355"/>
      <c r="AW839" s="355"/>
      <c r="AX839" s="355"/>
    </row>
    <row r="840" spans="1:50" ht="33" customHeight="1" x14ac:dyDescent="0.15">
      <c r="A840" s="374">
        <v>4</v>
      </c>
      <c r="B840" s="374">
        <v>1</v>
      </c>
      <c r="C840" s="356" t="s">
        <v>620</v>
      </c>
      <c r="D840" s="342"/>
      <c r="E840" s="342"/>
      <c r="F840" s="342"/>
      <c r="G840" s="342"/>
      <c r="H840" s="342"/>
      <c r="I840" s="342"/>
      <c r="J840" s="343" t="s">
        <v>666</v>
      </c>
      <c r="K840" s="344"/>
      <c r="L840" s="344"/>
      <c r="M840" s="344"/>
      <c r="N840" s="344"/>
      <c r="O840" s="344"/>
      <c r="P840" s="357" t="s">
        <v>623</v>
      </c>
      <c r="Q840" s="345"/>
      <c r="R840" s="345"/>
      <c r="S840" s="345"/>
      <c r="T840" s="345"/>
      <c r="U840" s="345"/>
      <c r="V840" s="345"/>
      <c r="W840" s="345"/>
      <c r="X840" s="345"/>
      <c r="Y840" s="346">
        <v>1.5</v>
      </c>
      <c r="Z840" s="347"/>
      <c r="AA840" s="347"/>
      <c r="AB840" s="348"/>
      <c r="AC840" s="358" t="s">
        <v>196</v>
      </c>
      <c r="AD840" s="358"/>
      <c r="AE840" s="358"/>
      <c r="AF840" s="358"/>
      <c r="AG840" s="358"/>
      <c r="AH840" s="350" t="s">
        <v>667</v>
      </c>
      <c r="AI840" s="351"/>
      <c r="AJ840" s="351"/>
      <c r="AK840" s="351"/>
      <c r="AL840" s="352" t="s">
        <v>653</v>
      </c>
      <c r="AM840" s="353"/>
      <c r="AN840" s="353"/>
      <c r="AO840" s="354"/>
      <c r="AP840" s="355" t="s">
        <v>668</v>
      </c>
      <c r="AQ840" s="355"/>
      <c r="AR840" s="355"/>
      <c r="AS840" s="355"/>
      <c r="AT840" s="355"/>
      <c r="AU840" s="355"/>
      <c r="AV840" s="355"/>
      <c r="AW840" s="355"/>
      <c r="AX840" s="355"/>
    </row>
    <row r="841" spans="1:50" ht="33" customHeight="1" x14ac:dyDescent="0.15">
      <c r="A841" s="374">
        <v>5</v>
      </c>
      <c r="B841" s="374">
        <v>1</v>
      </c>
      <c r="C841" s="356" t="s">
        <v>621</v>
      </c>
      <c r="D841" s="342"/>
      <c r="E841" s="342"/>
      <c r="F841" s="342"/>
      <c r="G841" s="342"/>
      <c r="H841" s="342"/>
      <c r="I841" s="342"/>
      <c r="J841" s="343" t="s">
        <v>666</v>
      </c>
      <c r="K841" s="344"/>
      <c r="L841" s="344"/>
      <c r="M841" s="344"/>
      <c r="N841" s="344"/>
      <c r="O841" s="344"/>
      <c r="P841" s="357" t="s">
        <v>623</v>
      </c>
      <c r="Q841" s="345"/>
      <c r="R841" s="345"/>
      <c r="S841" s="345"/>
      <c r="T841" s="345"/>
      <c r="U841" s="345"/>
      <c r="V841" s="345"/>
      <c r="W841" s="345"/>
      <c r="X841" s="345"/>
      <c r="Y841" s="346">
        <v>1.2</v>
      </c>
      <c r="Z841" s="347"/>
      <c r="AA841" s="347"/>
      <c r="AB841" s="348"/>
      <c r="AC841" s="358" t="s">
        <v>196</v>
      </c>
      <c r="AD841" s="358"/>
      <c r="AE841" s="358"/>
      <c r="AF841" s="358"/>
      <c r="AG841" s="358"/>
      <c r="AH841" s="350" t="s">
        <v>653</v>
      </c>
      <c r="AI841" s="351"/>
      <c r="AJ841" s="351"/>
      <c r="AK841" s="351"/>
      <c r="AL841" s="352" t="s">
        <v>653</v>
      </c>
      <c r="AM841" s="353"/>
      <c r="AN841" s="353"/>
      <c r="AO841" s="354"/>
      <c r="AP841" s="355" t="s">
        <v>668</v>
      </c>
      <c r="AQ841" s="355"/>
      <c r="AR841" s="355"/>
      <c r="AS841" s="355"/>
      <c r="AT841" s="355"/>
      <c r="AU841" s="355"/>
      <c r="AV841" s="355"/>
      <c r="AW841" s="355"/>
      <c r="AX841" s="355"/>
    </row>
    <row r="842" spans="1:50" ht="33" customHeight="1" x14ac:dyDescent="0.15">
      <c r="A842" s="374">
        <v>6</v>
      </c>
      <c r="B842" s="374">
        <v>1</v>
      </c>
      <c r="C842" s="356" t="s">
        <v>677</v>
      </c>
      <c r="D842" s="342"/>
      <c r="E842" s="342"/>
      <c r="F842" s="342"/>
      <c r="G842" s="342"/>
      <c r="H842" s="342"/>
      <c r="I842" s="342"/>
      <c r="J842" s="343">
        <v>8011101028104</v>
      </c>
      <c r="K842" s="344"/>
      <c r="L842" s="344"/>
      <c r="M842" s="344"/>
      <c r="N842" s="344"/>
      <c r="O842" s="344"/>
      <c r="P842" s="357" t="s">
        <v>624</v>
      </c>
      <c r="Q842" s="345"/>
      <c r="R842" s="345"/>
      <c r="S842" s="345"/>
      <c r="T842" s="345"/>
      <c r="U842" s="345"/>
      <c r="V842" s="345"/>
      <c r="W842" s="345"/>
      <c r="X842" s="345"/>
      <c r="Y842" s="346">
        <v>0</v>
      </c>
      <c r="Z842" s="347"/>
      <c r="AA842" s="347"/>
      <c r="AB842" s="348"/>
      <c r="AC842" s="358" t="s">
        <v>196</v>
      </c>
      <c r="AD842" s="366"/>
      <c r="AE842" s="366"/>
      <c r="AF842" s="366"/>
      <c r="AG842" s="366"/>
      <c r="AH842" s="367" t="s">
        <v>685</v>
      </c>
      <c r="AI842" s="368"/>
      <c r="AJ842" s="368"/>
      <c r="AK842" s="368"/>
      <c r="AL842" s="352" t="s">
        <v>690</v>
      </c>
      <c r="AM842" s="353"/>
      <c r="AN842" s="353"/>
      <c r="AO842" s="354"/>
      <c r="AP842" s="355" t="s">
        <v>687</v>
      </c>
      <c r="AQ842" s="355"/>
      <c r="AR842" s="355"/>
      <c r="AS842" s="355"/>
      <c r="AT842" s="355"/>
      <c r="AU842" s="355"/>
      <c r="AV842" s="355"/>
      <c r="AW842" s="355"/>
      <c r="AX842" s="355"/>
    </row>
    <row r="843" spans="1:50" ht="33" customHeight="1" x14ac:dyDescent="0.15">
      <c r="A843" s="374">
        <v>7</v>
      </c>
      <c r="B843" s="374">
        <v>1</v>
      </c>
      <c r="C843" s="356" t="s">
        <v>678</v>
      </c>
      <c r="D843" s="342"/>
      <c r="E843" s="342"/>
      <c r="F843" s="342"/>
      <c r="G843" s="342"/>
      <c r="H843" s="342"/>
      <c r="I843" s="342"/>
      <c r="J843" s="343">
        <v>6011401007346</v>
      </c>
      <c r="K843" s="344"/>
      <c r="L843" s="344"/>
      <c r="M843" s="344"/>
      <c r="N843" s="344"/>
      <c r="O843" s="344"/>
      <c r="P843" s="357" t="s">
        <v>625</v>
      </c>
      <c r="Q843" s="345"/>
      <c r="R843" s="345"/>
      <c r="S843" s="345"/>
      <c r="T843" s="345"/>
      <c r="U843" s="345"/>
      <c r="V843" s="345"/>
      <c r="W843" s="345"/>
      <c r="X843" s="345"/>
      <c r="Y843" s="346">
        <v>0</v>
      </c>
      <c r="Z843" s="347"/>
      <c r="AA843" s="347"/>
      <c r="AB843" s="348"/>
      <c r="AC843" s="349" t="s">
        <v>521</v>
      </c>
      <c r="AD843" s="349"/>
      <c r="AE843" s="349"/>
      <c r="AF843" s="349"/>
      <c r="AG843" s="349"/>
      <c r="AH843" s="350" t="s">
        <v>673</v>
      </c>
      <c r="AI843" s="351"/>
      <c r="AJ843" s="351"/>
      <c r="AK843" s="351"/>
      <c r="AL843" s="352">
        <v>100</v>
      </c>
      <c r="AM843" s="353"/>
      <c r="AN843" s="353"/>
      <c r="AO843" s="354"/>
      <c r="AP843" s="355" t="s">
        <v>674</v>
      </c>
      <c r="AQ843" s="355"/>
      <c r="AR843" s="355"/>
      <c r="AS843" s="355"/>
      <c r="AT843" s="355"/>
      <c r="AU843" s="355"/>
      <c r="AV843" s="355"/>
      <c r="AW843" s="355"/>
      <c r="AX843" s="355"/>
    </row>
    <row r="844" spans="1:50" ht="30" hidden="1" customHeight="1" x14ac:dyDescent="0.15">
      <c r="A844" s="374">
        <v>8</v>
      </c>
      <c r="B844" s="374">
        <v>1</v>
      </c>
      <c r="C844" s="356"/>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6.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5.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476</v>
      </c>
      <c r="AD869" s="142"/>
      <c r="AE869" s="142"/>
      <c r="AF869" s="142"/>
      <c r="AG869" s="142"/>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43.5" customHeight="1" x14ac:dyDescent="0.15">
      <c r="A870" s="374">
        <v>1</v>
      </c>
      <c r="B870" s="374">
        <v>1</v>
      </c>
      <c r="C870" s="356" t="s">
        <v>639</v>
      </c>
      <c r="D870" s="342"/>
      <c r="E870" s="342"/>
      <c r="F870" s="342"/>
      <c r="G870" s="342"/>
      <c r="H870" s="342"/>
      <c r="I870" s="342"/>
      <c r="J870" s="343">
        <v>6011205000217</v>
      </c>
      <c r="K870" s="344"/>
      <c r="L870" s="344"/>
      <c r="M870" s="344"/>
      <c r="N870" s="344"/>
      <c r="O870" s="344"/>
      <c r="P870" s="357" t="s">
        <v>636</v>
      </c>
      <c r="Q870" s="345"/>
      <c r="R870" s="345"/>
      <c r="S870" s="345"/>
      <c r="T870" s="345"/>
      <c r="U870" s="345"/>
      <c r="V870" s="345"/>
      <c r="W870" s="345"/>
      <c r="X870" s="345"/>
      <c r="Y870" s="346">
        <v>1.8</v>
      </c>
      <c r="Z870" s="347"/>
      <c r="AA870" s="347"/>
      <c r="AB870" s="348"/>
      <c r="AC870" s="358" t="s">
        <v>521</v>
      </c>
      <c r="AD870" s="366"/>
      <c r="AE870" s="366"/>
      <c r="AF870" s="366"/>
      <c r="AG870" s="366"/>
      <c r="AH870" s="367" t="s">
        <v>670</v>
      </c>
      <c r="AI870" s="368"/>
      <c r="AJ870" s="368"/>
      <c r="AK870" s="368"/>
      <c r="AL870" s="352">
        <v>100</v>
      </c>
      <c r="AM870" s="353"/>
      <c r="AN870" s="353"/>
      <c r="AO870" s="354"/>
      <c r="AP870" s="355" t="s">
        <v>671</v>
      </c>
      <c r="AQ870" s="355"/>
      <c r="AR870" s="355"/>
      <c r="AS870" s="355"/>
      <c r="AT870" s="355"/>
      <c r="AU870" s="355"/>
      <c r="AV870" s="355"/>
      <c r="AW870" s="355"/>
      <c r="AX870" s="355"/>
    </row>
    <row r="871" spans="1:50" ht="43.5" customHeight="1" x14ac:dyDescent="0.15">
      <c r="A871" s="374">
        <v>2</v>
      </c>
      <c r="B871" s="374">
        <v>1</v>
      </c>
      <c r="C871" s="356" t="s">
        <v>679</v>
      </c>
      <c r="D871" s="342"/>
      <c r="E871" s="342"/>
      <c r="F871" s="342"/>
      <c r="G871" s="342"/>
      <c r="H871" s="342"/>
      <c r="I871" s="342"/>
      <c r="J871" s="343">
        <v>5010001120808</v>
      </c>
      <c r="K871" s="344"/>
      <c r="L871" s="344"/>
      <c r="M871" s="344"/>
      <c r="N871" s="344"/>
      <c r="O871" s="344"/>
      <c r="P871" s="357" t="s">
        <v>637</v>
      </c>
      <c r="Q871" s="345"/>
      <c r="R871" s="345"/>
      <c r="S871" s="345"/>
      <c r="T871" s="345"/>
      <c r="U871" s="345"/>
      <c r="V871" s="345"/>
      <c r="W871" s="345"/>
      <c r="X871" s="345"/>
      <c r="Y871" s="346">
        <v>1.1000000000000001</v>
      </c>
      <c r="Z871" s="347"/>
      <c r="AA871" s="347"/>
      <c r="AB871" s="348"/>
      <c r="AC871" s="358" t="s">
        <v>515</v>
      </c>
      <c r="AD871" s="358"/>
      <c r="AE871" s="358"/>
      <c r="AF871" s="358"/>
      <c r="AG871" s="358"/>
      <c r="AH871" s="367">
        <v>4</v>
      </c>
      <c r="AI871" s="368"/>
      <c r="AJ871" s="368"/>
      <c r="AK871" s="368"/>
      <c r="AL871" s="352">
        <v>73</v>
      </c>
      <c r="AM871" s="353"/>
      <c r="AN871" s="353"/>
      <c r="AO871" s="354"/>
      <c r="AP871" s="355" t="s">
        <v>674</v>
      </c>
      <c r="AQ871" s="355"/>
      <c r="AR871" s="355"/>
      <c r="AS871" s="355"/>
      <c r="AT871" s="355"/>
      <c r="AU871" s="355"/>
      <c r="AV871" s="355"/>
      <c r="AW871" s="355"/>
      <c r="AX871" s="355"/>
    </row>
    <row r="872" spans="1:50" ht="43.5" customHeight="1" x14ac:dyDescent="0.15">
      <c r="A872" s="374">
        <v>3</v>
      </c>
      <c r="B872" s="374">
        <v>1</v>
      </c>
      <c r="C872" s="356" t="s">
        <v>680</v>
      </c>
      <c r="D872" s="342"/>
      <c r="E872" s="342"/>
      <c r="F872" s="342"/>
      <c r="G872" s="342"/>
      <c r="H872" s="342"/>
      <c r="I872" s="342"/>
      <c r="J872" s="343">
        <v>6011602005677</v>
      </c>
      <c r="K872" s="344"/>
      <c r="L872" s="344"/>
      <c r="M872" s="344"/>
      <c r="N872" s="344"/>
      <c r="O872" s="344"/>
      <c r="P872" s="357" t="s">
        <v>638</v>
      </c>
      <c r="Q872" s="345"/>
      <c r="R872" s="345"/>
      <c r="S872" s="345"/>
      <c r="T872" s="345"/>
      <c r="U872" s="345"/>
      <c r="V872" s="345"/>
      <c r="W872" s="345"/>
      <c r="X872" s="345"/>
      <c r="Y872" s="346">
        <v>0.1</v>
      </c>
      <c r="Z872" s="347"/>
      <c r="AA872" s="347"/>
      <c r="AB872" s="348"/>
      <c r="AC872" s="358" t="s">
        <v>521</v>
      </c>
      <c r="AD872" s="358"/>
      <c r="AE872" s="358"/>
      <c r="AF872" s="358"/>
      <c r="AG872" s="358"/>
      <c r="AH872" s="350" t="s">
        <v>670</v>
      </c>
      <c r="AI872" s="351"/>
      <c r="AJ872" s="351"/>
      <c r="AK872" s="351"/>
      <c r="AL872" s="352">
        <v>100</v>
      </c>
      <c r="AM872" s="353"/>
      <c r="AN872" s="353"/>
      <c r="AO872" s="354"/>
      <c r="AP872" s="355" t="s">
        <v>672</v>
      </c>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5.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476</v>
      </c>
      <c r="AD902" s="142"/>
      <c r="AE902" s="142"/>
      <c r="AF902" s="142"/>
      <c r="AG902" s="142"/>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31.5" customHeight="1" x14ac:dyDescent="0.15">
      <c r="A903" s="374">
        <v>1</v>
      </c>
      <c r="B903" s="374">
        <v>1</v>
      </c>
      <c r="C903" s="356" t="s">
        <v>669</v>
      </c>
      <c r="D903" s="342"/>
      <c r="E903" s="342"/>
      <c r="F903" s="342"/>
      <c r="G903" s="342"/>
      <c r="H903" s="342"/>
      <c r="I903" s="342"/>
      <c r="J903" s="343">
        <v>6011205000217</v>
      </c>
      <c r="K903" s="344"/>
      <c r="L903" s="344"/>
      <c r="M903" s="344"/>
      <c r="N903" s="344"/>
      <c r="O903" s="344"/>
      <c r="P903" s="357" t="s">
        <v>626</v>
      </c>
      <c r="Q903" s="345"/>
      <c r="R903" s="345"/>
      <c r="S903" s="345"/>
      <c r="T903" s="345"/>
      <c r="U903" s="345"/>
      <c r="V903" s="345"/>
      <c r="W903" s="345"/>
      <c r="X903" s="345"/>
      <c r="Y903" s="346">
        <v>2.4</v>
      </c>
      <c r="Z903" s="347"/>
      <c r="AA903" s="347"/>
      <c r="AB903" s="348"/>
      <c r="AC903" s="358" t="s">
        <v>521</v>
      </c>
      <c r="AD903" s="366"/>
      <c r="AE903" s="366"/>
      <c r="AF903" s="366"/>
      <c r="AG903" s="366"/>
      <c r="AH903" s="367" t="s">
        <v>681</v>
      </c>
      <c r="AI903" s="368"/>
      <c r="AJ903" s="368"/>
      <c r="AK903" s="368"/>
      <c r="AL903" s="352" t="s">
        <v>643</v>
      </c>
      <c r="AM903" s="353"/>
      <c r="AN903" s="353"/>
      <c r="AO903" s="354"/>
      <c r="AP903" s="355" t="s">
        <v>668</v>
      </c>
      <c r="AQ903" s="355"/>
      <c r="AR903" s="355"/>
      <c r="AS903" s="355"/>
      <c r="AT903" s="355"/>
      <c r="AU903" s="355"/>
      <c r="AV903" s="355"/>
      <c r="AW903" s="355"/>
      <c r="AX903" s="355"/>
    </row>
    <row r="904" spans="1:50" ht="31.5" customHeight="1" x14ac:dyDescent="0.15">
      <c r="A904" s="374">
        <v>2</v>
      </c>
      <c r="B904" s="374">
        <v>1</v>
      </c>
      <c r="C904" s="356" t="s">
        <v>675</v>
      </c>
      <c r="D904" s="342"/>
      <c r="E904" s="342"/>
      <c r="F904" s="342"/>
      <c r="G904" s="342"/>
      <c r="H904" s="342"/>
      <c r="I904" s="342"/>
      <c r="J904" s="343">
        <v>7010001011328</v>
      </c>
      <c r="K904" s="344"/>
      <c r="L904" s="344"/>
      <c r="M904" s="344"/>
      <c r="N904" s="344"/>
      <c r="O904" s="344"/>
      <c r="P904" s="357" t="s">
        <v>627</v>
      </c>
      <c r="Q904" s="345"/>
      <c r="R904" s="345"/>
      <c r="S904" s="345"/>
      <c r="T904" s="345"/>
      <c r="U904" s="345"/>
      <c r="V904" s="345"/>
      <c r="W904" s="345"/>
      <c r="X904" s="345"/>
      <c r="Y904" s="346">
        <v>0.3</v>
      </c>
      <c r="Z904" s="347"/>
      <c r="AA904" s="347"/>
      <c r="AB904" s="348"/>
      <c r="AC904" s="358" t="s">
        <v>521</v>
      </c>
      <c r="AD904" s="358"/>
      <c r="AE904" s="358"/>
      <c r="AF904" s="358"/>
      <c r="AG904" s="358"/>
      <c r="AH904" s="367" t="s">
        <v>682</v>
      </c>
      <c r="AI904" s="368"/>
      <c r="AJ904" s="368"/>
      <c r="AK904" s="368"/>
      <c r="AL904" s="352" t="s">
        <v>643</v>
      </c>
      <c r="AM904" s="353"/>
      <c r="AN904" s="353"/>
      <c r="AO904" s="354"/>
      <c r="AP904" s="355" t="s">
        <v>674</v>
      </c>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t="s">
        <v>683</v>
      </c>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5.5"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476</v>
      </c>
      <c r="AD935" s="142"/>
      <c r="AE935" s="142"/>
      <c r="AF935" s="142"/>
      <c r="AG935" s="142"/>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45" customHeight="1" x14ac:dyDescent="0.15">
      <c r="A936" s="374">
        <v>1</v>
      </c>
      <c r="B936" s="374">
        <v>1</v>
      </c>
      <c r="C936" s="356" t="s">
        <v>630</v>
      </c>
      <c r="D936" s="342"/>
      <c r="E936" s="342"/>
      <c r="F936" s="342"/>
      <c r="G936" s="342"/>
      <c r="H936" s="342"/>
      <c r="I936" s="342"/>
      <c r="J936" s="343">
        <v>6011401007346</v>
      </c>
      <c r="K936" s="344"/>
      <c r="L936" s="344"/>
      <c r="M936" s="344"/>
      <c r="N936" s="344"/>
      <c r="O936" s="344"/>
      <c r="P936" s="357" t="s">
        <v>632</v>
      </c>
      <c r="Q936" s="345"/>
      <c r="R936" s="345"/>
      <c r="S936" s="345"/>
      <c r="T936" s="345"/>
      <c r="U936" s="345"/>
      <c r="V936" s="345"/>
      <c r="W936" s="345"/>
      <c r="X936" s="345"/>
      <c r="Y936" s="346">
        <v>1.4</v>
      </c>
      <c r="Z936" s="347"/>
      <c r="AA936" s="347"/>
      <c r="AB936" s="348"/>
      <c r="AC936" s="358" t="s">
        <v>515</v>
      </c>
      <c r="AD936" s="366"/>
      <c r="AE936" s="366"/>
      <c r="AF936" s="366"/>
      <c r="AG936" s="366"/>
      <c r="AH936" s="367">
        <v>1</v>
      </c>
      <c r="AI936" s="368"/>
      <c r="AJ936" s="368"/>
      <c r="AK936" s="368"/>
      <c r="AL936" s="352">
        <v>100</v>
      </c>
      <c r="AM936" s="353"/>
      <c r="AN936" s="353"/>
      <c r="AO936" s="354"/>
      <c r="AP936" s="355" t="s">
        <v>674</v>
      </c>
      <c r="AQ936" s="355"/>
      <c r="AR936" s="355"/>
      <c r="AS936" s="355"/>
      <c r="AT936" s="355"/>
      <c r="AU936" s="355"/>
      <c r="AV936" s="355"/>
      <c r="AW936" s="355"/>
      <c r="AX936" s="355"/>
    </row>
    <row r="937" spans="1:50" ht="32.25" customHeight="1" x14ac:dyDescent="0.15">
      <c r="A937" s="374">
        <v>2</v>
      </c>
      <c r="B937" s="374">
        <v>1</v>
      </c>
      <c r="C937" s="356" t="s">
        <v>631</v>
      </c>
      <c r="D937" s="342"/>
      <c r="E937" s="342"/>
      <c r="F937" s="342"/>
      <c r="G937" s="342"/>
      <c r="H937" s="342"/>
      <c r="I937" s="342"/>
      <c r="J937" s="343">
        <v>6010401015821</v>
      </c>
      <c r="K937" s="344"/>
      <c r="L937" s="344"/>
      <c r="M937" s="344"/>
      <c r="N937" s="344"/>
      <c r="O937" s="344"/>
      <c r="P937" s="357" t="s">
        <v>633</v>
      </c>
      <c r="Q937" s="345"/>
      <c r="R937" s="345"/>
      <c r="S937" s="345"/>
      <c r="T937" s="345"/>
      <c r="U937" s="345"/>
      <c r="V937" s="345"/>
      <c r="W937" s="345"/>
      <c r="X937" s="345"/>
      <c r="Y937" s="346">
        <v>0.5</v>
      </c>
      <c r="Z937" s="347"/>
      <c r="AA937" s="347"/>
      <c r="AB937" s="348"/>
      <c r="AC937" s="358" t="s">
        <v>521</v>
      </c>
      <c r="AD937" s="358"/>
      <c r="AE937" s="358"/>
      <c r="AF937" s="358"/>
      <c r="AG937" s="358"/>
      <c r="AH937" s="367" t="s">
        <v>682</v>
      </c>
      <c r="AI937" s="368"/>
      <c r="AJ937" s="368"/>
      <c r="AK937" s="368"/>
      <c r="AL937" s="352" t="s">
        <v>643</v>
      </c>
      <c r="AM937" s="353"/>
      <c r="AN937" s="353"/>
      <c r="AO937" s="354"/>
      <c r="AP937" s="355" t="s">
        <v>674</v>
      </c>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t="s">
        <v>684</v>
      </c>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5.5"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476</v>
      </c>
      <c r="AD968" s="142"/>
      <c r="AE968" s="142"/>
      <c r="AF968" s="142"/>
      <c r="AG968" s="142"/>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42" customHeight="1" x14ac:dyDescent="0.15">
      <c r="A969" s="374">
        <v>1</v>
      </c>
      <c r="B969" s="374">
        <v>1</v>
      </c>
      <c r="C969" s="356" t="s">
        <v>628</v>
      </c>
      <c r="D969" s="342"/>
      <c r="E969" s="342"/>
      <c r="F969" s="342"/>
      <c r="G969" s="342"/>
      <c r="H969" s="342"/>
      <c r="I969" s="342"/>
      <c r="J969" s="343">
        <v>9011101031552</v>
      </c>
      <c r="K969" s="344"/>
      <c r="L969" s="344"/>
      <c r="M969" s="344"/>
      <c r="N969" s="344"/>
      <c r="O969" s="344"/>
      <c r="P969" s="357" t="s">
        <v>634</v>
      </c>
      <c r="Q969" s="345"/>
      <c r="R969" s="345"/>
      <c r="S969" s="345"/>
      <c r="T969" s="345"/>
      <c r="U969" s="345"/>
      <c r="V969" s="345"/>
      <c r="W969" s="345"/>
      <c r="X969" s="345"/>
      <c r="Y969" s="346">
        <v>2.1</v>
      </c>
      <c r="Z969" s="347"/>
      <c r="AA969" s="347"/>
      <c r="AB969" s="348"/>
      <c r="AC969" s="358" t="s">
        <v>515</v>
      </c>
      <c r="AD969" s="366"/>
      <c r="AE969" s="366"/>
      <c r="AF969" s="366"/>
      <c r="AG969" s="366"/>
      <c r="AH969" s="367">
        <v>1</v>
      </c>
      <c r="AI969" s="368"/>
      <c r="AJ969" s="368"/>
      <c r="AK969" s="368"/>
      <c r="AL969" s="352">
        <v>87.7</v>
      </c>
      <c r="AM969" s="353"/>
      <c r="AN969" s="353"/>
      <c r="AO969" s="354"/>
      <c r="AP969" s="355" t="s">
        <v>674</v>
      </c>
      <c r="AQ969" s="355"/>
      <c r="AR969" s="355"/>
      <c r="AS969" s="355"/>
      <c r="AT969" s="355"/>
      <c r="AU969" s="355"/>
      <c r="AV969" s="355"/>
      <c r="AW969" s="355"/>
      <c r="AX969" s="355"/>
    </row>
    <row r="970" spans="1:50" ht="36.75" customHeight="1" x14ac:dyDescent="0.15">
      <c r="A970" s="374">
        <v>2</v>
      </c>
      <c r="B970" s="374">
        <v>1</v>
      </c>
      <c r="C970" s="356" t="s">
        <v>629</v>
      </c>
      <c r="D970" s="342"/>
      <c r="E970" s="342"/>
      <c r="F970" s="342"/>
      <c r="G970" s="342"/>
      <c r="H970" s="342"/>
      <c r="I970" s="342"/>
      <c r="J970" s="343">
        <v>8010701022466</v>
      </c>
      <c r="K970" s="344"/>
      <c r="L970" s="344"/>
      <c r="M970" s="344"/>
      <c r="N970" s="344"/>
      <c r="O970" s="344"/>
      <c r="P970" s="357" t="s">
        <v>635</v>
      </c>
      <c r="Q970" s="345"/>
      <c r="R970" s="345"/>
      <c r="S970" s="345"/>
      <c r="T970" s="345"/>
      <c r="U970" s="345"/>
      <c r="V970" s="345"/>
      <c r="W970" s="345"/>
      <c r="X970" s="345"/>
      <c r="Y970" s="346">
        <v>0.3</v>
      </c>
      <c r="Z970" s="347"/>
      <c r="AA970" s="347"/>
      <c r="AB970" s="348"/>
      <c r="AC970" s="358" t="s">
        <v>521</v>
      </c>
      <c r="AD970" s="358"/>
      <c r="AE970" s="358"/>
      <c r="AF970" s="358"/>
      <c r="AG970" s="358"/>
      <c r="AH970" s="367" t="s">
        <v>682</v>
      </c>
      <c r="AI970" s="368"/>
      <c r="AJ970" s="368"/>
      <c r="AK970" s="368"/>
      <c r="AL970" s="352" t="s">
        <v>643</v>
      </c>
      <c r="AM970" s="353"/>
      <c r="AN970" s="353"/>
      <c r="AO970" s="354"/>
      <c r="AP970" s="355" t="s">
        <v>674</v>
      </c>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476</v>
      </c>
      <c r="AD1001" s="142"/>
      <c r="AE1001" s="142"/>
      <c r="AF1001" s="142"/>
      <c r="AG1001" s="142"/>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476</v>
      </c>
      <c r="AD1034" s="142"/>
      <c r="AE1034" s="142"/>
      <c r="AF1034" s="142"/>
      <c r="AG1034" s="142"/>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476</v>
      </c>
      <c r="AD1067" s="142"/>
      <c r="AE1067" s="142"/>
      <c r="AF1067" s="142"/>
      <c r="AG1067" s="142"/>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464</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4.7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465</v>
      </c>
      <c r="AQ1101" s="365"/>
      <c r="AR1101" s="365"/>
      <c r="AS1101" s="365"/>
      <c r="AT1101" s="365"/>
      <c r="AU1101" s="365"/>
      <c r="AV1101" s="365"/>
      <c r="AW1101" s="365"/>
      <c r="AX1101" s="365"/>
    </row>
    <row r="1102" spans="1:50" ht="20.25" customHeight="1" x14ac:dyDescent="0.15">
      <c r="A1102" s="374">
        <v>1</v>
      </c>
      <c r="B1102" s="374">
        <v>1</v>
      </c>
      <c r="C1102" s="372"/>
      <c r="D1102" s="372"/>
      <c r="E1102" s="140" t="s">
        <v>584</v>
      </c>
      <c r="F1102" s="373"/>
      <c r="G1102" s="373"/>
      <c r="H1102" s="373"/>
      <c r="I1102" s="373"/>
      <c r="J1102" s="343" t="s">
        <v>584</v>
      </c>
      <c r="K1102" s="344"/>
      <c r="L1102" s="344"/>
      <c r="M1102" s="344"/>
      <c r="N1102" s="344"/>
      <c r="O1102" s="344"/>
      <c r="P1102" s="357" t="s">
        <v>584</v>
      </c>
      <c r="Q1102" s="345"/>
      <c r="R1102" s="345"/>
      <c r="S1102" s="345"/>
      <c r="T1102" s="345"/>
      <c r="U1102" s="345"/>
      <c r="V1102" s="345"/>
      <c r="W1102" s="345"/>
      <c r="X1102" s="345"/>
      <c r="Y1102" s="346" t="s">
        <v>584</v>
      </c>
      <c r="Z1102" s="347"/>
      <c r="AA1102" s="347"/>
      <c r="AB1102" s="348"/>
      <c r="AC1102" s="349"/>
      <c r="AD1102" s="349"/>
      <c r="AE1102" s="349"/>
      <c r="AF1102" s="349"/>
      <c r="AG1102" s="349"/>
      <c r="AH1102" s="350" t="s">
        <v>584</v>
      </c>
      <c r="AI1102" s="351"/>
      <c r="AJ1102" s="351"/>
      <c r="AK1102" s="351"/>
      <c r="AL1102" s="352" t="s">
        <v>584</v>
      </c>
      <c r="AM1102" s="353"/>
      <c r="AN1102" s="353"/>
      <c r="AO1102" s="354"/>
      <c r="AP1102" s="355" t="s">
        <v>584</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811" priority="14025">
      <formula>IF(RIGHT(TEXT(P14,"0.#"),1)=".",FALSE,TRUE)</formula>
    </cfRule>
    <cfRule type="expression" dxfId="2810" priority="14026">
      <formula>IF(RIGHT(TEXT(P14,"0.#"),1)=".",TRUE,FALSE)</formula>
    </cfRule>
  </conditionalFormatting>
  <conditionalFormatting sqref="AE32">
    <cfRule type="expression" dxfId="2809" priority="14015">
      <formula>IF(RIGHT(TEXT(AE32,"0.#"),1)=".",FALSE,TRUE)</formula>
    </cfRule>
    <cfRule type="expression" dxfId="2808" priority="14016">
      <formula>IF(RIGHT(TEXT(AE32,"0.#"),1)=".",TRUE,FALSE)</formula>
    </cfRule>
  </conditionalFormatting>
  <conditionalFormatting sqref="P18:AX18">
    <cfRule type="expression" dxfId="2807" priority="13901">
      <formula>IF(RIGHT(TEXT(P18,"0.#"),1)=".",FALSE,TRUE)</formula>
    </cfRule>
    <cfRule type="expression" dxfId="2806" priority="13902">
      <formula>IF(RIGHT(TEXT(P18,"0.#"),1)=".",TRUE,FALSE)</formula>
    </cfRule>
  </conditionalFormatting>
  <conditionalFormatting sqref="Y782">
    <cfRule type="expression" dxfId="2805" priority="13897">
      <formula>IF(RIGHT(TEXT(Y782,"0.#"),1)=".",FALSE,TRUE)</formula>
    </cfRule>
    <cfRule type="expression" dxfId="2804" priority="13898">
      <formula>IF(RIGHT(TEXT(Y782,"0.#"),1)=".",TRUE,FALSE)</formula>
    </cfRule>
  </conditionalFormatting>
  <conditionalFormatting sqref="Y791">
    <cfRule type="expression" dxfId="2803" priority="13893">
      <formula>IF(RIGHT(TEXT(Y791,"0.#"),1)=".",FALSE,TRUE)</formula>
    </cfRule>
    <cfRule type="expression" dxfId="2802" priority="13894">
      <formula>IF(RIGHT(TEXT(Y791,"0.#"),1)=".",TRUE,FALSE)</formula>
    </cfRule>
  </conditionalFormatting>
  <conditionalFormatting sqref="Y822:Y829 Y820 Y809:Y816 Y807 Y796:Y803 Y794">
    <cfRule type="expression" dxfId="2801" priority="13675">
      <formula>IF(RIGHT(TEXT(Y794,"0.#"),1)=".",FALSE,TRUE)</formula>
    </cfRule>
    <cfRule type="expression" dxfId="2800" priority="13676">
      <formula>IF(RIGHT(TEXT(Y794,"0.#"),1)=".",TRUE,FALSE)</formula>
    </cfRule>
  </conditionalFormatting>
  <conditionalFormatting sqref="AR15:AX15 P13:AX13">
    <cfRule type="expression" dxfId="2799" priority="13723">
      <formula>IF(RIGHT(TEXT(P13,"0.#"),1)=".",FALSE,TRUE)</formula>
    </cfRule>
    <cfRule type="expression" dxfId="2798" priority="13724">
      <formula>IF(RIGHT(TEXT(P13,"0.#"),1)=".",TRUE,FALSE)</formula>
    </cfRule>
  </conditionalFormatting>
  <conditionalFormatting sqref="P19:AJ19">
    <cfRule type="expression" dxfId="2797" priority="13721">
      <formula>IF(RIGHT(TEXT(P19,"0.#"),1)=".",FALSE,TRUE)</formula>
    </cfRule>
    <cfRule type="expression" dxfId="2796" priority="13722">
      <formula>IF(RIGHT(TEXT(P19,"0.#"),1)=".",TRUE,FALSE)</formula>
    </cfRule>
  </conditionalFormatting>
  <conditionalFormatting sqref="AE101 AQ101">
    <cfRule type="expression" dxfId="2795" priority="13713">
      <formula>IF(RIGHT(TEXT(AE101,"0.#"),1)=".",FALSE,TRUE)</formula>
    </cfRule>
    <cfRule type="expression" dxfId="2794" priority="13714">
      <formula>IF(RIGHT(TEXT(AE101,"0.#"),1)=".",TRUE,FALSE)</formula>
    </cfRule>
  </conditionalFormatting>
  <conditionalFormatting sqref="Y783:Y790 Y781">
    <cfRule type="expression" dxfId="2793" priority="13699">
      <formula>IF(RIGHT(TEXT(Y781,"0.#"),1)=".",FALSE,TRUE)</formula>
    </cfRule>
    <cfRule type="expression" dxfId="2792" priority="13700">
      <formula>IF(RIGHT(TEXT(Y781,"0.#"),1)=".",TRUE,FALSE)</formula>
    </cfRule>
  </conditionalFormatting>
  <conditionalFormatting sqref="AU782">
    <cfRule type="expression" dxfId="2791" priority="13697">
      <formula>IF(RIGHT(TEXT(AU782,"0.#"),1)=".",FALSE,TRUE)</formula>
    </cfRule>
    <cfRule type="expression" dxfId="2790" priority="13698">
      <formula>IF(RIGHT(TEXT(AU782,"0.#"),1)=".",TRUE,FALSE)</formula>
    </cfRule>
  </conditionalFormatting>
  <conditionalFormatting sqref="AU791">
    <cfRule type="expression" dxfId="2789" priority="13695">
      <formula>IF(RIGHT(TEXT(AU791,"0.#"),1)=".",FALSE,TRUE)</formula>
    </cfRule>
    <cfRule type="expression" dxfId="2788" priority="13696">
      <formula>IF(RIGHT(TEXT(AU791,"0.#"),1)=".",TRUE,FALSE)</formula>
    </cfRule>
  </conditionalFormatting>
  <conditionalFormatting sqref="AU783:AU790 AU781">
    <cfRule type="expression" dxfId="2787" priority="13693">
      <formula>IF(RIGHT(TEXT(AU781,"0.#"),1)=".",FALSE,TRUE)</formula>
    </cfRule>
    <cfRule type="expression" dxfId="2786" priority="13694">
      <formula>IF(RIGHT(TEXT(AU781,"0.#"),1)=".",TRUE,FALSE)</formula>
    </cfRule>
  </conditionalFormatting>
  <conditionalFormatting sqref="Y821 Y808 Y795">
    <cfRule type="expression" dxfId="2785" priority="13679">
      <formula>IF(RIGHT(TEXT(Y795,"0.#"),1)=".",FALSE,TRUE)</formula>
    </cfRule>
    <cfRule type="expression" dxfId="2784" priority="13680">
      <formula>IF(RIGHT(TEXT(Y795,"0.#"),1)=".",TRUE,FALSE)</formula>
    </cfRule>
  </conditionalFormatting>
  <conditionalFormatting sqref="Y830 Y817 Y804">
    <cfRule type="expression" dxfId="2783" priority="13677">
      <formula>IF(RIGHT(TEXT(Y804,"0.#"),1)=".",FALSE,TRUE)</formula>
    </cfRule>
    <cfRule type="expression" dxfId="2782" priority="13678">
      <formula>IF(RIGHT(TEXT(Y804,"0.#"),1)=".",TRUE,FALSE)</formula>
    </cfRule>
  </conditionalFormatting>
  <conditionalFormatting sqref="AU821 AU808 AU795">
    <cfRule type="expression" dxfId="2781" priority="13673">
      <formula>IF(RIGHT(TEXT(AU795,"0.#"),1)=".",FALSE,TRUE)</formula>
    </cfRule>
    <cfRule type="expression" dxfId="2780" priority="13674">
      <formula>IF(RIGHT(TEXT(AU795,"0.#"),1)=".",TRUE,FALSE)</formula>
    </cfRule>
  </conditionalFormatting>
  <conditionalFormatting sqref="AU830 AU817 AU804">
    <cfRule type="expression" dxfId="2779" priority="13671">
      <formula>IF(RIGHT(TEXT(AU804,"0.#"),1)=".",FALSE,TRUE)</formula>
    </cfRule>
    <cfRule type="expression" dxfId="2778" priority="13672">
      <formula>IF(RIGHT(TEXT(AU804,"0.#"),1)=".",TRUE,FALSE)</formula>
    </cfRule>
  </conditionalFormatting>
  <conditionalFormatting sqref="AU822:AU829 AU820 AU809:AU816 AU807 AU796:AU803 AU794">
    <cfRule type="expression" dxfId="2777" priority="13669">
      <formula>IF(RIGHT(TEXT(AU794,"0.#"),1)=".",FALSE,TRUE)</formula>
    </cfRule>
    <cfRule type="expression" dxfId="2776" priority="13670">
      <formula>IF(RIGHT(TEXT(AU794,"0.#"),1)=".",TRUE,FALSE)</formula>
    </cfRule>
  </conditionalFormatting>
  <conditionalFormatting sqref="AM87">
    <cfRule type="expression" dxfId="2775" priority="13323">
      <formula>IF(RIGHT(TEXT(AM87,"0.#"),1)=".",FALSE,TRUE)</formula>
    </cfRule>
    <cfRule type="expression" dxfId="2774" priority="13324">
      <formula>IF(RIGHT(TEXT(AM87,"0.#"),1)=".",TRUE,FALSE)</formula>
    </cfRule>
  </conditionalFormatting>
  <conditionalFormatting sqref="AE55">
    <cfRule type="expression" dxfId="2773" priority="13391">
      <formula>IF(RIGHT(TEXT(AE55,"0.#"),1)=".",FALSE,TRUE)</formula>
    </cfRule>
    <cfRule type="expression" dxfId="2772" priority="13392">
      <formula>IF(RIGHT(TEXT(AE55,"0.#"),1)=".",TRUE,FALSE)</formula>
    </cfRule>
  </conditionalFormatting>
  <conditionalFormatting sqref="AI55">
    <cfRule type="expression" dxfId="2771" priority="13389">
      <formula>IF(RIGHT(TEXT(AI55,"0.#"),1)=".",FALSE,TRUE)</formula>
    </cfRule>
    <cfRule type="expression" dxfId="2770" priority="13390">
      <formula>IF(RIGHT(TEXT(AI55,"0.#"),1)=".",TRUE,FALSE)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41 AL843: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6">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69">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AL838:AO838">
    <cfRule type="expression" dxfId="719" priority="21">
      <formula>IF(AND(AL838&gt;=0, RIGHT(TEXT(AL838,"0.#"),1)&lt;&gt;"."),TRUE,FALSE)</formula>
    </cfRule>
    <cfRule type="expression" dxfId="718" priority="22">
      <formula>IF(AND(AL838&gt;=0, RIGHT(TEXT(AL838,"0.#"),1)="."),TRUE,FALSE)</formula>
    </cfRule>
    <cfRule type="expression" dxfId="717" priority="23">
      <formula>IF(AND(AL838&lt;0, RIGHT(TEXT(AL838,"0.#"),1)&lt;&gt;"."),TRUE,FALSE)</formula>
    </cfRule>
    <cfRule type="expression" dxfId="716" priority="24">
      <formula>IF(AND(AL838&lt;0, RIGHT(TEXT(AL838,"0.#"),1)="."),TRUE,FALSE)</formula>
    </cfRule>
  </conditionalFormatting>
  <conditionalFormatting sqref="AL937:AO937">
    <cfRule type="expression" dxfId="715" priority="17">
      <formula>IF(AND(AL937&gt;=0, RIGHT(TEXT(AL937,"0.#"),1)&lt;&gt;"."),TRUE,FALSE)</formula>
    </cfRule>
    <cfRule type="expression" dxfId="714" priority="18">
      <formula>IF(AND(AL937&gt;=0, RIGHT(TEXT(AL937,"0.#"),1)="."),TRUE,FALSE)</formula>
    </cfRule>
    <cfRule type="expression" dxfId="713" priority="19">
      <formula>IF(AND(AL937&lt;0, RIGHT(TEXT(AL937,"0.#"),1)&lt;&gt;"."),TRUE,FALSE)</formula>
    </cfRule>
    <cfRule type="expression" dxfId="712" priority="20">
      <formula>IF(AND(AL937&lt;0, RIGHT(TEXT(AL937,"0.#"),1)="."),TRUE,FALSE)</formula>
    </cfRule>
  </conditionalFormatting>
  <conditionalFormatting sqref="AL970:AO970">
    <cfRule type="expression" dxfId="711" priority="13">
      <formula>IF(AND(AL970&gt;=0, RIGHT(TEXT(AL970,"0.#"),1)&lt;&gt;"."),TRUE,FALSE)</formula>
    </cfRule>
    <cfRule type="expression" dxfId="710" priority="14">
      <formula>IF(AND(AL970&gt;=0, RIGHT(TEXT(AL970,"0.#"),1)="."),TRUE,FALSE)</formula>
    </cfRule>
    <cfRule type="expression" dxfId="709" priority="15">
      <formula>IF(AND(AL970&lt;0, RIGHT(TEXT(AL970,"0.#"),1)&lt;&gt;"."),TRUE,FALSE)</formula>
    </cfRule>
    <cfRule type="expression" dxfId="708" priority="16">
      <formula>IF(AND(AL970&lt;0, RIGHT(TEXT(AL970,"0.#"),1)="."),TRUE,FALSE)</formula>
    </cfRule>
  </conditionalFormatting>
  <conditionalFormatting sqref="AL842:AO842">
    <cfRule type="expression" dxfId="707" priority="9">
      <formula>IF(AND(AL842&gt;=0, RIGHT(TEXT(AL842,"0.#"),1)&lt;&gt;"."),TRUE,FALSE)</formula>
    </cfRule>
    <cfRule type="expression" dxfId="706" priority="10">
      <formula>IF(AND(AL842&gt;=0, RIGHT(TEXT(AL842,"0.#"),1)="."),TRUE,FALSE)</formula>
    </cfRule>
    <cfRule type="expression" dxfId="705" priority="11">
      <formula>IF(AND(AL842&lt;0, RIGHT(TEXT(AL842,"0.#"),1)&lt;&gt;"."),TRUE,FALSE)</formula>
    </cfRule>
    <cfRule type="expression" dxfId="704" priority="12">
      <formula>IF(AND(AL842&lt;0, RIGHT(TEXT(AL842,"0.#"),1)="."),TRUE,FALSE)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488</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469</v>
      </c>
      <c r="AN2" s="1038"/>
      <c r="AO2" s="1038"/>
      <c r="AP2" s="556"/>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3"/>
      <c r="H4" s="1005"/>
      <c r="I4" s="1005"/>
      <c r="J4" s="1005"/>
      <c r="K4" s="1005"/>
      <c r="L4" s="1005"/>
      <c r="M4" s="1005"/>
      <c r="N4" s="1005"/>
      <c r="O4" s="1006"/>
      <c r="P4" s="98"/>
      <c r="Q4" s="1013"/>
      <c r="R4" s="1013"/>
      <c r="S4" s="1013"/>
      <c r="T4" s="1013"/>
      <c r="U4" s="1013"/>
      <c r="V4" s="1013"/>
      <c r="W4" s="1013"/>
      <c r="X4" s="1014"/>
      <c r="Y4" s="1023" t="s">
        <v>12</v>
      </c>
      <c r="Z4" s="1024"/>
      <c r="AA4" s="1025"/>
      <c r="AB4" s="459"/>
      <c r="AC4" s="1027"/>
      <c r="AD4" s="1027"/>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488</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469</v>
      </c>
      <c r="AN9" s="1038"/>
      <c r="AO9" s="1038"/>
      <c r="AP9" s="556"/>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9"/>
      <c r="AC11" s="1027"/>
      <c r="AD11" s="1027"/>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488</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469</v>
      </c>
      <c r="AN16" s="1038"/>
      <c r="AO16" s="1038"/>
      <c r="AP16" s="556"/>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9"/>
      <c r="AC18" s="1027"/>
      <c r="AD18" s="1027"/>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488</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469</v>
      </c>
      <c r="AN23" s="1038"/>
      <c r="AO23" s="1038"/>
      <c r="AP23" s="556"/>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9"/>
      <c r="AC25" s="1027"/>
      <c r="AD25" s="1027"/>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488</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469</v>
      </c>
      <c r="AN30" s="1038"/>
      <c r="AO30" s="1038"/>
      <c r="AP30" s="556"/>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9"/>
      <c r="AC32" s="1027"/>
      <c r="AD32" s="1027"/>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488</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469</v>
      </c>
      <c r="AN37" s="1038"/>
      <c r="AO37" s="1038"/>
      <c r="AP37" s="556"/>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9"/>
      <c r="AC39" s="1027"/>
      <c r="AD39" s="1027"/>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488</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469</v>
      </c>
      <c r="AN44" s="1038"/>
      <c r="AO44" s="1038"/>
      <c r="AP44" s="556"/>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9"/>
      <c r="AC46" s="1027"/>
      <c r="AD46" s="1027"/>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488</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6" t="s">
        <v>11</v>
      </c>
      <c r="AC51" s="1033"/>
      <c r="AD51" s="1034"/>
      <c r="AE51" s="1038" t="s">
        <v>357</v>
      </c>
      <c r="AF51" s="1038"/>
      <c r="AG51" s="1038"/>
      <c r="AH51" s="1038"/>
      <c r="AI51" s="1038" t="s">
        <v>363</v>
      </c>
      <c r="AJ51" s="1038"/>
      <c r="AK51" s="1038"/>
      <c r="AL51" s="1038"/>
      <c r="AM51" s="1038" t="s">
        <v>469</v>
      </c>
      <c r="AN51" s="1038"/>
      <c r="AO51" s="1038"/>
      <c r="AP51" s="556"/>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9"/>
      <c r="AC53" s="1027"/>
      <c r="AD53" s="1027"/>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488</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469</v>
      </c>
      <c r="AN58" s="1038"/>
      <c r="AO58" s="1038"/>
      <c r="AP58" s="556"/>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9"/>
      <c r="AC60" s="1027"/>
      <c r="AD60" s="1027"/>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488</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469</v>
      </c>
      <c r="AN65" s="1038"/>
      <c r="AO65" s="1038"/>
      <c r="AP65" s="556"/>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9"/>
      <c r="AC67" s="1027"/>
      <c r="AD67" s="1027"/>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5"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493</v>
      </c>
      <c r="Z3" s="363"/>
      <c r="AA3" s="363"/>
      <c r="AB3" s="363"/>
      <c r="AC3" s="142" t="s">
        <v>476</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62">
        <v>1</v>
      </c>
      <c r="B4" s="106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2">
        <v>2</v>
      </c>
      <c r="B5" s="106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2">
        <v>3</v>
      </c>
      <c r="B6" s="106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2">
        <v>4</v>
      </c>
      <c r="B7" s="106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2">
        <v>5</v>
      </c>
      <c r="B8" s="106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2">
        <v>6</v>
      </c>
      <c r="B9" s="106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2">
        <v>7</v>
      </c>
      <c r="B10" s="106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2">
        <v>8</v>
      </c>
      <c r="B11" s="106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2">
        <v>9</v>
      </c>
      <c r="B12" s="106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2">
        <v>10</v>
      </c>
      <c r="B13" s="106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2">
        <v>11</v>
      </c>
      <c r="B14" s="106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2">
        <v>12</v>
      </c>
      <c r="B15" s="106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2">
        <v>13</v>
      </c>
      <c r="B16" s="106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2">
        <v>14</v>
      </c>
      <c r="B17" s="106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2">
        <v>15</v>
      </c>
      <c r="B18" s="106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2">
        <v>16</v>
      </c>
      <c r="B19" s="106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2">
        <v>17</v>
      </c>
      <c r="B20" s="106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2">
        <v>18</v>
      </c>
      <c r="B21" s="106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2">
        <v>19</v>
      </c>
      <c r="B22" s="106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2">
        <v>20</v>
      </c>
      <c r="B23" s="106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2">
        <v>21</v>
      </c>
      <c r="B24" s="106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2">
        <v>22</v>
      </c>
      <c r="B25" s="106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2">
        <v>23</v>
      </c>
      <c r="B26" s="106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2">
        <v>24</v>
      </c>
      <c r="B27" s="106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2">
        <v>25</v>
      </c>
      <c r="B28" s="106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2">
        <v>26</v>
      </c>
      <c r="B29" s="106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2">
        <v>27</v>
      </c>
      <c r="B30" s="106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2">
        <v>28</v>
      </c>
      <c r="B31" s="1062">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2">
        <v>29</v>
      </c>
      <c r="B32" s="1062">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2">
        <v>30</v>
      </c>
      <c r="B33" s="1062">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493</v>
      </c>
      <c r="Z36" s="363"/>
      <c r="AA36" s="363"/>
      <c r="AB36" s="363"/>
      <c r="AC36" s="142" t="s">
        <v>476</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62">
        <v>1</v>
      </c>
      <c r="B37" s="1062">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2">
        <v>2</v>
      </c>
      <c r="B38" s="106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2">
        <v>3</v>
      </c>
      <c r="B39" s="106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2">
        <v>4</v>
      </c>
      <c r="B40" s="106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2">
        <v>5</v>
      </c>
      <c r="B41" s="106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2">
        <v>6</v>
      </c>
      <c r="B42" s="106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2">
        <v>7</v>
      </c>
      <c r="B43" s="106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2">
        <v>8</v>
      </c>
      <c r="B44" s="106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2">
        <v>9</v>
      </c>
      <c r="B45" s="106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2">
        <v>10</v>
      </c>
      <c r="B46" s="106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2">
        <v>11</v>
      </c>
      <c r="B47" s="106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2">
        <v>12</v>
      </c>
      <c r="B48" s="106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2">
        <v>13</v>
      </c>
      <c r="B49" s="106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2">
        <v>14</v>
      </c>
      <c r="B50" s="106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2">
        <v>15</v>
      </c>
      <c r="B51" s="106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2">
        <v>16</v>
      </c>
      <c r="B52" s="106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2">
        <v>17</v>
      </c>
      <c r="B53" s="106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2">
        <v>18</v>
      </c>
      <c r="B54" s="106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2">
        <v>19</v>
      </c>
      <c r="B55" s="106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2">
        <v>20</v>
      </c>
      <c r="B56" s="106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2">
        <v>21</v>
      </c>
      <c r="B57" s="106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2">
        <v>22</v>
      </c>
      <c r="B58" s="106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2">
        <v>23</v>
      </c>
      <c r="B59" s="106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2">
        <v>24</v>
      </c>
      <c r="B60" s="106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2">
        <v>25</v>
      </c>
      <c r="B61" s="106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2">
        <v>26</v>
      </c>
      <c r="B62" s="106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2">
        <v>27</v>
      </c>
      <c r="B63" s="106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2">
        <v>28</v>
      </c>
      <c r="B64" s="106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2">
        <v>29</v>
      </c>
      <c r="B65" s="106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2">
        <v>30</v>
      </c>
      <c r="B66" s="106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493</v>
      </c>
      <c r="Z69" s="363"/>
      <c r="AA69" s="363"/>
      <c r="AB69" s="363"/>
      <c r="AC69" s="142" t="s">
        <v>476</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62">
        <v>1</v>
      </c>
      <c r="B70" s="106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2">
        <v>2</v>
      </c>
      <c r="B71" s="106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2">
        <v>3</v>
      </c>
      <c r="B72" s="106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2">
        <v>4</v>
      </c>
      <c r="B73" s="106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2">
        <v>5</v>
      </c>
      <c r="B74" s="106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2">
        <v>6</v>
      </c>
      <c r="B75" s="106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2">
        <v>7</v>
      </c>
      <c r="B76" s="106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2">
        <v>8</v>
      </c>
      <c r="B77" s="106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2">
        <v>9</v>
      </c>
      <c r="B78" s="106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2">
        <v>10</v>
      </c>
      <c r="B79" s="106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2">
        <v>11</v>
      </c>
      <c r="B80" s="106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2">
        <v>12</v>
      </c>
      <c r="B81" s="106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2">
        <v>13</v>
      </c>
      <c r="B82" s="106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2">
        <v>14</v>
      </c>
      <c r="B83" s="106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2">
        <v>15</v>
      </c>
      <c r="B84" s="106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2">
        <v>16</v>
      </c>
      <c r="B85" s="106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2">
        <v>17</v>
      </c>
      <c r="B86" s="106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2">
        <v>18</v>
      </c>
      <c r="B87" s="106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2">
        <v>19</v>
      </c>
      <c r="B88" s="106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2">
        <v>20</v>
      </c>
      <c r="B89" s="106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2">
        <v>21</v>
      </c>
      <c r="B90" s="106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2">
        <v>22</v>
      </c>
      <c r="B91" s="106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2">
        <v>23</v>
      </c>
      <c r="B92" s="106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2">
        <v>24</v>
      </c>
      <c r="B93" s="106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2">
        <v>25</v>
      </c>
      <c r="B94" s="106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2">
        <v>26</v>
      </c>
      <c r="B95" s="106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2">
        <v>27</v>
      </c>
      <c r="B96" s="106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2">
        <v>28</v>
      </c>
      <c r="B97" s="106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2">
        <v>29</v>
      </c>
      <c r="B98" s="106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2">
        <v>30</v>
      </c>
      <c r="B99" s="106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493</v>
      </c>
      <c r="Z102" s="363"/>
      <c r="AA102" s="363"/>
      <c r="AB102" s="363"/>
      <c r="AC102" s="142" t="s">
        <v>476</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62">
        <v>1</v>
      </c>
      <c r="B103" s="106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2">
        <v>2</v>
      </c>
      <c r="B104" s="106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2">
        <v>3</v>
      </c>
      <c r="B105" s="106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2">
        <v>4</v>
      </c>
      <c r="B106" s="106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2">
        <v>5</v>
      </c>
      <c r="B107" s="106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2">
        <v>6</v>
      </c>
      <c r="B108" s="106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2">
        <v>7</v>
      </c>
      <c r="B109" s="106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2">
        <v>8</v>
      </c>
      <c r="B110" s="106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2">
        <v>9</v>
      </c>
      <c r="B111" s="106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2">
        <v>10</v>
      </c>
      <c r="B112" s="106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2">
        <v>11</v>
      </c>
      <c r="B113" s="106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2">
        <v>12</v>
      </c>
      <c r="B114" s="106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2">
        <v>13</v>
      </c>
      <c r="B115" s="106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2">
        <v>14</v>
      </c>
      <c r="B116" s="106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2">
        <v>15</v>
      </c>
      <c r="B117" s="106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2">
        <v>16</v>
      </c>
      <c r="B118" s="106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2">
        <v>17</v>
      </c>
      <c r="B119" s="106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2">
        <v>18</v>
      </c>
      <c r="B120" s="106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2">
        <v>19</v>
      </c>
      <c r="B121" s="106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2">
        <v>20</v>
      </c>
      <c r="B122" s="106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2">
        <v>21</v>
      </c>
      <c r="B123" s="106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2">
        <v>22</v>
      </c>
      <c r="B124" s="106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2">
        <v>23</v>
      </c>
      <c r="B125" s="106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2">
        <v>24</v>
      </c>
      <c r="B126" s="106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2">
        <v>25</v>
      </c>
      <c r="B127" s="106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2">
        <v>26</v>
      </c>
      <c r="B128" s="106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2">
        <v>27</v>
      </c>
      <c r="B129" s="106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2">
        <v>28</v>
      </c>
      <c r="B130" s="106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2">
        <v>29</v>
      </c>
      <c r="B131" s="106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2">
        <v>30</v>
      </c>
      <c r="B132" s="106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493</v>
      </c>
      <c r="Z135" s="363"/>
      <c r="AA135" s="363"/>
      <c r="AB135" s="363"/>
      <c r="AC135" s="142" t="s">
        <v>476</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62">
        <v>1</v>
      </c>
      <c r="B136" s="106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2">
        <v>2</v>
      </c>
      <c r="B137" s="106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2">
        <v>3</v>
      </c>
      <c r="B138" s="106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2">
        <v>4</v>
      </c>
      <c r="B139" s="106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2">
        <v>5</v>
      </c>
      <c r="B140" s="106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2">
        <v>6</v>
      </c>
      <c r="B141" s="106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2">
        <v>7</v>
      </c>
      <c r="B142" s="106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2">
        <v>8</v>
      </c>
      <c r="B143" s="106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2">
        <v>9</v>
      </c>
      <c r="B144" s="106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2">
        <v>10</v>
      </c>
      <c r="B145" s="106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2">
        <v>11</v>
      </c>
      <c r="B146" s="106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2">
        <v>12</v>
      </c>
      <c r="B147" s="106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2">
        <v>13</v>
      </c>
      <c r="B148" s="106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2">
        <v>14</v>
      </c>
      <c r="B149" s="106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2">
        <v>15</v>
      </c>
      <c r="B150" s="106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2">
        <v>16</v>
      </c>
      <c r="B151" s="106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2">
        <v>17</v>
      </c>
      <c r="B152" s="106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2">
        <v>18</v>
      </c>
      <c r="B153" s="106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2">
        <v>19</v>
      </c>
      <c r="B154" s="106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2">
        <v>20</v>
      </c>
      <c r="B155" s="106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2">
        <v>21</v>
      </c>
      <c r="B156" s="106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2">
        <v>22</v>
      </c>
      <c r="B157" s="106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2">
        <v>23</v>
      </c>
      <c r="B158" s="106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2">
        <v>24</v>
      </c>
      <c r="B159" s="106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2">
        <v>25</v>
      </c>
      <c r="B160" s="106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2">
        <v>26</v>
      </c>
      <c r="B161" s="106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2">
        <v>27</v>
      </c>
      <c r="B162" s="106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2">
        <v>28</v>
      </c>
      <c r="B163" s="106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2">
        <v>29</v>
      </c>
      <c r="B164" s="106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2">
        <v>30</v>
      </c>
      <c r="B165" s="106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493</v>
      </c>
      <c r="Z168" s="363"/>
      <c r="AA168" s="363"/>
      <c r="AB168" s="363"/>
      <c r="AC168" s="142" t="s">
        <v>476</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62">
        <v>1</v>
      </c>
      <c r="B169" s="106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2">
        <v>2</v>
      </c>
      <c r="B170" s="106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2">
        <v>3</v>
      </c>
      <c r="B171" s="106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2">
        <v>4</v>
      </c>
      <c r="B172" s="106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2">
        <v>5</v>
      </c>
      <c r="B173" s="106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2">
        <v>6</v>
      </c>
      <c r="B174" s="106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2">
        <v>7</v>
      </c>
      <c r="B175" s="106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2">
        <v>8</v>
      </c>
      <c r="B176" s="106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2">
        <v>9</v>
      </c>
      <c r="B177" s="106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2">
        <v>10</v>
      </c>
      <c r="B178" s="106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2">
        <v>11</v>
      </c>
      <c r="B179" s="106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2">
        <v>12</v>
      </c>
      <c r="B180" s="106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2">
        <v>13</v>
      </c>
      <c r="B181" s="106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2">
        <v>14</v>
      </c>
      <c r="B182" s="106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2">
        <v>15</v>
      </c>
      <c r="B183" s="106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2">
        <v>16</v>
      </c>
      <c r="B184" s="106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2">
        <v>17</v>
      </c>
      <c r="B185" s="106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2">
        <v>18</v>
      </c>
      <c r="B186" s="106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2">
        <v>19</v>
      </c>
      <c r="B187" s="106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2">
        <v>20</v>
      </c>
      <c r="B188" s="106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2">
        <v>21</v>
      </c>
      <c r="B189" s="106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2">
        <v>22</v>
      </c>
      <c r="B190" s="106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2">
        <v>23</v>
      </c>
      <c r="B191" s="106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2">
        <v>24</v>
      </c>
      <c r="B192" s="106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2">
        <v>25</v>
      </c>
      <c r="B193" s="106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2">
        <v>26</v>
      </c>
      <c r="B194" s="106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2">
        <v>27</v>
      </c>
      <c r="B195" s="106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2">
        <v>28</v>
      </c>
      <c r="B196" s="106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2">
        <v>29</v>
      </c>
      <c r="B197" s="106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2">
        <v>30</v>
      </c>
      <c r="B198" s="106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493</v>
      </c>
      <c r="Z201" s="363"/>
      <c r="AA201" s="363"/>
      <c r="AB201" s="363"/>
      <c r="AC201" s="142" t="s">
        <v>476</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62">
        <v>1</v>
      </c>
      <c r="B202" s="1062">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2">
        <v>2</v>
      </c>
      <c r="B203" s="106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2">
        <v>3</v>
      </c>
      <c r="B204" s="106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2">
        <v>4</v>
      </c>
      <c r="B205" s="106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2">
        <v>5</v>
      </c>
      <c r="B206" s="106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2">
        <v>6</v>
      </c>
      <c r="B207" s="106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2">
        <v>7</v>
      </c>
      <c r="B208" s="106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2">
        <v>8</v>
      </c>
      <c r="B209" s="106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2">
        <v>9</v>
      </c>
      <c r="B210" s="106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2">
        <v>10</v>
      </c>
      <c r="B211" s="106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2">
        <v>11</v>
      </c>
      <c r="B212" s="106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2">
        <v>12</v>
      </c>
      <c r="B213" s="106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2">
        <v>13</v>
      </c>
      <c r="B214" s="106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2">
        <v>14</v>
      </c>
      <c r="B215" s="106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2">
        <v>15</v>
      </c>
      <c r="B216" s="106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2">
        <v>16</v>
      </c>
      <c r="B217" s="106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2">
        <v>17</v>
      </c>
      <c r="B218" s="106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2">
        <v>18</v>
      </c>
      <c r="B219" s="106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2">
        <v>19</v>
      </c>
      <c r="B220" s="106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2">
        <v>20</v>
      </c>
      <c r="B221" s="106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2">
        <v>21</v>
      </c>
      <c r="B222" s="106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2">
        <v>22</v>
      </c>
      <c r="B223" s="106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2">
        <v>23</v>
      </c>
      <c r="B224" s="106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2">
        <v>24</v>
      </c>
      <c r="B225" s="106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2">
        <v>25</v>
      </c>
      <c r="B226" s="106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2">
        <v>26</v>
      </c>
      <c r="B227" s="106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2">
        <v>27</v>
      </c>
      <c r="B228" s="106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2">
        <v>28</v>
      </c>
      <c r="B229" s="106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2">
        <v>29</v>
      </c>
      <c r="B230" s="106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2">
        <v>30</v>
      </c>
      <c r="B231" s="106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493</v>
      </c>
      <c r="Z234" s="363"/>
      <c r="AA234" s="363"/>
      <c r="AB234" s="363"/>
      <c r="AC234" s="142" t="s">
        <v>476</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62">
        <v>1</v>
      </c>
      <c r="B235" s="106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2">
        <v>2</v>
      </c>
      <c r="B236" s="106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2">
        <v>3</v>
      </c>
      <c r="B237" s="106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2">
        <v>4</v>
      </c>
      <c r="B238" s="106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2">
        <v>5</v>
      </c>
      <c r="B239" s="106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2">
        <v>6</v>
      </c>
      <c r="B240" s="106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2">
        <v>7</v>
      </c>
      <c r="B241" s="106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2">
        <v>8</v>
      </c>
      <c r="B242" s="106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2">
        <v>9</v>
      </c>
      <c r="B243" s="106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2">
        <v>10</v>
      </c>
      <c r="B244" s="106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2">
        <v>11</v>
      </c>
      <c r="B245" s="106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2">
        <v>12</v>
      </c>
      <c r="B246" s="106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2">
        <v>13</v>
      </c>
      <c r="B247" s="106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2">
        <v>14</v>
      </c>
      <c r="B248" s="106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2">
        <v>15</v>
      </c>
      <c r="B249" s="106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2">
        <v>16</v>
      </c>
      <c r="B250" s="106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2">
        <v>17</v>
      </c>
      <c r="B251" s="106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2">
        <v>18</v>
      </c>
      <c r="B252" s="106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2">
        <v>19</v>
      </c>
      <c r="B253" s="106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2">
        <v>20</v>
      </c>
      <c r="B254" s="106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2">
        <v>21</v>
      </c>
      <c r="B255" s="106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2">
        <v>22</v>
      </c>
      <c r="B256" s="106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2">
        <v>23</v>
      </c>
      <c r="B257" s="106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2">
        <v>24</v>
      </c>
      <c r="B258" s="106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2">
        <v>25</v>
      </c>
      <c r="B259" s="106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2">
        <v>26</v>
      </c>
      <c r="B260" s="106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2">
        <v>27</v>
      </c>
      <c r="B261" s="106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2">
        <v>28</v>
      </c>
      <c r="B262" s="106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2">
        <v>29</v>
      </c>
      <c r="B263" s="106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2">
        <v>30</v>
      </c>
      <c r="B264" s="106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493</v>
      </c>
      <c r="Z267" s="363"/>
      <c r="AA267" s="363"/>
      <c r="AB267" s="363"/>
      <c r="AC267" s="142" t="s">
        <v>476</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62">
        <v>1</v>
      </c>
      <c r="B268" s="106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2">
        <v>2</v>
      </c>
      <c r="B269" s="106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2">
        <v>3</v>
      </c>
      <c r="B270" s="106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2">
        <v>4</v>
      </c>
      <c r="B271" s="106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2">
        <v>5</v>
      </c>
      <c r="B272" s="106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2">
        <v>6</v>
      </c>
      <c r="B273" s="106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2">
        <v>7</v>
      </c>
      <c r="B274" s="106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2">
        <v>8</v>
      </c>
      <c r="B275" s="106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2">
        <v>9</v>
      </c>
      <c r="B276" s="106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2">
        <v>10</v>
      </c>
      <c r="B277" s="106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2">
        <v>11</v>
      </c>
      <c r="B278" s="106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2">
        <v>12</v>
      </c>
      <c r="B279" s="106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2">
        <v>13</v>
      </c>
      <c r="B280" s="106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2">
        <v>14</v>
      </c>
      <c r="B281" s="106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2">
        <v>15</v>
      </c>
      <c r="B282" s="106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2">
        <v>16</v>
      </c>
      <c r="B283" s="106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2">
        <v>17</v>
      </c>
      <c r="B284" s="106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2">
        <v>18</v>
      </c>
      <c r="B285" s="106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2">
        <v>19</v>
      </c>
      <c r="B286" s="106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2">
        <v>20</v>
      </c>
      <c r="B287" s="106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2">
        <v>21</v>
      </c>
      <c r="B288" s="106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2">
        <v>22</v>
      </c>
      <c r="B289" s="106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2">
        <v>23</v>
      </c>
      <c r="B290" s="106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2">
        <v>24</v>
      </c>
      <c r="B291" s="106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2">
        <v>25</v>
      </c>
      <c r="B292" s="106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2">
        <v>26</v>
      </c>
      <c r="B293" s="106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2">
        <v>27</v>
      </c>
      <c r="B294" s="106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2">
        <v>28</v>
      </c>
      <c r="B295" s="106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2">
        <v>29</v>
      </c>
      <c r="B296" s="106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2">
        <v>30</v>
      </c>
      <c r="B297" s="106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493</v>
      </c>
      <c r="Z300" s="363"/>
      <c r="AA300" s="363"/>
      <c r="AB300" s="363"/>
      <c r="AC300" s="142" t="s">
        <v>476</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62">
        <v>1</v>
      </c>
      <c r="B301" s="106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2">
        <v>2</v>
      </c>
      <c r="B302" s="106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2">
        <v>3</v>
      </c>
      <c r="B303" s="106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2">
        <v>4</v>
      </c>
      <c r="B304" s="106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2">
        <v>5</v>
      </c>
      <c r="B305" s="106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2">
        <v>6</v>
      </c>
      <c r="B306" s="106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2">
        <v>7</v>
      </c>
      <c r="B307" s="106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2">
        <v>8</v>
      </c>
      <c r="B308" s="106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2">
        <v>9</v>
      </c>
      <c r="B309" s="106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2">
        <v>10</v>
      </c>
      <c r="B310" s="106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2">
        <v>11</v>
      </c>
      <c r="B311" s="106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2">
        <v>12</v>
      </c>
      <c r="B312" s="106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2">
        <v>13</v>
      </c>
      <c r="B313" s="106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2">
        <v>14</v>
      </c>
      <c r="B314" s="106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2">
        <v>15</v>
      </c>
      <c r="B315" s="106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2">
        <v>16</v>
      </c>
      <c r="B316" s="106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2">
        <v>17</v>
      </c>
      <c r="B317" s="106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2">
        <v>18</v>
      </c>
      <c r="B318" s="106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2">
        <v>19</v>
      </c>
      <c r="B319" s="106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2">
        <v>20</v>
      </c>
      <c r="B320" s="106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2">
        <v>21</v>
      </c>
      <c r="B321" s="106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2">
        <v>22</v>
      </c>
      <c r="B322" s="106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2">
        <v>23</v>
      </c>
      <c r="B323" s="106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2">
        <v>24</v>
      </c>
      <c r="B324" s="106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2">
        <v>25</v>
      </c>
      <c r="B325" s="106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2">
        <v>26</v>
      </c>
      <c r="B326" s="106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2">
        <v>27</v>
      </c>
      <c r="B327" s="106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2">
        <v>28</v>
      </c>
      <c r="B328" s="106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2">
        <v>29</v>
      </c>
      <c r="B329" s="106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2">
        <v>30</v>
      </c>
      <c r="B330" s="106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493</v>
      </c>
      <c r="Z333" s="363"/>
      <c r="AA333" s="363"/>
      <c r="AB333" s="363"/>
      <c r="AC333" s="142" t="s">
        <v>476</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62">
        <v>1</v>
      </c>
      <c r="B334" s="106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2">
        <v>2</v>
      </c>
      <c r="B335" s="106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2">
        <v>3</v>
      </c>
      <c r="B336" s="106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2">
        <v>4</v>
      </c>
      <c r="B337" s="106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2">
        <v>5</v>
      </c>
      <c r="B338" s="106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2">
        <v>6</v>
      </c>
      <c r="B339" s="106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2">
        <v>7</v>
      </c>
      <c r="B340" s="106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2">
        <v>8</v>
      </c>
      <c r="B341" s="106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2">
        <v>9</v>
      </c>
      <c r="B342" s="106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2">
        <v>10</v>
      </c>
      <c r="B343" s="106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2">
        <v>11</v>
      </c>
      <c r="B344" s="106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2">
        <v>12</v>
      </c>
      <c r="B345" s="106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2">
        <v>13</v>
      </c>
      <c r="B346" s="106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2">
        <v>14</v>
      </c>
      <c r="B347" s="106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2">
        <v>15</v>
      </c>
      <c r="B348" s="106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2">
        <v>16</v>
      </c>
      <c r="B349" s="106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2">
        <v>17</v>
      </c>
      <c r="B350" s="106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2">
        <v>18</v>
      </c>
      <c r="B351" s="106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2">
        <v>19</v>
      </c>
      <c r="B352" s="106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2">
        <v>20</v>
      </c>
      <c r="B353" s="106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2">
        <v>21</v>
      </c>
      <c r="B354" s="106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2">
        <v>22</v>
      </c>
      <c r="B355" s="106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2">
        <v>23</v>
      </c>
      <c r="B356" s="106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2">
        <v>24</v>
      </c>
      <c r="B357" s="106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2">
        <v>25</v>
      </c>
      <c r="B358" s="106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2">
        <v>26</v>
      </c>
      <c r="B359" s="106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2">
        <v>27</v>
      </c>
      <c r="B360" s="106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2">
        <v>28</v>
      </c>
      <c r="B361" s="106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2">
        <v>29</v>
      </c>
      <c r="B362" s="106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2">
        <v>30</v>
      </c>
      <c r="B363" s="106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493</v>
      </c>
      <c r="Z366" s="363"/>
      <c r="AA366" s="363"/>
      <c r="AB366" s="363"/>
      <c r="AC366" s="142" t="s">
        <v>476</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62">
        <v>1</v>
      </c>
      <c r="B367" s="106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2">
        <v>2</v>
      </c>
      <c r="B368" s="106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2">
        <v>3</v>
      </c>
      <c r="B369" s="106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2">
        <v>4</v>
      </c>
      <c r="B370" s="106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2">
        <v>5</v>
      </c>
      <c r="B371" s="106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2">
        <v>6</v>
      </c>
      <c r="B372" s="106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2">
        <v>7</v>
      </c>
      <c r="B373" s="106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2">
        <v>8</v>
      </c>
      <c r="B374" s="106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2">
        <v>9</v>
      </c>
      <c r="B375" s="106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2">
        <v>10</v>
      </c>
      <c r="B376" s="106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2">
        <v>11</v>
      </c>
      <c r="B377" s="106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2">
        <v>12</v>
      </c>
      <c r="B378" s="106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2">
        <v>13</v>
      </c>
      <c r="B379" s="106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2">
        <v>14</v>
      </c>
      <c r="B380" s="106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2">
        <v>15</v>
      </c>
      <c r="B381" s="106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2">
        <v>16</v>
      </c>
      <c r="B382" s="106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2">
        <v>17</v>
      </c>
      <c r="B383" s="106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2">
        <v>18</v>
      </c>
      <c r="B384" s="106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2">
        <v>19</v>
      </c>
      <c r="B385" s="106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2">
        <v>20</v>
      </c>
      <c r="B386" s="106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2">
        <v>21</v>
      </c>
      <c r="B387" s="106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2">
        <v>22</v>
      </c>
      <c r="B388" s="106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2">
        <v>23</v>
      </c>
      <c r="B389" s="106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2">
        <v>24</v>
      </c>
      <c r="B390" s="106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2">
        <v>25</v>
      </c>
      <c r="B391" s="106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2">
        <v>26</v>
      </c>
      <c r="B392" s="106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2">
        <v>27</v>
      </c>
      <c r="B393" s="106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2">
        <v>28</v>
      </c>
      <c r="B394" s="106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2">
        <v>29</v>
      </c>
      <c r="B395" s="106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2">
        <v>30</v>
      </c>
      <c r="B396" s="106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493</v>
      </c>
      <c r="Z399" s="363"/>
      <c r="AA399" s="363"/>
      <c r="AB399" s="363"/>
      <c r="AC399" s="142" t="s">
        <v>476</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62">
        <v>1</v>
      </c>
      <c r="B400" s="106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2">
        <v>2</v>
      </c>
      <c r="B401" s="106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2">
        <v>3</v>
      </c>
      <c r="B402" s="106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2">
        <v>4</v>
      </c>
      <c r="B403" s="106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2">
        <v>5</v>
      </c>
      <c r="B404" s="106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2">
        <v>6</v>
      </c>
      <c r="B405" s="106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2">
        <v>7</v>
      </c>
      <c r="B406" s="106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2">
        <v>8</v>
      </c>
      <c r="B407" s="106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2">
        <v>9</v>
      </c>
      <c r="B408" s="106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2">
        <v>10</v>
      </c>
      <c r="B409" s="106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2">
        <v>11</v>
      </c>
      <c r="B410" s="106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2">
        <v>12</v>
      </c>
      <c r="B411" s="106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2">
        <v>13</v>
      </c>
      <c r="B412" s="106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2">
        <v>14</v>
      </c>
      <c r="B413" s="106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2">
        <v>15</v>
      </c>
      <c r="B414" s="106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2">
        <v>16</v>
      </c>
      <c r="B415" s="106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2">
        <v>17</v>
      </c>
      <c r="B416" s="106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2">
        <v>18</v>
      </c>
      <c r="B417" s="106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2">
        <v>19</v>
      </c>
      <c r="B418" s="106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2">
        <v>20</v>
      </c>
      <c r="B419" s="106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2">
        <v>21</v>
      </c>
      <c r="B420" s="106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2">
        <v>22</v>
      </c>
      <c r="B421" s="106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2">
        <v>23</v>
      </c>
      <c r="B422" s="106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2">
        <v>24</v>
      </c>
      <c r="B423" s="106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2">
        <v>25</v>
      </c>
      <c r="B424" s="106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2">
        <v>26</v>
      </c>
      <c r="B425" s="106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2">
        <v>27</v>
      </c>
      <c r="B426" s="106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2">
        <v>28</v>
      </c>
      <c r="B427" s="106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2">
        <v>29</v>
      </c>
      <c r="B428" s="106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2">
        <v>30</v>
      </c>
      <c r="B429" s="106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493</v>
      </c>
      <c r="Z432" s="363"/>
      <c r="AA432" s="363"/>
      <c r="AB432" s="363"/>
      <c r="AC432" s="142" t="s">
        <v>476</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62">
        <v>1</v>
      </c>
      <c r="B433" s="106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2">
        <v>2</v>
      </c>
      <c r="B434" s="106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2">
        <v>3</v>
      </c>
      <c r="B435" s="106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2">
        <v>4</v>
      </c>
      <c r="B436" s="106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2">
        <v>5</v>
      </c>
      <c r="B437" s="106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2">
        <v>6</v>
      </c>
      <c r="B438" s="106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2">
        <v>7</v>
      </c>
      <c r="B439" s="106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2">
        <v>8</v>
      </c>
      <c r="B440" s="106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2">
        <v>9</v>
      </c>
      <c r="B441" s="106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2">
        <v>10</v>
      </c>
      <c r="B442" s="106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2">
        <v>11</v>
      </c>
      <c r="B443" s="106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2">
        <v>12</v>
      </c>
      <c r="B444" s="106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2">
        <v>13</v>
      </c>
      <c r="B445" s="106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2">
        <v>14</v>
      </c>
      <c r="B446" s="106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2">
        <v>15</v>
      </c>
      <c r="B447" s="106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2">
        <v>16</v>
      </c>
      <c r="B448" s="106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2">
        <v>17</v>
      </c>
      <c r="B449" s="106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2">
        <v>18</v>
      </c>
      <c r="B450" s="106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2">
        <v>19</v>
      </c>
      <c r="B451" s="106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2">
        <v>20</v>
      </c>
      <c r="B452" s="106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2">
        <v>21</v>
      </c>
      <c r="B453" s="106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2">
        <v>22</v>
      </c>
      <c r="B454" s="106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2">
        <v>23</v>
      </c>
      <c r="B455" s="106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2">
        <v>24</v>
      </c>
      <c r="B456" s="106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2">
        <v>25</v>
      </c>
      <c r="B457" s="106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2">
        <v>26</v>
      </c>
      <c r="B458" s="106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2">
        <v>27</v>
      </c>
      <c r="B459" s="106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2">
        <v>28</v>
      </c>
      <c r="B460" s="106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2">
        <v>29</v>
      </c>
      <c r="B461" s="106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2">
        <v>30</v>
      </c>
      <c r="B462" s="106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493</v>
      </c>
      <c r="Z465" s="363"/>
      <c r="AA465" s="363"/>
      <c r="AB465" s="363"/>
      <c r="AC465" s="142" t="s">
        <v>476</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62">
        <v>1</v>
      </c>
      <c r="B466" s="106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2">
        <v>2</v>
      </c>
      <c r="B467" s="106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2">
        <v>3</v>
      </c>
      <c r="B468" s="106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2">
        <v>4</v>
      </c>
      <c r="B469" s="106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2">
        <v>5</v>
      </c>
      <c r="B470" s="106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2">
        <v>6</v>
      </c>
      <c r="B471" s="106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2">
        <v>7</v>
      </c>
      <c r="B472" s="106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2">
        <v>8</v>
      </c>
      <c r="B473" s="106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2">
        <v>9</v>
      </c>
      <c r="B474" s="106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2">
        <v>10</v>
      </c>
      <c r="B475" s="106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2">
        <v>11</v>
      </c>
      <c r="B476" s="106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2">
        <v>12</v>
      </c>
      <c r="B477" s="106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2">
        <v>13</v>
      </c>
      <c r="B478" s="106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2">
        <v>14</v>
      </c>
      <c r="B479" s="106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2">
        <v>15</v>
      </c>
      <c r="B480" s="106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2">
        <v>16</v>
      </c>
      <c r="B481" s="106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2">
        <v>17</v>
      </c>
      <c r="B482" s="106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2">
        <v>18</v>
      </c>
      <c r="B483" s="106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2">
        <v>19</v>
      </c>
      <c r="B484" s="106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2">
        <v>20</v>
      </c>
      <c r="B485" s="106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2">
        <v>21</v>
      </c>
      <c r="B486" s="106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2">
        <v>22</v>
      </c>
      <c r="B487" s="106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2">
        <v>23</v>
      </c>
      <c r="B488" s="106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2">
        <v>24</v>
      </c>
      <c r="B489" s="106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2">
        <v>25</v>
      </c>
      <c r="B490" s="106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2">
        <v>26</v>
      </c>
      <c r="B491" s="106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2">
        <v>27</v>
      </c>
      <c r="B492" s="106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2">
        <v>28</v>
      </c>
      <c r="B493" s="106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2">
        <v>29</v>
      </c>
      <c r="B494" s="106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2">
        <v>30</v>
      </c>
      <c r="B495" s="106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493</v>
      </c>
      <c r="Z498" s="363"/>
      <c r="AA498" s="363"/>
      <c r="AB498" s="363"/>
      <c r="AC498" s="142" t="s">
        <v>476</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62">
        <v>1</v>
      </c>
      <c r="B499" s="106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2">
        <v>2</v>
      </c>
      <c r="B500" s="106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2">
        <v>3</v>
      </c>
      <c r="B501" s="106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2">
        <v>4</v>
      </c>
      <c r="B502" s="106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2">
        <v>5</v>
      </c>
      <c r="B503" s="106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2">
        <v>6</v>
      </c>
      <c r="B504" s="106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2">
        <v>7</v>
      </c>
      <c r="B505" s="106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2">
        <v>8</v>
      </c>
      <c r="B506" s="106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2">
        <v>9</v>
      </c>
      <c r="B507" s="106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2">
        <v>10</v>
      </c>
      <c r="B508" s="106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2">
        <v>11</v>
      </c>
      <c r="B509" s="106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2">
        <v>12</v>
      </c>
      <c r="B510" s="106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2">
        <v>13</v>
      </c>
      <c r="B511" s="106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2">
        <v>14</v>
      </c>
      <c r="B512" s="106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2">
        <v>15</v>
      </c>
      <c r="B513" s="106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2">
        <v>16</v>
      </c>
      <c r="B514" s="106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2">
        <v>17</v>
      </c>
      <c r="B515" s="106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2">
        <v>18</v>
      </c>
      <c r="B516" s="106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2">
        <v>19</v>
      </c>
      <c r="B517" s="106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2">
        <v>20</v>
      </c>
      <c r="B518" s="106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2">
        <v>21</v>
      </c>
      <c r="B519" s="106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2">
        <v>22</v>
      </c>
      <c r="B520" s="106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2">
        <v>23</v>
      </c>
      <c r="B521" s="106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2">
        <v>24</v>
      </c>
      <c r="B522" s="106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2">
        <v>25</v>
      </c>
      <c r="B523" s="106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2">
        <v>26</v>
      </c>
      <c r="B524" s="106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2">
        <v>27</v>
      </c>
      <c r="B525" s="106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2">
        <v>28</v>
      </c>
      <c r="B526" s="106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2">
        <v>29</v>
      </c>
      <c r="B527" s="106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2">
        <v>30</v>
      </c>
      <c r="B528" s="106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493</v>
      </c>
      <c r="Z531" s="363"/>
      <c r="AA531" s="363"/>
      <c r="AB531" s="363"/>
      <c r="AC531" s="142" t="s">
        <v>476</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62">
        <v>1</v>
      </c>
      <c r="B532" s="106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2">
        <v>2</v>
      </c>
      <c r="B533" s="106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2">
        <v>3</v>
      </c>
      <c r="B534" s="106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2">
        <v>4</v>
      </c>
      <c r="B535" s="106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2">
        <v>5</v>
      </c>
      <c r="B536" s="106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2">
        <v>6</v>
      </c>
      <c r="B537" s="106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2">
        <v>7</v>
      </c>
      <c r="B538" s="106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2">
        <v>8</v>
      </c>
      <c r="B539" s="106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2">
        <v>9</v>
      </c>
      <c r="B540" s="106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2">
        <v>10</v>
      </c>
      <c r="B541" s="106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2">
        <v>11</v>
      </c>
      <c r="B542" s="106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2">
        <v>12</v>
      </c>
      <c r="B543" s="106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2">
        <v>13</v>
      </c>
      <c r="B544" s="106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2">
        <v>14</v>
      </c>
      <c r="B545" s="106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2">
        <v>15</v>
      </c>
      <c r="B546" s="106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2">
        <v>16</v>
      </c>
      <c r="B547" s="106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2">
        <v>17</v>
      </c>
      <c r="B548" s="106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2">
        <v>18</v>
      </c>
      <c r="B549" s="106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2">
        <v>19</v>
      </c>
      <c r="B550" s="106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2">
        <v>20</v>
      </c>
      <c r="B551" s="106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2">
        <v>21</v>
      </c>
      <c r="B552" s="106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2">
        <v>22</v>
      </c>
      <c r="B553" s="106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2">
        <v>23</v>
      </c>
      <c r="B554" s="106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2">
        <v>24</v>
      </c>
      <c r="B555" s="106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2">
        <v>25</v>
      </c>
      <c r="B556" s="106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2">
        <v>26</v>
      </c>
      <c r="B557" s="106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2">
        <v>27</v>
      </c>
      <c r="B558" s="106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2">
        <v>28</v>
      </c>
      <c r="B559" s="106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2">
        <v>29</v>
      </c>
      <c r="B560" s="106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2">
        <v>30</v>
      </c>
      <c r="B561" s="106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493</v>
      </c>
      <c r="Z564" s="363"/>
      <c r="AA564" s="363"/>
      <c r="AB564" s="363"/>
      <c r="AC564" s="142" t="s">
        <v>476</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62">
        <v>1</v>
      </c>
      <c r="B565" s="106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2">
        <v>2</v>
      </c>
      <c r="B566" s="106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2">
        <v>3</v>
      </c>
      <c r="B567" s="106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2">
        <v>4</v>
      </c>
      <c r="B568" s="106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2">
        <v>5</v>
      </c>
      <c r="B569" s="106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2">
        <v>6</v>
      </c>
      <c r="B570" s="106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2">
        <v>7</v>
      </c>
      <c r="B571" s="106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2">
        <v>8</v>
      </c>
      <c r="B572" s="106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2">
        <v>9</v>
      </c>
      <c r="B573" s="106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2">
        <v>10</v>
      </c>
      <c r="B574" s="106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2">
        <v>11</v>
      </c>
      <c r="B575" s="106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2">
        <v>12</v>
      </c>
      <c r="B576" s="106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2">
        <v>13</v>
      </c>
      <c r="B577" s="106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2">
        <v>14</v>
      </c>
      <c r="B578" s="106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2">
        <v>15</v>
      </c>
      <c r="B579" s="106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2">
        <v>16</v>
      </c>
      <c r="B580" s="106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2">
        <v>17</v>
      </c>
      <c r="B581" s="106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2">
        <v>18</v>
      </c>
      <c r="B582" s="106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2">
        <v>19</v>
      </c>
      <c r="B583" s="106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2">
        <v>20</v>
      </c>
      <c r="B584" s="106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2">
        <v>21</v>
      </c>
      <c r="B585" s="106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2">
        <v>22</v>
      </c>
      <c r="B586" s="106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2">
        <v>23</v>
      </c>
      <c r="B587" s="106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2">
        <v>24</v>
      </c>
      <c r="B588" s="106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2">
        <v>25</v>
      </c>
      <c r="B589" s="106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2">
        <v>26</v>
      </c>
      <c r="B590" s="106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2">
        <v>27</v>
      </c>
      <c r="B591" s="106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2">
        <v>28</v>
      </c>
      <c r="B592" s="106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2">
        <v>29</v>
      </c>
      <c r="B593" s="106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2">
        <v>30</v>
      </c>
      <c r="B594" s="106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493</v>
      </c>
      <c r="Z597" s="363"/>
      <c r="AA597" s="363"/>
      <c r="AB597" s="363"/>
      <c r="AC597" s="142" t="s">
        <v>476</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62">
        <v>1</v>
      </c>
      <c r="B598" s="106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2">
        <v>2</v>
      </c>
      <c r="B599" s="106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2">
        <v>3</v>
      </c>
      <c r="B600" s="106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2">
        <v>4</v>
      </c>
      <c r="B601" s="106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2">
        <v>5</v>
      </c>
      <c r="B602" s="106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2">
        <v>6</v>
      </c>
      <c r="B603" s="106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2">
        <v>7</v>
      </c>
      <c r="B604" s="106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2">
        <v>8</v>
      </c>
      <c r="B605" s="106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2">
        <v>9</v>
      </c>
      <c r="B606" s="106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2">
        <v>10</v>
      </c>
      <c r="B607" s="106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2">
        <v>11</v>
      </c>
      <c r="B608" s="106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2">
        <v>12</v>
      </c>
      <c r="B609" s="106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2">
        <v>13</v>
      </c>
      <c r="B610" s="106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2">
        <v>14</v>
      </c>
      <c r="B611" s="106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2">
        <v>15</v>
      </c>
      <c r="B612" s="106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2">
        <v>16</v>
      </c>
      <c r="B613" s="106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2">
        <v>17</v>
      </c>
      <c r="B614" s="106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2">
        <v>18</v>
      </c>
      <c r="B615" s="106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2">
        <v>19</v>
      </c>
      <c r="B616" s="106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2">
        <v>20</v>
      </c>
      <c r="B617" s="106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2">
        <v>21</v>
      </c>
      <c r="B618" s="106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2">
        <v>22</v>
      </c>
      <c r="B619" s="106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2">
        <v>23</v>
      </c>
      <c r="B620" s="106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2">
        <v>24</v>
      </c>
      <c r="B621" s="106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2">
        <v>25</v>
      </c>
      <c r="B622" s="106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2">
        <v>26</v>
      </c>
      <c r="B623" s="106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2">
        <v>27</v>
      </c>
      <c r="B624" s="106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2">
        <v>28</v>
      </c>
      <c r="B625" s="106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2">
        <v>29</v>
      </c>
      <c r="B626" s="106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2">
        <v>30</v>
      </c>
      <c r="B627" s="106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493</v>
      </c>
      <c r="Z630" s="363"/>
      <c r="AA630" s="363"/>
      <c r="AB630" s="363"/>
      <c r="AC630" s="142" t="s">
        <v>476</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62">
        <v>1</v>
      </c>
      <c r="B631" s="106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2">
        <v>2</v>
      </c>
      <c r="B632" s="106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2">
        <v>3</v>
      </c>
      <c r="B633" s="106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2">
        <v>4</v>
      </c>
      <c r="B634" s="106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2">
        <v>5</v>
      </c>
      <c r="B635" s="106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2">
        <v>6</v>
      </c>
      <c r="B636" s="106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2">
        <v>7</v>
      </c>
      <c r="B637" s="106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2">
        <v>8</v>
      </c>
      <c r="B638" s="106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2">
        <v>9</v>
      </c>
      <c r="B639" s="106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2">
        <v>10</v>
      </c>
      <c r="B640" s="106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2">
        <v>11</v>
      </c>
      <c r="B641" s="106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2">
        <v>12</v>
      </c>
      <c r="B642" s="106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2">
        <v>13</v>
      </c>
      <c r="B643" s="106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2">
        <v>14</v>
      </c>
      <c r="B644" s="106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2">
        <v>15</v>
      </c>
      <c r="B645" s="106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2">
        <v>16</v>
      </c>
      <c r="B646" s="106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2">
        <v>17</v>
      </c>
      <c r="B647" s="1062">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2">
        <v>18</v>
      </c>
      <c r="B648" s="106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2">
        <v>19</v>
      </c>
      <c r="B649" s="106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2">
        <v>20</v>
      </c>
      <c r="B650" s="106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2">
        <v>21</v>
      </c>
      <c r="B651" s="106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2">
        <v>22</v>
      </c>
      <c r="B652" s="106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2">
        <v>23</v>
      </c>
      <c r="B653" s="106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2">
        <v>24</v>
      </c>
      <c r="B654" s="106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2">
        <v>25</v>
      </c>
      <c r="B655" s="106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2">
        <v>26</v>
      </c>
      <c r="B656" s="106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2">
        <v>27</v>
      </c>
      <c r="B657" s="106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2">
        <v>28</v>
      </c>
      <c r="B658" s="106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2">
        <v>29</v>
      </c>
      <c r="B659" s="106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2">
        <v>30</v>
      </c>
      <c r="B660" s="106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493</v>
      </c>
      <c r="Z663" s="363"/>
      <c r="AA663" s="363"/>
      <c r="AB663" s="363"/>
      <c r="AC663" s="142" t="s">
        <v>476</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62">
        <v>1</v>
      </c>
      <c r="B664" s="106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2">
        <v>2</v>
      </c>
      <c r="B665" s="106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2">
        <v>3</v>
      </c>
      <c r="B666" s="106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2">
        <v>4</v>
      </c>
      <c r="B667" s="106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2">
        <v>5</v>
      </c>
      <c r="B668" s="106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2">
        <v>6</v>
      </c>
      <c r="B669" s="106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2">
        <v>7</v>
      </c>
      <c r="B670" s="106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2">
        <v>8</v>
      </c>
      <c r="B671" s="106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2">
        <v>9</v>
      </c>
      <c r="B672" s="106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2">
        <v>10</v>
      </c>
      <c r="B673" s="106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2">
        <v>11</v>
      </c>
      <c r="B674" s="106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2">
        <v>12</v>
      </c>
      <c r="B675" s="106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2">
        <v>13</v>
      </c>
      <c r="B676" s="106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2">
        <v>14</v>
      </c>
      <c r="B677" s="106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2">
        <v>15</v>
      </c>
      <c r="B678" s="106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2">
        <v>16</v>
      </c>
      <c r="B679" s="106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2">
        <v>17</v>
      </c>
      <c r="B680" s="106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2">
        <v>18</v>
      </c>
      <c r="B681" s="106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2">
        <v>19</v>
      </c>
      <c r="B682" s="106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2">
        <v>20</v>
      </c>
      <c r="B683" s="106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2">
        <v>21</v>
      </c>
      <c r="B684" s="106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2">
        <v>22</v>
      </c>
      <c r="B685" s="106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2">
        <v>23</v>
      </c>
      <c r="B686" s="106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2">
        <v>24</v>
      </c>
      <c r="B687" s="106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2">
        <v>25</v>
      </c>
      <c r="B688" s="106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2">
        <v>26</v>
      </c>
      <c r="B689" s="106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2">
        <v>27</v>
      </c>
      <c r="B690" s="106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2">
        <v>28</v>
      </c>
      <c r="B691" s="106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2">
        <v>29</v>
      </c>
      <c r="B692" s="106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2">
        <v>30</v>
      </c>
      <c r="B693" s="106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493</v>
      </c>
      <c r="Z696" s="363"/>
      <c r="AA696" s="363"/>
      <c r="AB696" s="363"/>
      <c r="AC696" s="142" t="s">
        <v>476</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62">
        <v>1</v>
      </c>
      <c r="B697" s="106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2">
        <v>2</v>
      </c>
      <c r="B698" s="106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2">
        <v>3</v>
      </c>
      <c r="B699" s="106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2">
        <v>4</v>
      </c>
      <c r="B700" s="106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2">
        <v>5</v>
      </c>
      <c r="B701" s="106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2">
        <v>6</v>
      </c>
      <c r="B702" s="106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2">
        <v>7</v>
      </c>
      <c r="B703" s="106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2">
        <v>8</v>
      </c>
      <c r="B704" s="106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2">
        <v>9</v>
      </c>
      <c r="B705" s="106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2">
        <v>10</v>
      </c>
      <c r="B706" s="106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2">
        <v>11</v>
      </c>
      <c r="B707" s="106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2">
        <v>12</v>
      </c>
      <c r="B708" s="106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2">
        <v>13</v>
      </c>
      <c r="B709" s="106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2">
        <v>14</v>
      </c>
      <c r="B710" s="106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2">
        <v>15</v>
      </c>
      <c r="B711" s="106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2">
        <v>16</v>
      </c>
      <c r="B712" s="106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2">
        <v>17</v>
      </c>
      <c r="B713" s="106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2">
        <v>18</v>
      </c>
      <c r="B714" s="106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2">
        <v>19</v>
      </c>
      <c r="B715" s="106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2">
        <v>20</v>
      </c>
      <c r="B716" s="106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2">
        <v>21</v>
      </c>
      <c r="B717" s="106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2">
        <v>22</v>
      </c>
      <c r="B718" s="106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2">
        <v>23</v>
      </c>
      <c r="B719" s="106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2">
        <v>24</v>
      </c>
      <c r="B720" s="106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2">
        <v>25</v>
      </c>
      <c r="B721" s="106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2">
        <v>26</v>
      </c>
      <c r="B722" s="106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2">
        <v>27</v>
      </c>
      <c r="B723" s="106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2">
        <v>28</v>
      </c>
      <c r="B724" s="106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2">
        <v>29</v>
      </c>
      <c r="B725" s="106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2">
        <v>30</v>
      </c>
      <c r="B726" s="106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493</v>
      </c>
      <c r="Z729" s="363"/>
      <c r="AA729" s="363"/>
      <c r="AB729" s="363"/>
      <c r="AC729" s="142" t="s">
        <v>476</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62">
        <v>1</v>
      </c>
      <c r="B730" s="106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2">
        <v>2</v>
      </c>
      <c r="B731" s="106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2">
        <v>3</v>
      </c>
      <c r="B732" s="106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2">
        <v>4</v>
      </c>
      <c r="B733" s="106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2">
        <v>5</v>
      </c>
      <c r="B734" s="106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2">
        <v>6</v>
      </c>
      <c r="B735" s="106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2">
        <v>7</v>
      </c>
      <c r="B736" s="106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2">
        <v>8</v>
      </c>
      <c r="B737" s="106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2">
        <v>9</v>
      </c>
      <c r="B738" s="106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2">
        <v>10</v>
      </c>
      <c r="B739" s="106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2">
        <v>11</v>
      </c>
      <c r="B740" s="106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2">
        <v>12</v>
      </c>
      <c r="B741" s="106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2">
        <v>13</v>
      </c>
      <c r="B742" s="106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2">
        <v>14</v>
      </c>
      <c r="B743" s="106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2">
        <v>15</v>
      </c>
      <c r="B744" s="106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2">
        <v>16</v>
      </c>
      <c r="B745" s="106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2">
        <v>17</v>
      </c>
      <c r="B746" s="106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2">
        <v>18</v>
      </c>
      <c r="B747" s="106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2">
        <v>19</v>
      </c>
      <c r="B748" s="106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2">
        <v>20</v>
      </c>
      <c r="B749" s="106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2">
        <v>21</v>
      </c>
      <c r="B750" s="106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2">
        <v>22</v>
      </c>
      <c r="B751" s="106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2">
        <v>23</v>
      </c>
      <c r="B752" s="106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2">
        <v>24</v>
      </c>
      <c r="B753" s="106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2">
        <v>25</v>
      </c>
      <c r="B754" s="106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2">
        <v>26</v>
      </c>
      <c r="B755" s="106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2">
        <v>27</v>
      </c>
      <c r="B756" s="106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2">
        <v>28</v>
      </c>
      <c r="B757" s="106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2">
        <v>29</v>
      </c>
      <c r="B758" s="106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2">
        <v>30</v>
      </c>
      <c r="B759" s="106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493</v>
      </c>
      <c r="Z762" s="363"/>
      <c r="AA762" s="363"/>
      <c r="AB762" s="363"/>
      <c r="AC762" s="142" t="s">
        <v>476</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62">
        <v>1</v>
      </c>
      <c r="B763" s="106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2">
        <v>2</v>
      </c>
      <c r="B764" s="106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2">
        <v>3</v>
      </c>
      <c r="B765" s="106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2">
        <v>4</v>
      </c>
      <c r="B766" s="106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2">
        <v>5</v>
      </c>
      <c r="B767" s="106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2">
        <v>6</v>
      </c>
      <c r="B768" s="106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2">
        <v>7</v>
      </c>
      <c r="B769" s="106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2">
        <v>8</v>
      </c>
      <c r="B770" s="106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2">
        <v>9</v>
      </c>
      <c r="B771" s="106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2">
        <v>10</v>
      </c>
      <c r="B772" s="106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2">
        <v>11</v>
      </c>
      <c r="B773" s="106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2">
        <v>12</v>
      </c>
      <c r="B774" s="106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2">
        <v>13</v>
      </c>
      <c r="B775" s="106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2">
        <v>14</v>
      </c>
      <c r="B776" s="106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2">
        <v>15</v>
      </c>
      <c r="B777" s="106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2">
        <v>16</v>
      </c>
      <c r="B778" s="106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2">
        <v>17</v>
      </c>
      <c r="B779" s="106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2">
        <v>18</v>
      </c>
      <c r="B780" s="106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2">
        <v>19</v>
      </c>
      <c r="B781" s="106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2">
        <v>20</v>
      </c>
      <c r="B782" s="106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2">
        <v>21</v>
      </c>
      <c r="B783" s="106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2">
        <v>22</v>
      </c>
      <c r="B784" s="106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2">
        <v>23</v>
      </c>
      <c r="B785" s="106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2">
        <v>24</v>
      </c>
      <c r="B786" s="106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2">
        <v>25</v>
      </c>
      <c r="B787" s="106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2">
        <v>26</v>
      </c>
      <c r="B788" s="106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2">
        <v>27</v>
      </c>
      <c r="B789" s="106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2">
        <v>28</v>
      </c>
      <c r="B790" s="106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2">
        <v>29</v>
      </c>
      <c r="B791" s="106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2">
        <v>30</v>
      </c>
      <c r="B792" s="106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493</v>
      </c>
      <c r="Z795" s="363"/>
      <c r="AA795" s="363"/>
      <c r="AB795" s="363"/>
      <c r="AC795" s="142" t="s">
        <v>476</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62">
        <v>1</v>
      </c>
      <c r="B796" s="106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2">
        <v>2</v>
      </c>
      <c r="B797" s="106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2">
        <v>3</v>
      </c>
      <c r="B798" s="106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2">
        <v>4</v>
      </c>
      <c r="B799" s="106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2">
        <v>5</v>
      </c>
      <c r="B800" s="106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2">
        <v>6</v>
      </c>
      <c r="B801" s="106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2">
        <v>7</v>
      </c>
      <c r="B802" s="106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2">
        <v>8</v>
      </c>
      <c r="B803" s="106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2">
        <v>9</v>
      </c>
      <c r="B804" s="106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2">
        <v>10</v>
      </c>
      <c r="B805" s="106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2">
        <v>11</v>
      </c>
      <c r="B806" s="106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2">
        <v>12</v>
      </c>
      <c r="B807" s="106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2">
        <v>13</v>
      </c>
      <c r="B808" s="106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2">
        <v>14</v>
      </c>
      <c r="B809" s="106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2">
        <v>15</v>
      </c>
      <c r="B810" s="106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2">
        <v>16</v>
      </c>
      <c r="B811" s="106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2">
        <v>17</v>
      </c>
      <c r="B812" s="106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2">
        <v>18</v>
      </c>
      <c r="B813" s="106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2">
        <v>19</v>
      </c>
      <c r="B814" s="106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2">
        <v>20</v>
      </c>
      <c r="B815" s="106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2">
        <v>21</v>
      </c>
      <c r="B816" s="106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2">
        <v>22</v>
      </c>
      <c r="B817" s="106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2">
        <v>23</v>
      </c>
      <c r="B818" s="106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2">
        <v>24</v>
      </c>
      <c r="B819" s="106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2">
        <v>25</v>
      </c>
      <c r="B820" s="106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2">
        <v>26</v>
      </c>
      <c r="B821" s="106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2">
        <v>27</v>
      </c>
      <c r="B822" s="106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2">
        <v>28</v>
      </c>
      <c r="B823" s="106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2">
        <v>29</v>
      </c>
      <c r="B824" s="106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2">
        <v>30</v>
      </c>
      <c r="B825" s="106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493</v>
      </c>
      <c r="Z828" s="363"/>
      <c r="AA828" s="363"/>
      <c r="AB828" s="363"/>
      <c r="AC828" s="142" t="s">
        <v>476</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62">
        <v>1</v>
      </c>
      <c r="B829" s="106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2">
        <v>2</v>
      </c>
      <c r="B830" s="106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2">
        <v>3</v>
      </c>
      <c r="B831" s="106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2">
        <v>4</v>
      </c>
      <c r="B832" s="106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2">
        <v>5</v>
      </c>
      <c r="B833" s="106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2">
        <v>6</v>
      </c>
      <c r="B834" s="106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2">
        <v>7</v>
      </c>
      <c r="B835" s="106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2">
        <v>8</v>
      </c>
      <c r="B836" s="106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2">
        <v>9</v>
      </c>
      <c r="B837" s="106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2">
        <v>10</v>
      </c>
      <c r="B838" s="106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2">
        <v>11</v>
      </c>
      <c r="B839" s="106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2">
        <v>12</v>
      </c>
      <c r="B840" s="106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2">
        <v>13</v>
      </c>
      <c r="B841" s="106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2">
        <v>14</v>
      </c>
      <c r="B842" s="106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2">
        <v>15</v>
      </c>
      <c r="B843" s="106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2">
        <v>16</v>
      </c>
      <c r="B844" s="106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2">
        <v>17</v>
      </c>
      <c r="B845" s="106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2">
        <v>18</v>
      </c>
      <c r="B846" s="106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2">
        <v>19</v>
      </c>
      <c r="B847" s="106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2">
        <v>20</v>
      </c>
      <c r="B848" s="106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2">
        <v>21</v>
      </c>
      <c r="B849" s="106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2">
        <v>22</v>
      </c>
      <c r="B850" s="106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2">
        <v>23</v>
      </c>
      <c r="B851" s="106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2">
        <v>24</v>
      </c>
      <c r="B852" s="106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2">
        <v>25</v>
      </c>
      <c r="B853" s="106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2">
        <v>26</v>
      </c>
      <c r="B854" s="106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2">
        <v>27</v>
      </c>
      <c r="B855" s="106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2">
        <v>28</v>
      </c>
      <c r="B856" s="106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2">
        <v>29</v>
      </c>
      <c r="B857" s="106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2">
        <v>30</v>
      </c>
      <c r="B858" s="106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493</v>
      </c>
      <c r="Z861" s="363"/>
      <c r="AA861" s="363"/>
      <c r="AB861" s="363"/>
      <c r="AC861" s="142" t="s">
        <v>476</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62">
        <v>1</v>
      </c>
      <c r="B862" s="106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2">
        <v>2</v>
      </c>
      <c r="B863" s="106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2">
        <v>3</v>
      </c>
      <c r="B864" s="106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2">
        <v>4</v>
      </c>
      <c r="B865" s="106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2">
        <v>5</v>
      </c>
      <c r="B866" s="106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2">
        <v>6</v>
      </c>
      <c r="B867" s="106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2">
        <v>7</v>
      </c>
      <c r="B868" s="106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2">
        <v>8</v>
      </c>
      <c r="B869" s="106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2">
        <v>9</v>
      </c>
      <c r="B870" s="106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2">
        <v>10</v>
      </c>
      <c r="B871" s="106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2">
        <v>11</v>
      </c>
      <c r="B872" s="106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2">
        <v>12</v>
      </c>
      <c r="B873" s="106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2">
        <v>13</v>
      </c>
      <c r="B874" s="106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2">
        <v>14</v>
      </c>
      <c r="B875" s="106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2">
        <v>15</v>
      </c>
      <c r="B876" s="106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2">
        <v>16</v>
      </c>
      <c r="B877" s="106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2">
        <v>17</v>
      </c>
      <c r="B878" s="106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2">
        <v>18</v>
      </c>
      <c r="B879" s="106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2">
        <v>19</v>
      </c>
      <c r="B880" s="106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2">
        <v>20</v>
      </c>
      <c r="B881" s="106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2">
        <v>21</v>
      </c>
      <c r="B882" s="106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2">
        <v>22</v>
      </c>
      <c r="B883" s="106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2">
        <v>23</v>
      </c>
      <c r="B884" s="106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2">
        <v>24</v>
      </c>
      <c r="B885" s="106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2">
        <v>25</v>
      </c>
      <c r="B886" s="106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2">
        <v>26</v>
      </c>
      <c r="B887" s="106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2">
        <v>27</v>
      </c>
      <c r="B888" s="106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2">
        <v>28</v>
      </c>
      <c r="B889" s="106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2">
        <v>29</v>
      </c>
      <c r="B890" s="106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2">
        <v>30</v>
      </c>
      <c r="B891" s="106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493</v>
      </c>
      <c r="Z894" s="363"/>
      <c r="AA894" s="363"/>
      <c r="AB894" s="363"/>
      <c r="AC894" s="142" t="s">
        <v>476</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62">
        <v>1</v>
      </c>
      <c r="B895" s="106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2">
        <v>2</v>
      </c>
      <c r="B896" s="106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2">
        <v>3</v>
      </c>
      <c r="B897" s="106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2">
        <v>4</v>
      </c>
      <c r="B898" s="106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2">
        <v>5</v>
      </c>
      <c r="B899" s="106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2">
        <v>6</v>
      </c>
      <c r="B900" s="106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2">
        <v>7</v>
      </c>
      <c r="B901" s="106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2">
        <v>8</v>
      </c>
      <c r="B902" s="106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2">
        <v>9</v>
      </c>
      <c r="B903" s="106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2">
        <v>10</v>
      </c>
      <c r="B904" s="106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2">
        <v>11</v>
      </c>
      <c r="B905" s="106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2">
        <v>12</v>
      </c>
      <c r="B906" s="106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2">
        <v>13</v>
      </c>
      <c r="B907" s="106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2">
        <v>14</v>
      </c>
      <c r="B908" s="106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2">
        <v>15</v>
      </c>
      <c r="B909" s="106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2">
        <v>16</v>
      </c>
      <c r="B910" s="106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2">
        <v>17</v>
      </c>
      <c r="B911" s="106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2">
        <v>18</v>
      </c>
      <c r="B912" s="106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2">
        <v>19</v>
      </c>
      <c r="B913" s="106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2">
        <v>20</v>
      </c>
      <c r="B914" s="106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2">
        <v>21</v>
      </c>
      <c r="B915" s="106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2">
        <v>22</v>
      </c>
      <c r="B916" s="106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2">
        <v>23</v>
      </c>
      <c r="B917" s="106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2">
        <v>24</v>
      </c>
      <c r="B918" s="106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2">
        <v>25</v>
      </c>
      <c r="B919" s="106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2">
        <v>26</v>
      </c>
      <c r="B920" s="106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2">
        <v>27</v>
      </c>
      <c r="B921" s="106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2">
        <v>28</v>
      </c>
      <c r="B922" s="106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2">
        <v>29</v>
      </c>
      <c r="B923" s="106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2">
        <v>30</v>
      </c>
      <c r="B924" s="106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493</v>
      </c>
      <c r="Z927" s="363"/>
      <c r="AA927" s="363"/>
      <c r="AB927" s="363"/>
      <c r="AC927" s="142" t="s">
        <v>476</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62">
        <v>1</v>
      </c>
      <c r="B928" s="1062">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2">
        <v>2</v>
      </c>
      <c r="B929" s="106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2">
        <v>3</v>
      </c>
      <c r="B930" s="106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2">
        <v>4</v>
      </c>
      <c r="B931" s="106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2">
        <v>5</v>
      </c>
      <c r="B932" s="106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2">
        <v>6</v>
      </c>
      <c r="B933" s="106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2">
        <v>7</v>
      </c>
      <c r="B934" s="106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2">
        <v>8</v>
      </c>
      <c r="B935" s="106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2">
        <v>9</v>
      </c>
      <c r="B936" s="106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2">
        <v>10</v>
      </c>
      <c r="B937" s="106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2">
        <v>11</v>
      </c>
      <c r="B938" s="106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2">
        <v>12</v>
      </c>
      <c r="B939" s="106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2">
        <v>13</v>
      </c>
      <c r="B940" s="106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2">
        <v>14</v>
      </c>
      <c r="B941" s="106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2">
        <v>15</v>
      </c>
      <c r="B942" s="106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2">
        <v>16</v>
      </c>
      <c r="B943" s="106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2">
        <v>17</v>
      </c>
      <c r="B944" s="106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2">
        <v>18</v>
      </c>
      <c r="B945" s="106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2">
        <v>19</v>
      </c>
      <c r="B946" s="106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2">
        <v>20</v>
      </c>
      <c r="B947" s="106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2">
        <v>21</v>
      </c>
      <c r="B948" s="106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2">
        <v>22</v>
      </c>
      <c r="B949" s="106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2">
        <v>23</v>
      </c>
      <c r="B950" s="106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2">
        <v>24</v>
      </c>
      <c r="B951" s="106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2">
        <v>25</v>
      </c>
      <c r="B952" s="106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2">
        <v>26</v>
      </c>
      <c r="B953" s="106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2">
        <v>27</v>
      </c>
      <c r="B954" s="106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2">
        <v>28</v>
      </c>
      <c r="B955" s="106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2">
        <v>29</v>
      </c>
      <c r="B956" s="106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2">
        <v>30</v>
      </c>
      <c r="B957" s="106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493</v>
      </c>
      <c r="Z960" s="363"/>
      <c r="AA960" s="363"/>
      <c r="AB960" s="363"/>
      <c r="AC960" s="142" t="s">
        <v>476</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62">
        <v>1</v>
      </c>
      <c r="B961" s="106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2">
        <v>2</v>
      </c>
      <c r="B962" s="106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2">
        <v>3</v>
      </c>
      <c r="B963" s="106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2">
        <v>4</v>
      </c>
      <c r="B964" s="106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2">
        <v>5</v>
      </c>
      <c r="B965" s="106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2">
        <v>6</v>
      </c>
      <c r="B966" s="106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2">
        <v>7</v>
      </c>
      <c r="B967" s="106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2">
        <v>8</v>
      </c>
      <c r="B968" s="106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2">
        <v>9</v>
      </c>
      <c r="B969" s="106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2">
        <v>10</v>
      </c>
      <c r="B970" s="106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2">
        <v>11</v>
      </c>
      <c r="B971" s="106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2">
        <v>12</v>
      </c>
      <c r="B972" s="106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2">
        <v>13</v>
      </c>
      <c r="B973" s="106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2">
        <v>14</v>
      </c>
      <c r="B974" s="106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2">
        <v>15</v>
      </c>
      <c r="B975" s="106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2">
        <v>16</v>
      </c>
      <c r="B976" s="106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2">
        <v>17</v>
      </c>
      <c r="B977" s="106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2">
        <v>18</v>
      </c>
      <c r="B978" s="106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2">
        <v>19</v>
      </c>
      <c r="B979" s="106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2">
        <v>20</v>
      </c>
      <c r="B980" s="106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2">
        <v>21</v>
      </c>
      <c r="B981" s="106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2">
        <v>22</v>
      </c>
      <c r="B982" s="106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2">
        <v>23</v>
      </c>
      <c r="B983" s="106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2">
        <v>24</v>
      </c>
      <c r="B984" s="106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2">
        <v>25</v>
      </c>
      <c r="B985" s="106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2">
        <v>26</v>
      </c>
      <c r="B986" s="106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2">
        <v>27</v>
      </c>
      <c r="B987" s="106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2">
        <v>28</v>
      </c>
      <c r="B988" s="106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2">
        <v>29</v>
      </c>
      <c r="B989" s="106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2">
        <v>30</v>
      </c>
      <c r="B990" s="106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493</v>
      </c>
      <c r="Z993" s="363"/>
      <c r="AA993" s="363"/>
      <c r="AB993" s="363"/>
      <c r="AC993" s="142" t="s">
        <v>476</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62">
        <v>1</v>
      </c>
      <c r="B994" s="106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2">
        <v>2</v>
      </c>
      <c r="B995" s="106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2">
        <v>3</v>
      </c>
      <c r="B996" s="106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2">
        <v>4</v>
      </c>
      <c r="B997" s="106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2">
        <v>5</v>
      </c>
      <c r="B998" s="106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2">
        <v>6</v>
      </c>
      <c r="B999" s="106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2">
        <v>7</v>
      </c>
      <c r="B1000" s="106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2">
        <v>8</v>
      </c>
      <c r="B1001" s="106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2">
        <v>9</v>
      </c>
      <c r="B1002" s="106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2">
        <v>10</v>
      </c>
      <c r="B1003" s="106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2">
        <v>11</v>
      </c>
      <c r="B1004" s="106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2">
        <v>12</v>
      </c>
      <c r="B1005" s="106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2">
        <v>13</v>
      </c>
      <c r="B1006" s="106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2">
        <v>14</v>
      </c>
      <c r="B1007" s="106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2">
        <v>15</v>
      </c>
      <c r="B1008" s="106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2">
        <v>16</v>
      </c>
      <c r="B1009" s="106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2">
        <v>17</v>
      </c>
      <c r="B1010" s="106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2">
        <v>18</v>
      </c>
      <c r="B1011" s="106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2">
        <v>19</v>
      </c>
      <c r="B1012" s="106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2">
        <v>20</v>
      </c>
      <c r="B1013" s="106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2">
        <v>21</v>
      </c>
      <c r="B1014" s="106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2">
        <v>22</v>
      </c>
      <c r="B1015" s="106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2">
        <v>23</v>
      </c>
      <c r="B1016" s="106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2">
        <v>24</v>
      </c>
      <c r="B1017" s="106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2">
        <v>25</v>
      </c>
      <c r="B1018" s="106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2">
        <v>26</v>
      </c>
      <c r="B1019" s="106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2">
        <v>27</v>
      </c>
      <c r="B1020" s="106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2">
        <v>28</v>
      </c>
      <c r="B1021" s="106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2">
        <v>29</v>
      </c>
      <c r="B1022" s="106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2">
        <v>30</v>
      </c>
      <c r="B1023" s="106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493</v>
      </c>
      <c r="Z1026" s="363"/>
      <c r="AA1026" s="363"/>
      <c r="AB1026" s="363"/>
      <c r="AC1026" s="142" t="s">
        <v>476</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62">
        <v>1</v>
      </c>
      <c r="B1027" s="106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2">
        <v>2</v>
      </c>
      <c r="B1028" s="106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2">
        <v>3</v>
      </c>
      <c r="B1029" s="106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2">
        <v>4</v>
      </c>
      <c r="B1030" s="106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2">
        <v>5</v>
      </c>
      <c r="B1031" s="106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2">
        <v>6</v>
      </c>
      <c r="B1032" s="106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2">
        <v>7</v>
      </c>
      <c r="B1033" s="106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2">
        <v>8</v>
      </c>
      <c r="B1034" s="106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2">
        <v>9</v>
      </c>
      <c r="B1035" s="106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2">
        <v>10</v>
      </c>
      <c r="B1036" s="106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2">
        <v>11</v>
      </c>
      <c r="B1037" s="106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2">
        <v>12</v>
      </c>
      <c r="B1038" s="106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2">
        <v>13</v>
      </c>
      <c r="B1039" s="106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2">
        <v>14</v>
      </c>
      <c r="B1040" s="106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2">
        <v>15</v>
      </c>
      <c r="B1041" s="106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2">
        <v>16</v>
      </c>
      <c r="B1042" s="106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2">
        <v>17</v>
      </c>
      <c r="B1043" s="106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2">
        <v>18</v>
      </c>
      <c r="B1044" s="106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2">
        <v>19</v>
      </c>
      <c r="B1045" s="106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2">
        <v>20</v>
      </c>
      <c r="B1046" s="106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2">
        <v>21</v>
      </c>
      <c r="B1047" s="106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2">
        <v>22</v>
      </c>
      <c r="B1048" s="106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2">
        <v>23</v>
      </c>
      <c r="B1049" s="106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2">
        <v>24</v>
      </c>
      <c r="B1050" s="106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2">
        <v>25</v>
      </c>
      <c r="B1051" s="106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2">
        <v>26</v>
      </c>
      <c r="B1052" s="106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2">
        <v>27</v>
      </c>
      <c r="B1053" s="106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2">
        <v>28</v>
      </c>
      <c r="B1054" s="106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2">
        <v>29</v>
      </c>
      <c r="B1055" s="106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2">
        <v>30</v>
      </c>
      <c r="B1056" s="106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493</v>
      </c>
      <c r="Z1059" s="363"/>
      <c r="AA1059" s="363"/>
      <c r="AB1059" s="363"/>
      <c r="AC1059" s="142" t="s">
        <v>476</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62">
        <v>1</v>
      </c>
      <c r="B1060" s="106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2">
        <v>2</v>
      </c>
      <c r="B1061" s="106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2">
        <v>3</v>
      </c>
      <c r="B1062" s="106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2">
        <v>4</v>
      </c>
      <c r="B1063" s="106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2">
        <v>5</v>
      </c>
      <c r="B1064" s="106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2">
        <v>6</v>
      </c>
      <c r="B1065" s="106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2">
        <v>7</v>
      </c>
      <c r="B1066" s="106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2">
        <v>8</v>
      </c>
      <c r="B1067" s="106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2">
        <v>9</v>
      </c>
      <c r="B1068" s="106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2">
        <v>10</v>
      </c>
      <c r="B1069" s="106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2">
        <v>11</v>
      </c>
      <c r="B1070" s="106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2">
        <v>12</v>
      </c>
      <c r="B1071" s="106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2">
        <v>13</v>
      </c>
      <c r="B1072" s="106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2">
        <v>14</v>
      </c>
      <c r="B1073" s="106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2">
        <v>15</v>
      </c>
      <c r="B1074" s="106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2">
        <v>16</v>
      </c>
      <c r="B1075" s="106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2">
        <v>17</v>
      </c>
      <c r="B1076" s="106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2">
        <v>18</v>
      </c>
      <c r="B1077" s="106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2">
        <v>19</v>
      </c>
      <c r="B1078" s="106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2">
        <v>20</v>
      </c>
      <c r="B1079" s="106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2">
        <v>21</v>
      </c>
      <c r="B1080" s="106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2">
        <v>22</v>
      </c>
      <c r="B1081" s="106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2">
        <v>23</v>
      </c>
      <c r="B1082" s="106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2">
        <v>24</v>
      </c>
      <c r="B1083" s="106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2">
        <v>25</v>
      </c>
      <c r="B1084" s="106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2">
        <v>26</v>
      </c>
      <c r="B1085" s="106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2">
        <v>27</v>
      </c>
      <c r="B1086" s="106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2">
        <v>28</v>
      </c>
      <c r="B1087" s="106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2">
        <v>29</v>
      </c>
      <c r="B1088" s="106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2">
        <v>30</v>
      </c>
      <c r="B1089" s="106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493</v>
      </c>
      <c r="Z1092" s="363"/>
      <c r="AA1092" s="363"/>
      <c r="AB1092" s="363"/>
      <c r="AC1092" s="142" t="s">
        <v>476</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62">
        <v>1</v>
      </c>
      <c r="B1093" s="106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2">
        <v>2</v>
      </c>
      <c r="B1094" s="106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2">
        <v>3</v>
      </c>
      <c r="B1095" s="106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2">
        <v>4</v>
      </c>
      <c r="B1096" s="106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2">
        <v>5</v>
      </c>
      <c r="B1097" s="106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2">
        <v>6</v>
      </c>
      <c r="B1098" s="106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2">
        <v>7</v>
      </c>
      <c r="B1099" s="106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2">
        <v>8</v>
      </c>
      <c r="B1100" s="106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2">
        <v>9</v>
      </c>
      <c r="B1101" s="106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2">
        <v>10</v>
      </c>
      <c r="B1102" s="106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2">
        <v>11</v>
      </c>
      <c r="B1103" s="106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2">
        <v>12</v>
      </c>
      <c r="B1104" s="106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2">
        <v>13</v>
      </c>
      <c r="B1105" s="106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2">
        <v>14</v>
      </c>
      <c r="B1106" s="106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2">
        <v>15</v>
      </c>
      <c r="B1107" s="106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2">
        <v>16</v>
      </c>
      <c r="B1108" s="106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2">
        <v>17</v>
      </c>
      <c r="B1109" s="106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2">
        <v>18</v>
      </c>
      <c r="B1110" s="106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2">
        <v>19</v>
      </c>
      <c r="B1111" s="106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2">
        <v>20</v>
      </c>
      <c r="B1112" s="106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2">
        <v>21</v>
      </c>
      <c r="B1113" s="106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2">
        <v>22</v>
      </c>
      <c r="B1114" s="106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2">
        <v>23</v>
      </c>
      <c r="B1115" s="106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2">
        <v>24</v>
      </c>
      <c r="B1116" s="106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2">
        <v>25</v>
      </c>
      <c r="B1117" s="106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2">
        <v>26</v>
      </c>
      <c r="B1118" s="106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2">
        <v>27</v>
      </c>
      <c r="B1119" s="106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2">
        <v>28</v>
      </c>
      <c r="B1120" s="106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2">
        <v>29</v>
      </c>
      <c r="B1121" s="106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2">
        <v>30</v>
      </c>
      <c r="B1122" s="106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493</v>
      </c>
      <c r="Z1125" s="363"/>
      <c r="AA1125" s="363"/>
      <c r="AB1125" s="363"/>
      <c r="AC1125" s="142" t="s">
        <v>476</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62">
        <v>1</v>
      </c>
      <c r="B1126" s="106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2">
        <v>2</v>
      </c>
      <c r="B1127" s="106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2">
        <v>3</v>
      </c>
      <c r="B1128" s="106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2">
        <v>4</v>
      </c>
      <c r="B1129" s="106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2">
        <v>5</v>
      </c>
      <c r="B1130" s="106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2">
        <v>6</v>
      </c>
      <c r="B1131" s="106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2">
        <v>7</v>
      </c>
      <c r="B1132" s="106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2">
        <v>8</v>
      </c>
      <c r="B1133" s="106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2">
        <v>9</v>
      </c>
      <c r="B1134" s="106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2">
        <v>10</v>
      </c>
      <c r="B1135" s="106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2">
        <v>11</v>
      </c>
      <c r="B1136" s="106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2">
        <v>12</v>
      </c>
      <c r="B1137" s="106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2">
        <v>13</v>
      </c>
      <c r="B1138" s="106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2">
        <v>14</v>
      </c>
      <c r="B1139" s="106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2">
        <v>15</v>
      </c>
      <c r="B1140" s="106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2">
        <v>16</v>
      </c>
      <c r="B1141" s="106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2">
        <v>17</v>
      </c>
      <c r="B1142" s="106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2">
        <v>18</v>
      </c>
      <c r="B1143" s="106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2">
        <v>19</v>
      </c>
      <c r="B1144" s="106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2">
        <v>20</v>
      </c>
      <c r="B1145" s="106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2">
        <v>21</v>
      </c>
      <c r="B1146" s="106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2">
        <v>22</v>
      </c>
      <c r="B1147" s="106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2">
        <v>23</v>
      </c>
      <c r="B1148" s="106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2">
        <v>24</v>
      </c>
      <c r="B1149" s="106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2">
        <v>25</v>
      </c>
      <c r="B1150" s="106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2">
        <v>26</v>
      </c>
      <c r="B1151" s="106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2">
        <v>27</v>
      </c>
      <c r="B1152" s="106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2">
        <v>28</v>
      </c>
      <c r="B1153" s="106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2">
        <v>29</v>
      </c>
      <c r="B1154" s="106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2">
        <v>30</v>
      </c>
      <c r="B1155" s="106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493</v>
      </c>
      <c r="Z1158" s="363"/>
      <c r="AA1158" s="363"/>
      <c r="AB1158" s="363"/>
      <c r="AC1158" s="142" t="s">
        <v>476</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62">
        <v>1</v>
      </c>
      <c r="B1159" s="106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2">
        <v>2</v>
      </c>
      <c r="B1160" s="106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2">
        <v>3</v>
      </c>
      <c r="B1161" s="106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2">
        <v>4</v>
      </c>
      <c r="B1162" s="106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2">
        <v>5</v>
      </c>
      <c r="B1163" s="106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2">
        <v>6</v>
      </c>
      <c r="B1164" s="106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2">
        <v>7</v>
      </c>
      <c r="B1165" s="106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2">
        <v>8</v>
      </c>
      <c r="B1166" s="106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2">
        <v>9</v>
      </c>
      <c r="B1167" s="106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2">
        <v>10</v>
      </c>
      <c r="B1168" s="106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2">
        <v>11</v>
      </c>
      <c r="B1169" s="106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2">
        <v>12</v>
      </c>
      <c r="B1170" s="106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2">
        <v>13</v>
      </c>
      <c r="B1171" s="106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2">
        <v>14</v>
      </c>
      <c r="B1172" s="106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2">
        <v>15</v>
      </c>
      <c r="B1173" s="106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2">
        <v>16</v>
      </c>
      <c r="B1174" s="106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2">
        <v>17</v>
      </c>
      <c r="B1175" s="106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2">
        <v>18</v>
      </c>
      <c r="B1176" s="106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2">
        <v>19</v>
      </c>
      <c r="B1177" s="106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2">
        <v>20</v>
      </c>
      <c r="B1178" s="106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2">
        <v>21</v>
      </c>
      <c r="B1179" s="106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2">
        <v>22</v>
      </c>
      <c r="B1180" s="106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2">
        <v>23</v>
      </c>
      <c r="B1181" s="106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2">
        <v>24</v>
      </c>
      <c r="B1182" s="106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2">
        <v>25</v>
      </c>
      <c r="B1183" s="106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2">
        <v>26</v>
      </c>
      <c r="B1184" s="106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2">
        <v>27</v>
      </c>
      <c r="B1185" s="106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2">
        <v>28</v>
      </c>
      <c r="B1186" s="106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2">
        <v>29</v>
      </c>
      <c r="B1187" s="106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2">
        <v>30</v>
      </c>
      <c r="B1188" s="106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493</v>
      </c>
      <c r="Z1191" s="363"/>
      <c r="AA1191" s="363"/>
      <c r="AB1191" s="363"/>
      <c r="AC1191" s="142" t="s">
        <v>476</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62">
        <v>1</v>
      </c>
      <c r="B1192" s="106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2">
        <v>2</v>
      </c>
      <c r="B1193" s="106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2">
        <v>3</v>
      </c>
      <c r="B1194" s="106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2">
        <v>4</v>
      </c>
      <c r="B1195" s="106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2">
        <v>5</v>
      </c>
      <c r="B1196" s="106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2">
        <v>6</v>
      </c>
      <c r="B1197" s="106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2">
        <v>7</v>
      </c>
      <c r="B1198" s="106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2">
        <v>8</v>
      </c>
      <c r="B1199" s="106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2">
        <v>9</v>
      </c>
      <c r="B1200" s="106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2">
        <v>10</v>
      </c>
      <c r="B1201" s="106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2">
        <v>11</v>
      </c>
      <c r="B1202" s="106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2">
        <v>12</v>
      </c>
      <c r="B1203" s="106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2">
        <v>13</v>
      </c>
      <c r="B1204" s="106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2">
        <v>14</v>
      </c>
      <c r="B1205" s="106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2">
        <v>15</v>
      </c>
      <c r="B1206" s="106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2">
        <v>16</v>
      </c>
      <c r="B1207" s="106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2">
        <v>17</v>
      </c>
      <c r="B1208" s="106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2">
        <v>18</v>
      </c>
      <c r="B1209" s="106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2">
        <v>19</v>
      </c>
      <c r="B1210" s="106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2">
        <v>20</v>
      </c>
      <c r="B1211" s="106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2">
        <v>21</v>
      </c>
      <c r="B1212" s="106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2">
        <v>22</v>
      </c>
      <c r="B1213" s="106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2">
        <v>23</v>
      </c>
      <c r="B1214" s="106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2">
        <v>24</v>
      </c>
      <c r="B1215" s="106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2">
        <v>25</v>
      </c>
      <c r="B1216" s="106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2">
        <v>26</v>
      </c>
      <c r="B1217" s="106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2">
        <v>27</v>
      </c>
      <c r="B1218" s="106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2">
        <v>28</v>
      </c>
      <c r="B1219" s="106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2">
        <v>29</v>
      </c>
      <c r="B1220" s="106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2">
        <v>30</v>
      </c>
      <c r="B1221" s="106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493</v>
      </c>
      <c r="Z1224" s="363"/>
      <c r="AA1224" s="363"/>
      <c r="AB1224" s="363"/>
      <c r="AC1224" s="142" t="s">
        <v>476</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62">
        <v>1</v>
      </c>
      <c r="B1225" s="106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2">
        <v>2</v>
      </c>
      <c r="B1226" s="106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2">
        <v>3</v>
      </c>
      <c r="B1227" s="106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2">
        <v>4</v>
      </c>
      <c r="B1228" s="106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2">
        <v>5</v>
      </c>
      <c r="B1229" s="106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2">
        <v>6</v>
      </c>
      <c r="B1230" s="106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2">
        <v>7</v>
      </c>
      <c r="B1231" s="106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2">
        <v>8</v>
      </c>
      <c r="B1232" s="106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2">
        <v>9</v>
      </c>
      <c r="B1233" s="106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2">
        <v>10</v>
      </c>
      <c r="B1234" s="106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2">
        <v>11</v>
      </c>
      <c r="B1235" s="106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2">
        <v>12</v>
      </c>
      <c r="B1236" s="106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2">
        <v>13</v>
      </c>
      <c r="B1237" s="106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2">
        <v>14</v>
      </c>
      <c r="B1238" s="106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2">
        <v>15</v>
      </c>
      <c r="B1239" s="106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2">
        <v>16</v>
      </c>
      <c r="B1240" s="106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2">
        <v>17</v>
      </c>
      <c r="B1241" s="106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2">
        <v>18</v>
      </c>
      <c r="B1242" s="106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2">
        <v>19</v>
      </c>
      <c r="B1243" s="106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2">
        <v>20</v>
      </c>
      <c r="B1244" s="106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2">
        <v>21</v>
      </c>
      <c r="B1245" s="106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2">
        <v>22</v>
      </c>
      <c r="B1246" s="106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2">
        <v>23</v>
      </c>
      <c r="B1247" s="106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2">
        <v>24</v>
      </c>
      <c r="B1248" s="106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2">
        <v>25</v>
      </c>
      <c r="B1249" s="106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2">
        <v>26</v>
      </c>
      <c r="B1250" s="106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2">
        <v>27</v>
      </c>
      <c r="B1251" s="106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2">
        <v>28</v>
      </c>
      <c r="B1252" s="106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2">
        <v>29</v>
      </c>
      <c r="B1253" s="106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2">
        <v>30</v>
      </c>
      <c r="B1254" s="106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493</v>
      </c>
      <c r="Z1257" s="363"/>
      <c r="AA1257" s="363"/>
      <c r="AB1257" s="363"/>
      <c r="AC1257" s="142" t="s">
        <v>476</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62">
        <v>1</v>
      </c>
      <c r="B1258" s="106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2">
        <v>2</v>
      </c>
      <c r="B1259" s="106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2">
        <v>3</v>
      </c>
      <c r="B1260" s="106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2">
        <v>4</v>
      </c>
      <c r="B1261" s="106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2">
        <v>5</v>
      </c>
      <c r="B1262" s="106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2">
        <v>6</v>
      </c>
      <c r="B1263" s="106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2">
        <v>7</v>
      </c>
      <c r="B1264" s="106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2">
        <v>8</v>
      </c>
      <c r="B1265" s="106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2">
        <v>9</v>
      </c>
      <c r="B1266" s="106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2">
        <v>10</v>
      </c>
      <c r="B1267" s="106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2">
        <v>11</v>
      </c>
      <c r="B1268" s="106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2">
        <v>12</v>
      </c>
      <c r="B1269" s="106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2">
        <v>13</v>
      </c>
      <c r="B1270" s="106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2">
        <v>14</v>
      </c>
      <c r="B1271" s="106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2">
        <v>15</v>
      </c>
      <c r="B1272" s="106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2">
        <v>16</v>
      </c>
      <c r="B1273" s="106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2">
        <v>17</v>
      </c>
      <c r="B1274" s="106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2">
        <v>18</v>
      </c>
      <c r="B1275" s="106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2">
        <v>19</v>
      </c>
      <c r="B1276" s="106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2">
        <v>20</v>
      </c>
      <c r="B1277" s="106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2">
        <v>21</v>
      </c>
      <c r="B1278" s="106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2">
        <v>22</v>
      </c>
      <c r="B1279" s="106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2">
        <v>23</v>
      </c>
      <c r="B1280" s="106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2">
        <v>24</v>
      </c>
      <c r="B1281" s="106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2">
        <v>25</v>
      </c>
      <c r="B1282" s="106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2">
        <v>26</v>
      </c>
      <c r="B1283" s="106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2">
        <v>27</v>
      </c>
      <c r="B1284" s="106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2">
        <v>28</v>
      </c>
      <c r="B1285" s="106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2">
        <v>29</v>
      </c>
      <c r="B1286" s="106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2">
        <v>30</v>
      </c>
      <c r="B1287" s="106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493</v>
      </c>
      <c r="Z1290" s="363"/>
      <c r="AA1290" s="363"/>
      <c r="AB1290" s="363"/>
      <c r="AC1290" s="142" t="s">
        <v>476</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62">
        <v>1</v>
      </c>
      <c r="B1291" s="106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2">
        <v>2</v>
      </c>
      <c r="B1292" s="106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2">
        <v>3</v>
      </c>
      <c r="B1293" s="106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2">
        <v>4</v>
      </c>
      <c r="B1294" s="106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2">
        <v>5</v>
      </c>
      <c r="B1295" s="106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2">
        <v>6</v>
      </c>
      <c r="B1296" s="106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2">
        <v>7</v>
      </c>
      <c r="B1297" s="106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2">
        <v>8</v>
      </c>
      <c r="B1298" s="106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2">
        <v>9</v>
      </c>
      <c r="B1299" s="106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2">
        <v>10</v>
      </c>
      <c r="B1300" s="106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2">
        <v>11</v>
      </c>
      <c r="B1301" s="106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2">
        <v>12</v>
      </c>
      <c r="B1302" s="106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2">
        <v>13</v>
      </c>
      <c r="B1303" s="106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2">
        <v>14</v>
      </c>
      <c r="B1304" s="106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2">
        <v>15</v>
      </c>
      <c r="B1305" s="106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2">
        <v>16</v>
      </c>
      <c r="B1306" s="106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2">
        <v>17</v>
      </c>
      <c r="B1307" s="106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2">
        <v>18</v>
      </c>
      <c r="B1308" s="106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2">
        <v>19</v>
      </c>
      <c r="B1309" s="106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2">
        <v>20</v>
      </c>
      <c r="B1310" s="106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2">
        <v>21</v>
      </c>
      <c r="B1311" s="106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2">
        <v>22</v>
      </c>
      <c r="B1312" s="106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2">
        <v>23</v>
      </c>
      <c r="B1313" s="106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2">
        <v>24</v>
      </c>
      <c r="B1314" s="106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2">
        <v>25</v>
      </c>
      <c r="B1315" s="106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2">
        <v>26</v>
      </c>
      <c r="B1316" s="106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2">
        <v>27</v>
      </c>
      <c r="B1317" s="106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2">
        <v>28</v>
      </c>
      <c r="B1318" s="106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2">
        <v>29</v>
      </c>
      <c r="B1319" s="106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2">
        <v>30</v>
      </c>
      <c r="B1320" s="106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2018-05-25T09:27:45Z</cp:lastPrinted>
  <dcterms:created xsi:type="dcterms:W3CDTF">2012-03-13T00:50:25Z</dcterms:created>
  <dcterms:modified xsi:type="dcterms:W3CDTF">2018-07-04T08:07:25Z</dcterms:modified>
</cp:coreProperties>
</file>