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s="1"/>
  <c r="W29" i="3"/>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M2" i="4"/>
  <c r="N2" i="4" s="1"/>
  <c r="N3" i="4" s="1"/>
  <c r="N4" i="4" s="1"/>
  <c r="N5" i="4" s="1"/>
  <c r="N6" i="4" s="1"/>
  <c r="N7" i="4" s="1"/>
  <c r="N8" i="4" s="1"/>
  <c r="N9" i="4" s="1"/>
  <c r="N10" i="4" s="1"/>
  <c r="N11" i="4" s="1"/>
  <c r="K13" i="4" s="1"/>
  <c r="AE8" i="3" s="1"/>
  <c r="H2" i="4"/>
  <c r="I2" i="4"/>
  <c r="C2" i="4"/>
  <c r="D2" i="4" s="1"/>
  <c r="D3" i="4" s="1"/>
  <c r="D4" i="4" s="1"/>
  <c r="W28" i="3"/>
  <c r="I3" i="4" l="1"/>
  <c r="S6" i="4"/>
  <c r="S7" i="4" s="1"/>
  <c r="S8" i="4" s="1"/>
  <c r="P10" i="4" s="1"/>
  <c r="G11" i="3" s="1"/>
  <c r="D5" i="4"/>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<sst xmlns="http://schemas.openxmlformats.org/spreadsheetml/2006/main" count="2925" uniqueCount="632">
  <si>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</si>
  <si>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</si>
  <si>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</si>
  <si>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</si>
  <si>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</si>
  <si>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</si>
  <si>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</si>
  <si>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</si>
  <si>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</si>
  <si>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</si>
  <si>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</si>
  <si>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</si>
  <si>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</si>
  <si>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</si>
  <si>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</si>
  <si>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</si>
  <si>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</si>
  <si>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</si>
  <si>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</si>
  <si>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</si>
  <si>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</si>
  <si>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</si>
  <si>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</si>
  <si>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</si>
  <si>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</si>
  <si>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</si>
  <si>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</si>
  <si>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</si>
  <si>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</si>
  <si>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</si>
  <si>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</si>
  <si>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</si>
  <si>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</si>
  <si>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</si>
  <si>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</si>
  <si>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</si>
  <si>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</si>
  <si>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</si>
  <si>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</si>
  <si>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</si>
  <si>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</si>
  <si>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</si>
  <si>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</si>
  <si>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</si>
  <si>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</si>
  <si>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</si>
  <si>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</si>
  <si>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</si>
  <si>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</si>
  <si>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</si>
  <si>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</si>
  <si>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</si>
  <si>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</si>
  <si>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</si>
  <si>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</si>
  <si>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</si>
  <si>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</si>
  <si>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</si>
  <si>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</si>
  <si>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</si>
  <si>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</si>
  <si>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</si>
  <si>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</si>
  <si>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</si>
  <si>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</si>
  <si>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</si>
  <si>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</si>
  <si>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</si>
  <si>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</si>
  <si>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</si>
  <si>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</si>
  <si>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</si>
  <si>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</si>
  <si>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</si>
  <si>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</si>
  <si>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</si>
  <si>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</si>
  <si>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</si>
  <si>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</si>
  <si>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</si>
  <si>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</si>
  <si>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</si>
  <si>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</si>
  <si>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</si>
  <si>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</si>
  <si>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</si>
  <si>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</si>
  <si>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</si>
  <si>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</si>
  <si>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</si>
  <si>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</si>
  <si>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</si>
  <si>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</si>
  <si>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</si>
  <si>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</si>
  <si>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</si>
  <si>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</si>
  <si>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</si>
  <si>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</si>
  <si>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</si>
  <si>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</si>
  <si>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</si>
  <si>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</si>
  <si>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</si>
  <si>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</si>
  <si>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</si>
  <si>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</si>
  <si>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</si>
  <si>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</si>
  <si>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</si>
  <si>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</si>
  <si>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</si>
  <si>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</si>
  <si>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</si>
  <si>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</si>
  <si>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</si>
  <si>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</si>
  <si>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</si>
  <si>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</si>
  <si>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</si>
  <si>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</si>
  <si>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</si>
  <si>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</si>
  <si>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</si>
  <si>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</si>
  <si>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</si>
  <si>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</si>
  <si>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</si>
  <si>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</si>
  <si>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</si>
  <si>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</si>
  <si>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</si>
  <si>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</si>
  <si>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</si>
  <si>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</si>
  <si>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</si>
  <si>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</si>
  <si>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</si>
  <si>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</si>
  <si>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</si>
  <si>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</si>
  <si>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</si>
  <si>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</si>
  <si>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</si>
  <si>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</si>
  <si>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</si>
  <si>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</si>
  <si>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</si>
  <si>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</si>
  <si>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</si>
  <si>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</si>
  <si>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</si>
  <si>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</si>
  <si>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</si>
  <si>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</si>
  <si>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</si>
  <si>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</si>
  <si>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</si>
  <si>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</si>
  <si>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</si>
  <si>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</si>
  <si>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</si>
  <si>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</si>
  <si>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</si>
  <si>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</si>
  <si>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</si>
  <si>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</si>
  <si>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</si>
  <si>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</si>
  <si>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</si>
  <si>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</si>
  <si>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</si>
  <si>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</si>
  <si>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</si>
  <si>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</si>
  <si>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</si>
  <si>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</si>
  <si>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</si>
  <si>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</si>
  <si>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</si>
  <si>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</si>
  <si>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</si>
  <si>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</si>
  <si>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</si>
  <si>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</si>
  <si>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</si>
  <si>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</si>
  <si>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</si>
  <si>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</si>
  <si>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</si>
  <si>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</si>
  <si>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</si>
  <si>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</si>
  <si>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</si>
  <si>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</si>
  <si>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</si>
  <si>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</si>
  <si>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</si>
  <si>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</si>
  <si>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</si>
  <si>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</si>
  <si>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</si>
  <si>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</si>
  <si>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</si>
  <si>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</si>
  <si>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</si>
  <si>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</si>
  <si>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</si>
  <si>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</si>
  <si>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</si>
  <si>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</si>
  <si>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</si>
  <si>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</si>
  <si>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</si>
  <si>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</si>
  <si>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</si>
  <si>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</si>
  <si>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</si>
  <si>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</si>
  <si>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</si>
  <si>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</si>
  <si>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</si>
  <si>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</si>
  <si>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</si>
  <si>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</si>
  <si>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</si>
  <si>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</si>
  <si>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</si>
  <si>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</si>
  <si>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</si>
  <si>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</si>
  <si>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</si>
  <si>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</si>
  <si>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</si>
  <si>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</si>
  <si>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</si>
  <si>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</si>
  <si>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</si>
  <si>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</si>
  <si>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</si>
  <si>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</si>
  <si>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</si>
  <si>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</si>
  <si>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</si>
  <si>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</si>
  <si>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</si>
  <si>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</si>
  <si>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</si>
  <si>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</si>
  <si>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</si>
  <si>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</si>
  <si>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</si>
  <si>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</si>
  <si>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</si>
  <si>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</si>
  <si>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</si>
  <si>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</si>
  <si>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</si>
  <si>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</si>
  <si>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</si>
  <si>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</si>
  <si>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</si>
  <si>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</si>
  <si>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</si>
  <si>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</si>
  <si>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</si>
  <si>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</si>
  <si>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</si>
  <si>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</si>
  <si>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</si>
  <si>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</si>
  <si>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</si>
  <si>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</si>
  <si>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</si>
  <si>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</si>
  <si>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</si>
  <si>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</si>
  <si>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</si>
  <si>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</si>
  <si>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</si>
  <si>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</si>
  <si>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</si>
  <si>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</si>
  <si>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</si>
  <si>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</si>
  <si>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</si>
  <si>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</si>
  <si>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</si>
  <si>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</si>
  <si>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</si>
  <si>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</si>
  <si>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</si>
  <si>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</si>
  <si>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</si>
  <si>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</si>
  <si>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</si>
  <si>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</si>
  <si>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</si>
  <si>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</si>
  <si>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</si>
  <si>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</si>
  <si>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</si>
  <si>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</si>
  <si>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</si>
  <si>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</si>
  <si>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</si>
  <si>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</si>
  <si>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</si>
  <si>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</si>
  <si>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</si>
  <si>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</si>
  <si>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</si>
  <si>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</si>
  <si>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</si>
  <si>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</si>
  <si>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</si>
  <si>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</si>
  <si>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</si>
  <si>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</si>
  <si>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</si>
  <si>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</si>
  <si>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</si>
  <si>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</si>
  <si>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</si>
  <si>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</si>
  <si>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</si>
  <si>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</si>
  <si>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</si>
  <si>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</si>
  <si>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</si>
  <si>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</si>
  <si>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</si>
  <si>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</si>
  <si>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</si>
  <si>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</si>
  <si>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</si>
  <si>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</si>
  <si>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</si>
  <si>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</si>
  <si>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</si>
  <si>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</si>
  <si>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</si>
  <si>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</si>
  <si>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</si>
  <si>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</si>
  <si>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</si>
  <si>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</si>
  <si>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</si>
  <si>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</si>
  <si>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</si>
  <si>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</si>
  <si>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</si>
  <si>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</si>
  <si>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</si>
  <si>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</si>
  <si>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</si>
  <si>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</si>
  <si>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</si>
  <si>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</si>
  <si>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</si>
  <si>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</si>
  <si>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</si>
  <si>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</si>
  <si>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</si>
  <si>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</si>
  <si>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</si>
  <si>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</si>
  <si>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</si>
  <si>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</si>
  <si>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</si>
  <si>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</si>
  <si>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</si>
  <si>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</si>
  <si>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</si>
  <si>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</si>
  <si>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</si>
  <si>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</si>
  <si>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</si>
  <si>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</si>
  <si>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</si>
  <si>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</si>
  <si>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</si>
  <si>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</si>
  <si>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</si>
  <si>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</si>
  <si>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</si>
  <si>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</si>
  <si>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</si>
  <si>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</si>
  <si>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</si>
  <si>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</si>
  <si>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</si>
  <si>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</si>
  <si>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</si>
  <si>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</si>
  <si>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</si>
  <si>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</si>
  <si>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</si>
  <si>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</si>
  <si>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</si>
  <si>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</si>
  <si>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</si>
  <si>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</si>
  <si>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</si>
  <si>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</si>
  <si>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</si>
  <si>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</si>
  <si>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</si>
  <si>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</si>
  <si>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</si>
  <si>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</si>
  <si>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</si>
  <si>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</si>
  <si>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</si>
  <si>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</si>
  <si>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</si>
  <si>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</si>
  <si>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</si>
  <si>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</si>
  <si>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</si>
  <si>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</si>
  <si>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</si>
  <si>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</si>
  <si>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</si>
  <si>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</si>
  <si>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</si>
  <si>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</si>
  <si>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</si>
  <si>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</si>
  <si>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</si>
  <si>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</si>
  <si>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</si>
  <si>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</si>
  <si>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</si>
  <si>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</si>
  <si>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</si>
  <si>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</si>
  <si>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</si>
  <si>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</si>
  <si>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</si>
  <si>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</si>
  <si>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</si>
  <si>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</si>
  <si>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</si>
  <si>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</si>
  <si>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</si>
  <si>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</si>
  <si>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</si>
  <si>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</si>
  <si>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</si>
  <si>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</si>
  <si>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</si>
  <si>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</si>
  <si>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</si>
  <si>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</si>
  <si>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</si>
  <si>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</si>
  <si>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</si>
  <si>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</si>
  <si>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</si>
  <si>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</si>
  <si>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</si>
  <si>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</si>
  <si>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</si>
  <si>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</si>
  <si>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</si>
  <si>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</si>
  <si>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</si>
  <si>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</si>
  <si>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</si>
  <si>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</si>
  <si>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</si>
  <si>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</si>
  <si>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</si>
  <si>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</si>
  <si>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</si>
  <si>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</si>
  <si>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</si>
  <si>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</si>
  <si>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</si>
  <si>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</si>
  <si>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</si>
  <si>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</si>
  <si>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</si>
  <si>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</si>
  <si>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</si>
  <si>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</si>
  <si>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</si>
  <si>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</si>
  <si>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</si>
  <si>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</si>
  <si>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</si>
  <si>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</si>
  <si>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</si>
  <si>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</si>
  <si>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</si>
  <si>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</si>
  <si>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</si>
  <si>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</si>
  <si>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</si>
  <si>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</si>
  <si>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</si>
  <si>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</si>
  <si>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</si>
  <si>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</si>
  <si>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</si>
  <si>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</si>
  <si>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</si>
  <si>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</si>
  <si>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</si>
  <si>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</si>
  <si>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</si>
  <si>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</si>
  <si>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</si>
  <si>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</si>
  <si>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</si>
  <si>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</si>
  <si>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</si>
  <si>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</si>
  <si>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</si>
  <si>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</si>
  <si>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</si>
  <si>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</si>
  <si>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</si>
  <si>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</si>
  <si>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</si>
  <si>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</si>
  <si>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</si>
  <si>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</si>
  <si>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</si>
  <si>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</si>
  <si>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</si>
  <si>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</si>
  <si>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</si>
  <si>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</si>
  <si>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</si>
  <si>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</si>
  <si>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</si>
  <si>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</si>
  <si>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</si>
  <si>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</si>
  <si>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</si>
  <si>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</si>
  <si>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</si>
  <si>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</si>
  <si>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</si>
  <si>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</si>
  <si>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</si>
  <si>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 xml:space="preserve"> 国立研究開発法人国立精神・神経医療研究センター設備整備費補助金</t>
    <phoneticPr fontId="5"/>
  </si>
  <si>
    <t>厚生労働省</t>
  </si>
  <si>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</si>
  <si>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</si>
  <si>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</si>
  <si>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</si>
  <si>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独立行政法人通則法（平成11年法律第103号）第46条第1項</t>
    <phoneticPr fontId="5"/>
  </si>
  <si>
    <t>平成28年11月8日厚生労働省発医政1108第4号「平成28年度国立研究開発法人国立精神・神経医療研究センター設備整備費の国庫補助について」</t>
    <phoneticPr fontId="5"/>
  </si>
  <si>
    <t>国立研究開発法人国立精神・神経医療研究センターについて、国際水準の質の高い治験・臨床研究が確実に実施される仕組みを構築するため治験・臨床研究体制を整備する。</t>
    <phoneticPr fontId="5"/>
  </si>
  <si>
    <t>－</t>
    <phoneticPr fontId="5"/>
  </si>
  <si>
    <t>-</t>
    <phoneticPr fontId="5"/>
  </si>
  <si>
    <t>治験・臨床研究体制整備の完了数</t>
  </si>
  <si>
    <t>国立精神・神経医療研究センターに対する調査</t>
    <rPh sb="2" eb="4">
      <t>セイシン</t>
    </rPh>
    <rPh sb="5" eb="7">
      <t>シンケイ</t>
    </rPh>
    <rPh sb="7" eb="9">
      <t>イリョウ</t>
    </rPh>
    <rPh sb="9" eb="11">
      <t>ケンキュウ</t>
    </rPh>
    <phoneticPr fontId="5"/>
  </si>
  <si>
    <t>数</t>
    <rPh sb="0" eb="1">
      <t>カズ</t>
    </rPh>
    <phoneticPr fontId="5"/>
  </si>
  <si>
    <t>-</t>
  </si>
  <si>
    <t>-</t>
    <phoneticPr fontId="5"/>
  </si>
  <si>
    <t>-</t>
    <phoneticPr fontId="5"/>
  </si>
  <si>
    <t>-</t>
    <phoneticPr fontId="5"/>
  </si>
  <si>
    <t>-</t>
    <phoneticPr fontId="5"/>
  </si>
  <si>
    <t>-</t>
    <phoneticPr fontId="5"/>
  </si>
  <si>
    <t>治験・臨床研究体制ための体制を整備　　</t>
  </si>
  <si>
    <t>件</t>
    <rPh sb="0" eb="1">
      <t>ケン</t>
    </rPh>
    <phoneticPr fontId="5"/>
  </si>
  <si>
    <t>百万円</t>
    <rPh sb="0" eb="1">
      <t>ヒャク</t>
    </rPh>
    <rPh sb="1" eb="3">
      <t>マンエン</t>
    </rPh>
    <phoneticPr fontId="5"/>
  </si>
  <si>
    <t>　　Ｘ/Ｙ</t>
  </si>
  <si>
    <t>188/1</t>
    <phoneticPr fontId="5"/>
  </si>
  <si>
    <t>-</t>
    <phoneticPr fontId="5"/>
  </si>
  <si>
    <t>-</t>
    <phoneticPr fontId="5"/>
  </si>
  <si>
    <t>64/1</t>
    <phoneticPr fontId="5"/>
  </si>
  <si>
    <t>-</t>
    <phoneticPr fontId="5"/>
  </si>
  <si>
    <t>研究を支援する体制を整備すること</t>
    <rPh sb="0" eb="2">
      <t>ケンキュウ</t>
    </rPh>
    <rPh sb="3" eb="5">
      <t>シエン</t>
    </rPh>
    <rPh sb="7" eb="9">
      <t>タイセイ</t>
    </rPh>
    <rPh sb="10" eb="12">
      <t>セイビ</t>
    </rPh>
    <phoneticPr fontId="5"/>
  </si>
  <si>
    <t>厚生労働科学研究費事業の適正かつ効果的な実施及び医薬品等の研究開発の促進並びに保健衛生分野の調査研究の充実を図ること</t>
    <rPh sb="0" eb="2">
      <t>コウセイ</t>
    </rPh>
    <rPh sb="2" eb="4">
      <t>ロウドウ</t>
    </rPh>
    <rPh sb="4" eb="6">
      <t>カガク</t>
    </rPh>
    <rPh sb="6" eb="9">
      <t>ケンキュウヒ</t>
    </rPh>
    <rPh sb="9" eb="11">
      <t>ジギョウ</t>
    </rPh>
    <rPh sb="12" eb="14">
      <t>テキセイ</t>
    </rPh>
    <rPh sb="16" eb="19">
      <t>コウカテキ</t>
    </rPh>
    <rPh sb="20" eb="22">
      <t>ジッシ</t>
    </rPh>
    <rPh sb="22" eb="23">
      <t>オヨ</t>
    </rPh>
    <rPh sb="24" eb="27">
      <t>イヤクヒン</t>
    </rPh>
    <rPh sb="27" eb="28">
      <t>トウ</t>
    </rPh>
    <rPh sb="29" eb="31">
      <t>ケンキュウ</t>
    </rPh>
    <rPh sb="31" eb="33">
      <t>カイハツ</t>
    </rPh>
    <rPh sb="34" eb="36">
      <t>ソクシン</t>
    </rPh>
    <rPh sb="36" eb="37">
      <t>ナラ</t>
    </rPh>
    <rPh sb="39" eb="41">
      <t>ホケン</t>
    </rPh>
    <rPh sb="41" eb="43">
      <t>エイセイ</t>
    </rPh>
    <rPh sb="43" eb="45">
      <t>ブンヤ</t>
    </rPh>
    <rPh sb="46" eb="48">
      <t>チョウサ</t>
    </rPh>
    <rPh sb="48" eb="50">
      <t>ケンキュウ</t>
    </rPh>
    <rPh sb="51" eb="53">
      <t>ジュウジツ</t>
    </rPh>
    <rPh sb="54" eb="55">
      <t>ハカ</t>
    </rPh>
    <phoneticPr fontId="5"/>
  </si>
  <si>
    <t>治験受入件数（製造販売後臨床試験を含む）</t>
  </si>
  <si>
    <t>発表論文数（掲載に専門家の審査が必要となる国際的に評価される専門的科学雑誌に掲載された科学論文）</t>
  </si>
  <si>
    <t>研修会受入人数</t>
  </si>
  <si>
    <t>ホームページアクセス件数</t>
  </si>
  <si>
    <t>件</t>
    <rPh sb="0" eb="1">
      <t>ケン</t>
    </rPh>
    <phoneticPr fontId="5"/>
  </si>
  <si>
    <t>人</t>
    <rPh sb="0" eb="1">
      <t>ジン</t>
    </rPh>
    <phoneticPr fontId="5"/>
  </si>
  <si>
    <t>-</t>
    <phoneticPr fontId="5"/>
  </si>
  <si>
    <t>-</t>
    <phoneticPr fontId="5"/>
  </si>
  <si>
    <t>-</t>
    <phoneticPr fontId="5"/>
  </si>
  <si>
    <t>-</t>
    <phoneticPr fontId="5"/>
  </si>
  <si>
    <t>-</t>
    <phoneticPr fontId="5"/>
  </si>
  <si>
    <t>-</t>
    <phoneticPr fontId="5"/>
  </si>
  <si>
    <t>‐</t>
  </si>
  <si>
    <t>国立精神・神経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精神、神経、筋疾患及び知的障害その他の発達障害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</si>
  <si>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5"/>
  </si>
  <si>
    <t>毎年、「独立行政法人の契約状況の点検・見直し」のフォローアップを行い、契約方法の検証をしていることが確認できているため、妥当と考える。</t>
  </si>
  <si>
    <t>成果実績は成果目標に見合ったものとなっている。</t>
    <rPh sb="0" eb="2">
      <t>セイカ</t>
    </rPh>
    <rPh sb="2" eb="4">
      <t>ジッセキ</t>
    </rPh>
    <rPh sb="5" eb="7">
      <t>セイカ</t>
    </rPh>
    <rPh sb="7" eb="9">
      <t>モクヒョウ</t>
    </rPh>
    <rPh sb="10" eb="12">
      <t>ミア</t>
    </rPh>
    <phoneticPr fontId="5"/>
  </si>
  <si>
    <t>活動実績は見込みに見合ったものとなっている。</t>
    <rPh sb="0" eb="2">
      <t>カツドウ</t>
    </rPh>
    <rPh sb="2" eb="4">
      <t>ジッセキ</t>
    </rPh>
    <rPh sb="5" eb="7">
      <t>ミコ</t>
    </rPh>
    <rPh sb="9" eb="11">
      <t>ミア</t>
    </rPh>
    <phoneticPr fontId="5"/>
  </si>
  <si>
    <t>-</t>
    <phoneticPr fontId="5"/>
  </si>
  <si>
    <t>-</t>
    <phoneticPr fontId="5"/>
  </si>
  <si>
    <t>整備された設備については、当センターの事業目的に沿って、活用されている。</t>
    <rPh sb="5" eb="7">
      <t>セツビ</t>
    </rPh>
    <phoneticPr fontId="5"/>
  </si>
  <si>
    <t>国立研究開発法人国立精神・神経医療研究センター運営費</t>
  </si>
  <si>
    <t>国立研究開発法人国立精神・神経医療研究センター施設整備費</t>
  </si>
  <si>
    <t>「事業番号105：国立研究開発法人国立精神・神経医療研究センター運営費」　　運営費交付金は研究・臨床基盤経費等の費用であり、建物等の整備費用である施設整備費とは重複しない。
「事業番号109：国立研究開発法人国立精神・神経医療研究センター施設整備費」・・・施設整備費は建物等の整備を行うための費用であり、研究・臨床基盤経費等の費用である運営費交付金とは重複しない。</t>
    <phoneticPr fontId="5"/>
  </si>
  <si>
    <t>上記のとおり、点検したところ現段階では特段問題はないものと考える</t>
  </si>
  <si>
    <t>適切に予算を執行し、事業の目標が達成できている。</t>
    <rPh sb="0" eb="2">
      <t>テキセツ</t>
    </rPh>
    <rPh sb="3" eb="5">
      <t>ヨサン</t>
    </rPh>
    <rPh sb="6" eb="8">
      <t>シッコウ</t>
    </rPh>
    <rPh sb="10" eb="12">
      <t>ジギョウ</t>
    </rPh>
    <rPh sb="13" eb="15">
      <t>モクヒョウ</t>
    </rPh>
    <rPh sb="16" eb="18">
      <t>タッセイ</t>
    </rPh>
    <phoneticPr fontId="5"/>
  </si>
  <si>
    <t>95</t>
    <phoneticPr fontId="5"/>
  </si>
  <si>
    <t>100</t>
    <phoneticPr fontId="5"/>
  </si>
  <si>
    <t>96</t>
    <phoneticPr fontId="5"/>
  </si>
  <si>
    <t>補助金</t>
    <rPh sb="0" eb="3">
      <t>ホジョキン</t>
    </rPh>
    <phoneticPr fontId="5"/>
  </si>
  <si>
    <t>設備整備費</t>
    <rPh sb="0" eb="2">
      <t>セツビ</t>
    </rPh>
    <rPh sb="2" eb="5">
      <t>セイビヒ</t>
    </rPh>
    <phoneticPr fontId="5"/>
  </si>
  <si>
    <t>補助金等交付</t>
  </si>
  <si>
    <t>国立精神・神経医療
研究センター</t>
    <phoneticPr fontId="5"/>
  </si>
  <si>
    <t>-</t>
    <phoneticPr fontId="5"/>
  </si>
  <si>
    <t>シーメンスヘルスケア（株）</t>
    <rPh sb="11" eb="12">
      <t>カブ</t>
    </rPh>
    <phoneticPr fontId="5"/>
  </si>
  <si>
    <t>-</t>
    <phoneticPr fontId="5"/>
  </si>
  <si>
    <t>日本光電東京（株）</t>
    <rPh sb="0" eb="2">
      <t>ニホン</t>
    </rPh>
    <rPh sb="2" eb="4">
      <t>コウデン</t>
    </rPh>
    <rPh sb="4" eb="6">
      <t>トウキョウ</t>
    </rPh>
    <rPh sb="7" eb="8">
      <t>カブ</t>
    </rPh>
    <phoneticPr fontId="5"/>
  </si>
  <si>
    <t>-</t>
    <phoneticPr fontId="5"/>
  </si>
  <si>
    <t>-</t>
    <phoneticPr fontId="5"/>
  </si>
  <si>
    <t>C.日本光電東京（株）</t>
    <phoneticPr fontId="5"/>
  </si>
  <si>
    <t>研究機器備品</t>
    <rPh sb="0" eb="2">
      <t>ケンキュウ</t>
    </rPh>
    <rPh sb="2" eb="4">
      <t>キキ</t>
    </rPh>
    <rPh sb="4" eb="6">
      <t>ビヒン</t>
    </rPh>
    <phoneticPr fontId="5"/>
  </si>
  <si>
    <t>研究事業にかかる機器備品</t>
    <rPh sb="0" eb="2">
      <t>ケンキュウ</t>
    </rPh>
    <rPh sb="2" eb="4">
      <t>ジギョウ</t>
    </rPh>
    <rPh sb="8" eb="10">
      <t>キキ</t>
    </rPh>
    <rPh sb="10" eb="12">
      <t>ビヒン</t>
    </rPh>
    <phoneticPr fontId="5"/>
  </si>
  <si>
    <t>B.シーメンスヘルスケア（株）</t>
    <phoneticPr fontId="5"/>
  </si>
  <si>
    <t>A.国立研究開発法人国立精神・神経医療研究センター</t>
    <phoneticPr fontId="5"/>
  </si>
  <si>
    <t>研究機器の整備</t>
    <rPh sb="0" eb="2">
      <t>ケンキュウ</t>
    </rPh>
    <rPh sb="2" eb="4">
      <t>キキ</t>
    </rPh>
    <rPh sb="5" eb="7">
      <t>セイビ</t>
    </rPh>
    <phoneticPr fontId="5"/>
  </si>
  <si>
    <t>研究機器購入</t>
    <rPh sb="0" eb="2">
      <t>ケンキュウ</t>
    </rPh>
    <rPh sb="2" eb="4">
      <t>キキ</t>
    </rPh>
    <rPh sb="4" eb="6">
      <t>コウニュウ</t>
    </rPh>
    <phoneticPr fontId="5"/>
  </si>
  <si>
    <t>事業の目的を達成するための必要な費用を計上しており、妥当である。</t>
    <phoneticPr fontId="5"/>
  </si>
  <si>
    <t>事業計画を確認し、真に必要なものに限定した整備を行っている。</t>
    <phoneticPr fontId="5"/>
  </si>
  <si>
    <t>無</t>
  </si>
  <si>
    <t>国立研究開発法人国立精神・神経医療研究センターの設備の整備のために要する経費を補助することにより、高度専門医療に関する研究等を行う独立行政法人に関する法律（平成２０年法律第９３号）第１５条の業務の円滑な実施及び同業務の推進に資すること。</t>
    <phoneticPr fontId="5"/>
  </si>
  <si>
    <t>　国立研究開発法人国立精神・神経医療研究センターが行う業務（精神疾患、神経疾患、筋疾患及び知的障害その他の発達の障害に係る医療並びに精神保健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精神・神経医療研究センター運営費を交付することにより、精神疾患、神経疾患、筋疾患及び知的障害その他の発達の障害に係る医療並びに精神保健に関し、調査、研究及び技術の開発並びにこれらの業務に密接に関連する医療の提供、技術者の研修等が円滑に実施され、もって政策医療の向上・均てん化の促進が図られると見込んでいる。</t>
    <rPh sb="159" eb="160">
      <t>ハカ</t>
    </rPh>
    <rPh sb="191" eb="193">
      <t>コウフ</t>
    </rPh>
    <phoneticPr fontId="5"/>
  </si>
  <si>
    <t>治験・臨床研究体制整備を完了する</t>
    <phoneticPr fontId="5"/>
  </si>
  <si>
    <t>単位当たりコスト＝X／Y
X：当該年度執行額
Y：整備件数</t>
    <rPh sb="0" eb="2">
      <t>タンイ</t>
    </rPh>
    <rPh sb="2" eb="3">
      <t>ア</t>
    </rPh>
    <rPh sb="16" eb="18">
      <t>トウガイ</t>
    </rPh>
    <rPh sb="18" eb="20">
      <t>ネンド</t>
    </rPh>
    <rPh sb="20" eb="22">
      <t>シッコウ</t>
    </rPh>
    <rPh sb="22" eb="23">
      <t>ガク</t>
    </rPh>
    <rPh sb="26" eb="28">
      <t>セイビ</t>
    </rPh>
    <rPh sb="28" eb="30">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</si>
</sst>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133</xdr:row>
      <xdr:rowOff>0</xdr:rowOff>
    </xdr:from>
    <xdr:to>
      <xdr:col>42</xdr:col>
      <xdr:colOff>14008</xdr:colOff>
      <xdr:row>134</xdr:row>
      <xdr:rowOff>11206</xdr:rowOff>
    </xdr:to>
    <xdr:sp macro="" textlink="">
      <xdr:nvSpPr>
        <xdr:cNvPr id="2" name="テキスト ボックス 1"/>
        <xdr:cNvSpPr txBox="1"/>
      </xdr:nvSpPr>
      <xdr:spPr>
        <a:xfrm>
          <a:off x="7664824" y="15139147"/>
          <a:ext cx="820831"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137</xdr:row>
      <xdr:rowOff>0</xdr:rowOff>
    </xdr:from>
    <xdr:to>
      <xdr:col>42</xdr:col>
      <xdr:colOff>14008</xdr:colOff>
      <xdr:row>138</xdr:row>
      <xdr:rowOff>11207</xdr:rowOff>
    </xdr:to>
    <xdr:sp macro="" textlink="">
      <xdr:nvSpPr>
        <xdr:cNvPr id="4" name="テキスト ボックス 3"/>
        <xdr:cNvSpPr txBox="1"/>
      </xdr:nvSpPr>
      <xdr:spPr>
        <a:xfrm>
          <a:off x="7664824" y="16618324"/>
          <a:ext cx="820831"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141</xdr:row>
      <xdr:rowOff>0</xdr:rowOff>
    </xdr:from>
    <xdr:to>
      <xdr:col>42</xdr:col>
      <xdr:colOff>14008</xdr:colOff>
      <xdr:row>142</xdr:row>
      <xdr:rowOff>11206</xdr:rowOff>
    </xdr:to>
    <xdr:sp macro="" textlink="">
      <xdr:nvSpPr>
        <xdr:cNvPr id="5" name="テキスト ボックス 4"/>
        <xdr:cNvSpPr txBox="1"/>
      </xdr:nvSpPr>
      <xdr:spPr>
        <a:xfrm>
          <a:off x="7664824" y="18097500"/>
          <a:ext cx="820831"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145</xdr:row>
      <xdr:rowOff>0</xdr:rowOff>
    </xdr:from>
    <xdr:to>
      <xdr:col>42</xdr:col>
      <xdr:colOff>14008</xdr:colOff>
      <xdr:row>146</xdr:row>
      <xdr:rowOff>11206</xdr:rowOff>
    </xdr:to>
    <xdr:sp macro="" textlink="">
      <xdr:nvSpPr>
        <xdr:cNvPr id="6" name="テキスト ボックス 5"/>
        <xdr:cNvSpPr txBox="1"/>
      </xdr:nvSpPr>
      <xdr:spPr>
        <a:xfrm>
          <a:off x="7664824" y="19576676"/>
          <a:ext cx="820831"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156871</xdr:colOff>
      <xdr:row>1098</xdr:row>
      <xdr:rowOff>89648</xdr:rowOff>
    </xdr:from>
    <xdr:to>
      <xdr:col>49</xdr:col>
      <xdr:colOff>406903</xdr:colOff>
      <xdr:row>1098</xdr:row>
      <xdr:rowOff>683561</xdr:rowOff>
    </xdr:to>
    <xdr:sp macro="" textlink="">
      <xdr:nvSpPr>
        <xdr:cNvPr id="10" name="テキスト ボックス 9"/>
        <xdr:cNvSpPr txBox="1"/>
      </xdr:nvSpPr>
      <xdr:spPr>
        <a:xfrm rot="10800000" flipV="1">
          <a:off x="156871" y="78878207"/>
          <a:ext cx="10133620" cy="5939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国立研究開発法人国立精神・神経医療研究センター契約事務取扱細則第４２条に基づいて公表しない。</a:t>
          </a:r>
        </a:p>
      </xdr:txBody>
    </xdr:sp>
    <xdr:clientData/>
  </xdr:twoCellAnchor>
  <xdr:twoCellAnchor editAs="oneCell">
    <xdr:from>
      <xdr:col>17</xdr:col>
      <xdr:colOff>0</xdr:colOff>
      <xdr:row>741</xdr:row>
      <xdr:rowOff>0</xdr:rowOff>
    </xdr:from>
    <xdr:to>
      <xdr:col>35</xdr:col>
      <xdr:colOff>153894</xdr:colOff>
      <xdr:row>743</xdr:row>
      <xdr:rowOff>194235</xdr:rowOff>
    </xdr:to>
    <xdr:sp macro="" textlink="">
      <xdr:nvSpPr>
        <xdr:cNvPr id="11" name="正方形/長方形 10"/>
        <xdr:cNvSpPr/>
      </xdr:nvSpPr>
      <xdr:spPr>
        <a:xfrm>
          <a:off x="3429000" y="46863000"/>
          <a:ext cx="3784600" cy="8890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厚生労働省</a:t>
          </a:r>
        </a:p>
        <a:p>
          <a:pPr algn="ctr"/>
          <a:r>
            <a:rPr kumimoji="1" lang="ja-JP" altLang="en-US" sz="1400">
              <a:solidFill>
                <a:sysClr val="windowText" lastClr="000000"/>
              </a:solidFill>
            </a:rPr>
            <a:t>６４百万円</a:t>
          </a:r>
        </a:p>
      </xdr:txBody>
    </xdr:sp>
    <xdr:clientData/>
  </xdr:twoCellAnchor>
  <xdr:twoCellAnchor editAs="oneCell">
    <xdr:from>
      <xdr:col>25</xdr:col>
      <xdr:colOff>179294</xdr:colOff>
      <xdr:row>744</xdr:row>
      <xdr:rowOff>44823</xdr:rowOff>
    </xdr:from>
    <xdr:to>
      <xdr:col>25</xdr:col>
      <xdr:colOff>179294</xdr:colOff>
      <xdr:row>745</xdr:row>
      <xdr:rowOff>302557</xdr:rowOff>
    </xdr:to>
    <xdr:cxnSp macro="">
      <xdr:nvCxnSpPr>
        <xdr:cNvPr id="12" name="直線矢印コネクタ 11"/>
        <xdr:cNvCxnSpPr/>
      </xdr:nvCxnSpPr>
      <xdr:spPr>
        <a:xfrm>
          <a:off x="5221941" y="47949970"/>
          <a:ext cx="0" cy="6051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156881</xdr:colOff>
      <xdr:row>746</xdr:row>
      <xdr:rowOff>44823</xdr:rowOff>
    </xdr:from>
    <xdr:ext cx="2297206" cy="325730"/>
    <xdr:sp macro="" textlink="">
      <xdr:nvSpPr>
        <xdr:cNvPr id="13" name="テキスト ボックス 12"/>
        <xdr:cNvSpPr txBox="1"/>
      </xdr:nvSpPr>
      <xdr:spPr>
        <a:xfrm>
          <a:off x="4392705" y="48644735"/>
          <a:ext cx="229720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aseline="0">
              <a:latin typeface="ＭＳ ゴシック" panose="020B0609070205080204" pitchFamily="49" charset="-128"/>
              <a:ea typeface="ＭＳ ゴシック" panose="020B0609070205080204" pitchFamily="49" charset="-128"/>
            </a:rPr>
            <a:t> </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補助金等交付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editAs="oneCell">
    <xdr:from>
      <xdr:col>17</xdr:col>
      <xdr:colOff>78442</xdr:colOff>
      <xdr:row>747</xdr:row>
      <xdr:rowOff>44823</xdr:rowOff>
    </xdr:from>
    <xdr:to>
      <xdr:col>36</xdr:col>
      <xdr:colOff>68730</xdr:colOff>
      <xdr:row>749</xdr:row>
      <xdr:rowOff>188258</xdr:rowOff>
    </xdr:to>
    <xdr:sp macro="" textlink="">
      <xdr:nvSpPr>
        <xdr:cNvPr id="14" name="正方形/長方形 13"/>
        <xdr:cNvSpPr/>
      </xdr:nvSpPr>
      <xdr:spPr>
        <a:xfrm>
          <a:off x="3507442" y="48992117"/>
          <a:ext cx="3822700" cy="838200"/>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solidFill>
                <a:sysClr val="windowText" lastClr="000000"/>
              </a:solidFill>
            </a:rPr>
            <a:t>Ａ．国立研究開発法人</a:t>
          </a:r>
          <a:endParaRPr kumimoji="1" lang="en-US" altLang="ja-JP" sz="1400">
            <a:solidFill>
              <a:sysClr val="windowText" lastClr="000000"/>
            </a:solidFill>
          </a:endParaRPr>
        </a:p>
        <a:p>
          <a:pPr algn="ctr"/>
          <a:r>
            <a:rPr kumimoji="1" lang="ja-JP" altLang="en-US" sz="1400">
              <a:solidFill>
                <a:sysClr val="windowText" lastClr="000000"/>
              </a:solidFill>
            </a:rPr>
            <a:t>国立精神・神経医療研究センター</a:t>
          </a:r>
        </a:p>
        <a:p>
          <a:pPr algn="ctr"/>
          <a:r>
            <a:rPr kumimoji="1" lang="ja-JP" altLang="en-US" sz="1400">
              <a:solidFill>
                <a:sysClr val="windowText" lastClr="000000"/>
              </a:solidFill>
            </a:rPr>
            <a:t>６４百万円</a:t>
          </a:r>
        </a:p>
      </xdr:txBody>
    </xdr:sp>
    <xdr:clientData/>
  </xdr:twoCellAnchor>
  <xdr:twoCellAnchor>
    <xdr:from>
      <xdr:col>21</xdr:col>
      <xdr:colOff>-1</xdr:colOff>
      <xdr:row>750</xdr:row>
      <xdr:rowOff>0</xdr:rowOff>
    </xdr:from>
    <xdr:to>
      <xdr:col>34</xdr:col>
      <xdr:colOff>123264</xdr:colOff>
      <xdr:row>751</xdr:row>
      <xdr:rowOff>186017</xdr:rowOff>
    </xdr:to>
    <xdr:sp macro="" textlink="">
      <xdr:nvSpPr>
        <xdr:cNvPr id="16" name="テキスト ボックス 15"/>
        <xdr:cNvSpPr txBox="1"/>
      </xdr:nvSpPr>
      <xdr:spPr>
        <a:xfrm>
          <a:off x="4235823" y="49989441"/>
          <a:ext cx="2745441"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国立精神・神経医療研究センターが</a:t>
          </a:r>
          <a:endParaRPr kumimoji="1" lang="en-US" altLang="ja-JP" sz="1100"/>
        </a:p>
        <a:p>
          <a:pPr algn="ctr"/>
          <a:r>
            <a:rPr kumimoji="1" lang="ja-JP" altLang="en-US" sz="1100"/>
            <a:t>施工する設備の整備費</a:t>
          </a:r>
        </a:p>
      </xdr:txBody>
    </xdr:sp>
    <xdr:clientData/>
  </xdr:twoCellAnchor>
  <xdr:twoCellAnchor>
    <xdr:from>
      <xdr:col>18</xdr:col>
      <xdr:colOff>134470</xdr:colOff>
      <xdr:row>750</xdr:row>
      <xdr:rowOff>11206</xdr:rowOff>
    </xdr:from>
    <xdr:to>
      <xdr:col>35</xdr:col>
      <xdr:colOff>147170</xdr:colOff>
      <xdr:row>751</xdr:row>
      <xdr:rowOff>336923</xdr:rowOff>
    </xdr:to>
    <xdr:sp macro="" textlink="">
      <xdr:nvSpPr>
        <xdr:cNvPr id="17" name="大かっこ 16"/>
        <xdr:cNvSpPr/>
      </xdr:nvSpPr>
      <xdr:spPr>
        <a:xfrm>
          <a:off x="3765176" y="50000647"/>
          <a:ext cx="3441700" cy="673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25</xdr:col>
      <xdr:colOff>168089</xdr:colOff>
      <xdr:row>755</xdr:row>
      <xdr:rowOff>324968</xdr:rowOff>
    </xdr:from>
    <xdr:to>
      <xdr:col>29</xdr:col>
      <xdr:colOff>33617</xdr:colOff>
      <xdr:row>755</xdr:row>
      <xdr:rowOff>336176</xdr:rowOff>
    </xdr:to>
    <xdr:cxnSp macro="">
      <xdr:nvCxnSpPr>
        <xdr:cNvPr id="18" name="直線矢印コネクタ 17"/>
        <xdr:cNvCxnSpPr/>
      </xdr:nvCxnSpPr>
      <xdr:spPr>
        <a:xfrm flipV="1">
          <a:off x="5210736" y="52051321"/>
          <a:ext cx="672352" cy="1120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30</xdr:col>
      <xdr:colOff>168090</xdr:colOff>
      <xdr:row>754</xdr:row>
      <xdr:rowOff>168088</xdr:rowOff>
    </xdr:from>
    <xdr:to>
      <xdr:col>49</xdr:col>
      <xdr:colOff>158378</xdr:colOff>
      <xdr:row>756</xdr:row>
      <xdr:rowOff>448235</xdr:rowOff>
    </xdr:to>
    <xdr:sp macro="" textlink="">
      <xdr:nvSpPr>
        <xdr:cNvPr id="20" name="正方形/長方形 19"/>
        <xdr:cNvSpPr/>
      </xdr:nvSpPr>
      <xdr:spPr>
        <a:xfrm>
          <a:off x="6219266" y="51547059"/>
          <a:ext cx="3822700" cy="974912"/>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400">
              <a:solidFill>
                <a:sysClr val="windowText" lastClr="000000"/>
              </a:solidFill>
            </a:rPr>
            <a:t>【</a:t>
          </a:r>
          <a:r>
            <a:rPr kumimoji="1" lang="ja-JP" altLang="en-US" sz="1400">
              <a:solidFill>
                <a:sysClr val="windowText" lastClr="000000"/>
              </a:solidFill>
            </a:rPr>
            <a:t>一般競争契約（最低価格）</a:t>
          </a:r>
          <a:r>
            <a:rPr kumimoji="1" lang="en-US" altLang="ja-JP" sz="1400">
              <a:solidFill>
                <a:sysClr val="windowText" lastClr="000000"/>
              </a:solidFill>
            </a:rPr>
            <a:t>】</a:t>
          </a:r>
        </a:p>
        <a:p>
          <a:pPr algn="l"/>
          <a:r>
            <a:rPr kumimoji="1" lang="ja-JP" altLang="en-US" sz="1400">
              <a:solidFill>
                <a:sysClr val="windowText" lastClr="000000"/>
              </a:solidFill>
            </a:rPr>
            <a:t>　Ｂ．シーメンスヘルスケア（株）</a:t>
          </a:r>
          <a:endParaRPr kumimoji="1" lang="en-US" altLang="ja-JP" sz="1400">
            <a:solidFill>
              <a:sysClr val="windowText" lastClr="000000"/>
            </a:solidFill>
          </a:endParaRPr>
        </a:p>
        <a:p>
          <a:pPr algn="l"/>
          <a:r>
            <a:rPr kumimoji="1" lang="ja-JP" altLang="en-US" sz="1400">
              <a:solidFill>
                <a:sysClr val="windowText" lastClr="000000"/>
              </a:solidFill>
            </a:rPr>
            <a:t>　５３百万円</a:t>
          </a:r>
          <a:endParaRPr kumimoji="1" lang="en-US" altLang="ja-JP" sz="1400">
            <a:solidFill>
              <a:sysClr val="windowText" lastClr="000000"/>
            </a:solidFill>
          </a:endParaRPr>
        </a:p>
      </xdr:txBody>
    </xdr:sp>
    <xdr:clientData/>
  </xdr:twoCellAnchor>
  <xdr:twoCellAnchor>
    <xdr:from>
      <xdr:col>25</xdr:col>
      <xdr:colOff>168088</xdr:colOff>
      <xdr:row>752</xdr:row>
      <xdr:rowOff>78440</xdr:rowOff>
    </xdr:from>
    <xdr:to>
      <xdr:col>25</xdr:col>
      <xdr:colOff>180788</xdr:colOff>
      <xdr:row>758</xdr:row>
      <xdr:rowOff>252505</xdr:rowOff>
    </xdr:to>
    <xdr:cxnSp macro="">
      <xdr:nvCxnSpPr>
        <xdr:cNvPr id="21" name="直線コネクタ 20"/>
        <xdr:cNvCxnSpPr/>
      </xdr:nvCxnSpPr>
      <xdr:spPr>
        <a:xfrm flipH="1">
          <a:off x="5210735" y="50762646"/>
          <a:ext cx="12700" cy="2908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25</xdr:col>
      <xdr:colOff>168088</xdr:colOff>
      <xdr:row>758</xdr:row>
      <xdr:rowOff>257735</xdr:rowOff>
    </xdr:from>
    <xdr:to>
      <xdr:col>29</xdr:col>
      <xdr:colOff>33616</xdr:colOff>
      <xdr:row>758</xdr:row>
      <xdr:rowOff>268943</xdr:rowOff>
    </xdr:to>
    <xdr:cxnSp macro="">
      <xdr:nvCxnSpPr>
        <xdr:cNvPr id="24" name="直線矢印コネクタ 23"/>
        <xdr:cNvCxnSpPr/>
      </xdr:nvCxnSpPr>
      <xdr:spPr>
        <a:xfrm flipV="1">
          <a:off x="5210735" y="53676176"/>
          <a:ext cx="672352" cy="1120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123265</xdr:colOff>
      <xdr:row>756</xdr:row>
      <xdr:rowOff>493060</xdr:rowOff>
    </xdr:from>
    <xdr:to>
      <xdr:col>49</xdr:col>
      <xdr:colOff>67235</xdr:colOff>
      <xdr:row>757</xdr:row>
      <xdr:rowOff>145677</xdr:rowOff>
    </xdr:to>
    <xdr:sp macro="" textlink="">
      <xdr:nvSpPr>
        <xdr:cNvPr id="25" name="テキスト ボックス 24"/>
        <xdr:cNvSpPr txBox="1"/>
      </xdr:nvSpPr>
      <xdr:spPr>
        <a:xfrm>
          <a:off x="8191500" y="51580678"/>
          <a:ext cx="1759323" cy="324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（研究機器の整備）</a:t>
          </a:r>
        </a:p>
      </xdr:txBody>
    </xdr:sp>
    <xdr:clientData/>
  </xdr:twoCellAnchor>
  <xdr:twoCellAnchor editAs="oneCell">
    <xdr:from>
      <xdr:col>30</xdr:col>
      <xdr:colOff>179294</xdr:colOff>
      <xdr:row>757</xdr:row>
      <xdr:rowOff>661147</xdr:rowOff>
    </xdr:from>
    <xdr:to>
      <xdr:col>49</xdr:col>
      <xdr:colOff>169582</xdr:colOff>
      <xdr:row>759</xdr:row>
      <xdr:rowOff>224119</xdr:rowOff>
    </xdr:to>
    <xdr:sp macro="" textlink="">
      <xdr:nvSpPr>
        <xdr:cNvPr id="26" name="正方形/長方形 25"/>
        <xdr:cNvSpPr/>
      </xdr:nvSpPr>
      <xdr:spPr>
        <a:xfrm>
          <a:off x="6230470" y="53407235"/>
          <a:ext cx="3822700" cy="907677"/>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en-US" altLang="ja-JP" sz="1400">
              <a:solidFill>
                <a:sysClr val="windowText" lastClr="000000"/>
              </a:solidFill>
            </a:rPr>
            <a:t>【</a:t>
          </a:r>
          <a:r>
            <a:rPr kumimoji="1" lang="ja-JP" altLang="en-US" sz="1400">
              <a:solidFill>
                <a:sysClr val="windowText" lastClr="000000"/>
              </a:solidFill>
            </a:rPr>
            <a:t>一般競争契約（最低価格）</a:t>
          </a:r>
          <a:r>
            <a:rPr kumimoji="1" lang="en-US" altLang="ja-JP" sz="1400">
              <a:solidFill>
                <a:sysClr val="windowText" lastClr="000000"/>
              </a:solidFill>
            </a:rPr>
            <a:t>】</a:t>
          </a:r>
        </a:p>
        <a:p>
          <a:pPr algn="l"/>
          <a:r>
            <a:rPr kumimoji="1" lang="ja-JP" altLang="en-US" sz="1400">
              <a:solidFill>
                <a:sysClr val="windowText" lastClr="000000"/>
              </a:solidFill>
            </a:rPr>
            <a:t>　Ｃ．日本光電東京（株）</a:t>
          </a:r>
          <a:endParaRPr kumimoji="1" lang="en-US" altLang="ja-JP" sz="1400">
            <a:solidFill>
              <a:sysClr val="windowText" lastClr="000000"/>
            </a:solidFill>
          </a:endParaRPr>
        </a:p>
        <a:p>
          <a:pPr algn="l"/>
          <a:r>
            <a:rPr kumimoji="1" lang="ja-JP" altLang="en-US" sz="1400">
              <a:solidFill>
                <a:sysClr val="windowText" lastClr="000000"/>
              </a:solidFill>
            </a:rPr>
            <a:t>　１１百万円</a:t>
          </a:r>
          <a:endParaRPr kumimoji="1" lang="en-US" altLang="ja-JP" sz="1400">
            <a:solidFill>
              <a:sysClr val="windowText" lastClr="000000"/>
            </a:solidFill>
          </a:endParaRPr>
        </a:p>
      </xdr:txBody>
    </xdr:sp>
    <xdr:clientData/>
  </xdr:twoCellAnchor>
  <xdr:twoCellAnchor>
    <xdr:from>
      <xdr:col>40</xdr:col>
      <xdr:colOff>156883</xdr:colOff>
      <xdr:row>759</xdr:row>
      <xdr:rowOff>347383</xdr:rowOff>
    </xdr:from>
    <xdr:to>
      <xdr:col>49</xdr:col>
      <xdr:colOff>44824</xdr:colOff>
      <xdr:row>761</xdr:row>
      <xdr:rowOff>78441</xdr:rowOff>
    </xdr:to>
    <xdr:sp macro="" textlink="">
      <xdr:nvSpPr>
        <xdr:cNvPr id="27" name="テキスト ボックス 26"/>
        <xdr:cNvSpPr txBox="1"/>
      </xdr:nvSpPr>
      <xdr:spPr>
        <a:xfrm>
          <a:off x="8225118" y="53452059"/>
          <a:ext cx="1703294" cy="324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（研究機器の整備）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W762" sqref="AW76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112</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69</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28.5" customHeight="1" x14ac:dyDescent="0.15">
      <c r="A6" s="724" t="s">
        <v>4</v>
      </c>
      <c r="B6" s="725"/>
      <c r="C6" s="725"/>
      <c r="D6" s="725"/>
      <c r="E6" s="725"/>
      <c r="F6" s="725"/>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554</v>
      </c>
      <c r="H7" s="836"/>
      <c r="I7" s="836"/>
      <c r="J7" s="836"/>
      <c r="K7" s="836"/>
      <c r="L7" s="836"/>
      <c r="M7" s="836"/>
      <c r="N7" s="836"/>
      <c r="O7" s="836"/>
      <c r="P7" s="836"/>
      <c r="Q7" s="836"/>
      <c r="R7" s="836"/>
      <c r="S7" s="836"/>
      <c r="T7" s="836"/>
      <c r="U7" s="836"/>
      <c r="V7" s="836"/>
      <c r="W7" s="836"/>
      <c r="X7" s="837"/>
      <c r="Y7" s="393" t="s">
        <v>546</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33" customHeight="1" x14ac:dyDescent="0.15">
      <c r="A8" s="832" t="s">
        <v>389</v>
      </c>
      <c r="B8" s="833"/>
      <c r="C8" s="833"/>
      <c r="D8" s="833"/>
      <c r="E8" s="833"/>
      <c r="F8" s="834"/>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2.5" customHeight="1" x14ac:dyDescent="0.15">
      <c r="A9" s="142" t="s">
        <v>23</v>
      </c>
      <c r="B9" s="143"/>
      <c r="C9" s="143"/>
      <c r="D9" s="143"/>
      <c r="E9" s="143"/>
      <c r="F9" s="143"/>
      <c r="G9" s="572" t="s">
        <v>628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47.2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1.5"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465</v>
      </c>
      <c r="Q13" s="98"/>
      <c r="R13" s="98"/>
      <c r="S13" s="98"/>
      <c r="T13" s="98"/>
      <c r="U13" s="98"/>
      <c r="V13" s="99"/>
      <c r="W13" s="97" t="s">
        <v>465</v>
      </c>
      <c r="X13" s="98"/>
      <c r="Y13" s="98"/>
      <c r="Z13" s="98"/>
      <c r="AA13" s="98"/>
      <c r="AB13" s="98"/>
      <c r="AC13" s="99"/>
      <c r="AD13" s="97" t="s">
        <v>465</v>
      </c>
      <c r="AE13" s="98"/>
      <c r="AF13" s="98"/>
      <c r="AG13" s="98"/>
      <c r="AH13" s="98"/>
      <c r="AI13" s="98"/>
      <c r="AJ13" s="99"/>
      <c r="AK13" s="97" t="s">
        <v>465</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465</v>
      </c>
      <c r="Q14" s="98"/>
      <c r="R14" s="98"/>
      <c r="S14" s="98"/>
      <c r="T14" s="98"/>
      <c r="U14" s="98"/>
      <c r="V14" s="99"/>
      <c r="W14" s="97">
        <v>65</v>
      </c>
      <c r="X14" s="98"/>
      <c r="Y14" s="98"/>
      <c r="Z14" s="98"/>
      <c r="AA14" s="98"/>
      <c r="AB14" s="98"/>
      <c r="AC14" s="99"/>
      <c r="AD14" s="97" t="s">
        <v>465</v>
      </c>
      <c r="AE14" s="98"/>
      <c r="AF14" s="98"/>
      <c r="AG14" s="98"/>
      <c r="AH14" s="98"/>
      <c r="AI14" s="98"/>
      <c r="AJ14" s="99"/>
      <c r="AK14" s="97" t="s">
        <v>465</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188</v>
      </c>
      <c r="Q15" s="98"/>
      <c r="R15" s="98"/>
      <c r="S15" s="98"/>
      <c r="T15" s="98"/>
      <c r="U15" s="98"/>
      <c r="V15" s="99"/>
      <c r="W15" s="97" t="s">
        <v>465</v>
      </c>
      <c r="X15" s="98"/>
      <c r="Y15" s="98"/>
      <c r="Z15" s="98"/>
      <c r="AA15" s="98"/>
      <c r="AB15" s="98"/>
      <c r="AC15" s="99"/>
      <c r="AD15" s="97">
        <v>65</v>
      </c>
      <c r="AE15" s="98"/>
      <c r="AF15" s="98"/>
      <c r="AG15" s="98"/>
      <c r="AH15" s="98"/>
      <c r="AI15" s="98"/>
      <c r="AJ15" s="99"/>
      <c r="AK15" s="97" t="s">
        <v>465</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465</v>
      </c>
      <c r="Q16" s="98"/>
      <c r="R16" s="98"/>
      <c r="S16" s="98"/>
      <c r="T16" s="98"/>
      <c r="U16" s="98"/>
      <c r="V16" s="99"/>
      <c r="W16" s="97">
        <v>-65</v>
      </c>
      <c r="X16" s="98"/>
      <c r="Y16" s="98"/>
      <c r="Z16" s="98"/>
      <c r="AA16" s="98"/>
      <c r="AB16" s="98"/>
      <c r="AC16" s="99"/>
      <c r="AD16" s="97" t="s">
        <v>465</v>
      </c>
      <c r="AE16" s="98"/>
      <c r="AF16" s="98"/>
      <c r="AG16" s="98"/>
      <c r="AH16" s="98"/>
      <c r="AI16" s="98"/>
      <c r="AJ16" s="99"/>
      <c r="AK16" s="97" t="s">
        <v>465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465</v>
      </c>
      <c r="Q17" s="98"/>
      <c r="R17" s="98"/>
      <c r="S17" s="98"/>
      <c r="T17" s="98"/>
      <c r="U17" s="98"/>
      <c r="V17" s="99"/>
      <c r="W17" s="97" t="s">
        <v>465</v>
      </c>
      <c r="X17" s="98"/>
      <c r="Y17" s="98"/>
      <c r="Z17" s="98"/>
      <c r="AA17" s="98"/>
      <c r="AB17" s="98"/>
      <c r="AC17" s="99"/>
      <c r="AD17" s="97" t="s">
        <v>465</v>
      </c>
      <c r="AE17" s="98"/>
      <c r="AF17" s="98"/>
      <c r="AG17" s="98"/>
      <c r="AH17" s="98"/>
      <c r="AI17" s="98"/>
      <c r="AJ17" s="99"/>
      <c r="AK17" s="97" t="s">
        <v>465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188</v>
      </c>
      <c r="Q18" s="104"/>
      <c r="R18" s="104"/>
      <c r="S18" s="104"/>
      <c r="T18" s="104"/>
      <c r="U18" s="104"/>
      <c r="V18" s="105"/>
      <c r="W18" s="103">
        <f>SUM(W13:AC17)</f>
        <v>0</v>
      </c>
      <c r="X18" s="104"/>
      <c r="Y18" s="104"/>
      <c r="Z18" s="104"/>
      <c r="AA18" s="104"/>
      <c r="AB18" s="104"/>
      <c r="AC18" s="105"/>
      <c r="AD18" s="103">
        <f>SUM(AD13:AJ17)</f>
        <v>65</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188</v>
      </c>
      <c r="Q19" s="98"/>
      <c r="R19" s="98"/>
      <c r="S19" s="98"/>
      <c r="T19" s="98"/>
      <c r="U19" s="98"/>
      <c r="V19" s="99"/>
      <c r="W19" s="97" t="s">
        <v>465</v>
      </c>
      <c r="X19" s="98"/>
      <c r="Y19" s="98"/>
      <c r="Z19" s="98"/>
      <c r="AA19" s="98"/>
      <c r="AB19" s="98"/>
      <c r="AC19" s="99"/>
      <c r="AD19" s="97">
        <v>64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t="str">
        <f t="shared" ref="W20" si="0">IF(W18=0, "-", SUM(W19)/W18)</f>
        <v>-</v>
      </c>
      <c r="X20" s="539"/>
      <c r="Y20" s="539"/>
      <c r="Z20" s="539"/>
      <c r="AA20" s="539"/>
      <c r="AB20" s="539"/>
      <c r="AC20" s="539"/>
      <c r="AD20" s="539">
        <f t="shared" ref="AD20" si="1">IF(AD18=0, "-", SUM(AD19)/AD18)</f>
        <v>0.98461538461538467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2" t="s">
        <v>496</v>
      </c>
      <c r="H21" s="933"/>
      <c r="I21" s="933"/>
      <c r="J21" s="933"/>
      <c r="K21" s="933"/>
      <c r="L21" s="933"/>
      <c r="M21" s="933"/>
      <c r="N21" s="933"/>
      <c r="O21" s="933"/>
      <c r="P21" s="539" t="e">
        <f>IF(P19=0, "-", SUM(P19)/SUM(P13,P14))</f>
        <v>#DIV/0!</v>
      </c>
      <c r="Q21" s="539"/>
      <c r="R21" s="539"/>
      <c r="S21" s="539"/>
      <c r="T21" s="539"/>
      <c r="U21" s="539"/>
      <c r="V21" s="539"/>
      <c r="W21" s="539">
        <f t="shared" ref="W21" si="2">IF(W19=0, "-", SUM(W19)/SUM(W13,W14))</f>
        <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hidden="1" customHeight="1" x14ac:dyDescent="0.15">
      <c r="A23" s="198"/>
      <c r="B23" s="199"/>
      <c r="C23" s="199"/>
      <c r="D23" s="199"/>
      <c r="E23" s="199"/>
      <c r="F23" s="200"/>
      <c r="G23" s="183"/>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557</v>
      </c>
      <c r="H27" s="187"/>
      <c r="I27" s="187"/>
      <c r="J27" s="187"/>
      <c r="K27" s="187"/>
      <c r="L27" s="187"/>
      <c r="M27" s="187"/>
      <c r="N27" s="187"/>
      <c r="O27" s="188"/>
      <c r="P27" s="97" t="s">
        <v>558</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t="str">
        <f>AK13</f>
        <v>-</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565</v>
      </c>
      <c r="AR31" s="133"/>
      <c r="AS31" s="134" t="s">
        <v>356</v>
      </c>
      <c r="AT31" s="169"/>
      <c r="AU31" s="269" t="s">
        <v>564</v>
      </c>
      <c r="AV31" s="269"/>
      <c r="AW31" s="377" t="s">
        <v>300</v>
      </c>
      <c r="AX31" s="378"/>
    </row>
    <row r="32" spans="1:50" ht="23.25" customHeight="1" x14ac:dyDescent="0.15">
      <c r="A32" s="515"/>
      <c r="B32" s="513"/>
      <c r="C32" s="513"/>
      <c r="D32" s="513"/>
      <c r="E32" s="513"/>
      <c r="F32" s="514"/>
      <c r="G32" s="540" t="s">
        <v>630</v>
      </c>
      <c r="H32" s="541"/>
      <c r="I32" s="541"/>
      <c r="J32" s="541"/>
      <c r="K32" s="541"/>
      <c r="L32" s="541"/>
      <c r="M32" s="541"/>
      <c r="N32" s="541"/>
      <c r="O32" s="542"/>
      <c r="P32" s="158" t="s">
        <v>559</v>
      </c>
      <c r="Q32" s="158"/>
      <c r="R32" s="158"/>
      <c r="S32" s="158"/>
      <c r="T32" s="158"/>
      <c r="U32" s="158"/>
      <c r="V32" s="158"/>
      <c r="W32" s="158"/>
      <c r="X32" s="229"/>
      <c r="Y32" s="336" t="s">
        <v>12</v>
      </c>
      <c r="Z32" s="549"/>
      <c r="AA32" s="550"/>
      <c r="AB32" s="551" t="s">
        <v>561</v>
      </c>
      <c r="AC32" s="551"/>
      <c r="AD32" s="551"/>
      <c r="AE32" s="362">
        <v>1</v>
      </c>
      <c r="AF32" s="363"/>
      <c r="AG32" s="363"/>
      <c r="AH32" s="363"/>
      <c r="AI32" s="362" t="s">
        <v>563</v>
      </c>
      <c r="AJ32" s="363"/>
      <c r="AK32" s="363"/>
      <c r="AL32" s="363"/>
      <c r="AM32" s="362">
        <v>1</v>
      </c>
      <c r="AN32" s="363"/>
      <c r="AO32" s="363"/>
      <c r="AP32" s="363"/>
      <c r="AQ32" s="100" t="s">
        <v>564</v>
      </c>
      <c r="AR32" s="101"/>
      <c r="AS32" s="101"/>
      <c r="AT32" s="102"/>
      <c r="AU32" s="363" t="s">
        <v>564</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2">
        <v>1</v>
      </c>
      <c r="AF33" s="363"/>
      <c r="AG33" s="363"/>
      <c r="AH33" s="363"/>
      <c r="AI33" s="362" t="s">
        <v>564</v>
      </c>
      <c r="AJ33" s="363"/>
      <c r="AK33" s="363"/>
      <c r="AL33" s="363"/>
      <c r="AM33" s="362">
        <v>1</v>
      </c>
      <c r="AN33" s="363"/>
      <c r="AO33" s="363"/>
      <c r="AP33" s="363"/>
      <c r="AQ33" s="100" t="s">
        <v>564</v>
      </c>
      <c r="AR33" s="101"/>
      <c r="AS33" s="101"/>
      <c r="AT33" s="102"/>
      <c r="AU33" s="363" t="s">
        <v>567</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t="s">
        <v>564</v>
      </c>
      <c r="AJ34" s="363"/>
      <c r="AK34" s="363"/>
      <c r="AL34" s="363"/>
      <c r="AM34" s="362">
        <v>100</v>
      </c>
      <c r="AN34" s="363"/>
      <c r="AO34" s="363"/>
      <c r="AP34" s="363"/>
      <c r="AQ34" s="100" t="s">
        <v>566</v>
      </c>
      <c r="AR34" s="101"/>
      <c r="AS34" s="101"/>
      <c r="AT34" s="102"/>
      <c r="AU34" s="363" t="s">
        <v>565</v>
      </c>
      <c r="AV34" s="363"/>
      <c r="AW34" s="363"/>
      <c r="AX34" s="365"/>
    </row>
    <row r="35" spans="1:50" ht="23.25" customHeight="1" x14ac:dyDescent="0.15">
      <c r="A35" s="903" t="s">
        <v>526</v>
      </c>
      <c r="B35" s="904"/>
      <c r="C35" s="904"/>
      <c r="D35" s="904"/>
      <c r="E35" s="904"/>
      <c r="F35" s="905"/>
      <c r="G35" s="909" t="s">
        <v>560</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1" t="s">
        <v>490</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1" t="s">
        <v>490</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490</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490</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491</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486</v>
      </c>
      <c r="X65" s="876"/>
      <c r="Y65" s="879"/>
      <c r="Z65" s="879"/>
      <c r="AA65" s="880"/>
      <c r="AB65" s="873" t="s">
        <v>11</v>
      </c>
      <c r="AC65" s="869"/>
      <c r="AD65" s="870"/>
      <c r="AE65" s="366" t="s">
        <v>357</v>
      </c>
      <c r="AF65" s="367"/>
      <c r="AG65" s="367"/>
      <c r="AH65" s="368"/>
      <c r="AI65" s="366" t="s">
        <v>363</v>
      </c>
      <c r="AJ65" s="367"/>
      <c r="AK65" s="367"/>
      <c r="AL65" s="368"/>
      <c r="AM65" s="373" t="s">
        <v>471</v>
      </c>
      <c r="AN65" s="373"/>
      <c r="AO65" s="373"/>
      <c r="AP65" s="366"/>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489</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516</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516</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517</v>
      </c>
      <c r="AC69" s="981"/>
      <c r="AD69" s="981"/>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497</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515</v>
      </c>
      <c r="X70" s="950"/>
      <c r="Y70" s="955" t="s">
        <v>12</v>
      </c>
      <c r="Z70" s="955"/>
      <c r="AA70" s="956"/>
      <c r="AB70" s="957" t="s">
        <v>516</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516</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517</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491</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529</v>
      </c>
      <c r="B78" s="918"/>
      <c r="C78" s="918"/>
      <c r="D78" s="918"/>
      <c r="E78" s="915" t="s">
        <v>464</v>
      </c>
      <c r="F78" s="916"/>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485</v>
      </c>
      <c r="AP79" s="146"/>
      <c r="AQ79" s="146"/>
      <c r="AR79" s="81" t="s">
        <v>483</v>
      </c>
      <c r="AS79" s="145"/>
      <c r="AT79" s="146"/>
      <c r="AU79" s="146"/>
      <c r="AV79" s="146"/>
      <c r="AW79" s="146"/>
      <c r="AX79" s="147"/>
    </row>
    <row r="80" spans="1:50" ht="18.75" hidden="1" customHeight="1" x14ac:dyDescent="0.15">
      <c r="A80" s="519" t="s">
        <v>266</v>
      </c>
      <c r="B80" s="852" t="s">
        <v>482</v>
      </c>
      <c r="C80" s="853"/>
      <c r="D80" s="853"/>
      <c r="E80" s="853"/>
      <c r="F80" s="854"/>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8"/>
    </row>
    <row r="81" spans="1:60" ht="22.5" hidden="1" customHeight="1" x14ac:dyDescent="0.15">
      <c r="A81" s="520"/>
      <c r="B81" s="855"/>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5"/>
      <c r="R87" s="805"/>
      <c r="S87" s="805"/>
      <c r="T87" s="805"/>
      <c r="U87" s="805"/>
      <c r="V87" s="805"/>
      <c r="W87" s="805"/>
      <c r="X87" s="806"/>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7"/>
      <c r="Q88" s="807"/>
      <c r="R88" s="807"/>
      <c r="S88" s="807"/>
      <c r="T88" s="807"/>
      <c r="U88" s="807"/>
      <c r="V88" s="807"/>
      <c r="W88" s="807"/>
      <c r="X88" s="808"/>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9"/>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5"/>
      <c r="R92" s="805"/>
      <c r="S92" s="805"/>
      <c r="T92" s="805"/>
      <c r="U92" s="805"/>
      <c r="V92" s="805"/>
      <c r="W92" s="805"/>
      <c r="X92" s="806"/>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7"/>
      <c r="Q93" s="807"/>
      <c r="R93" s="807"/>
      <c r="S93" s="807"/>
      <c r="T93" s="807"/>
      <c r="U93" s="807"/>
      <c r="V93" s="807"/>
      <c r="W93" s="807"/>
      <c r="X93" s="808"/>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9"/>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5"/>
      <c r="R97" s="805"/>
      <c r="S97" s="805"/>
      <c r="T97" s="805"/>
      <c r="U97" s="805"/>
      <c r="V97" s="805"/>
      <c r="W97" s="805"/>
      <c r="X97" s="806"/>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7"/>
      <c r="Q98" s="807"/>
      <c r="R98" s="807"/>
      <c r="S98" s="807"/>
      <c r="T98" s="807"/>
      <c r="U98" s="807"/>
      <c r="V98" s="807"/>
      <c r="W98" s="807"/>
      <c r="X98" s="808"/>
      <c r="Y98" s="729" t="s">
        <v>54</v>
      </c>
      <c r="Z98" s="730"/>
      <c r="AA98" s="731"/>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492</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357</v>
      </c>
      <c r="AF100" s="830"/>
      <c r="AG100" s="830"/>
      <c r="AH100" s="831"/>
      <c r="AI100" s="829" t="s">
        <v>363</v>
      </c>
      <c r="AJ100" s="830"/>
      <c r="AK100" s="830"/>
      <c r="AL100" s="831"/>
      <c r="AM100" s="829" t="s">
        <v>471</v>
      </c>
      <c r="AN100" s="830"/>
      <c r="AO100" s="830"/>
      <c r="AP100" s="831"/>
      <c r="AQ100" s="934" t="s">
        <v>493</v>
      </c>
      <c r="AR100" s="935"/>
      <c r="AS100" s="935"/>
      <c r="AT100" s="936"/>
      <c r="AU100" s="934" t="s">
        <v>539</v>
      </c>
      <c r="AV100" s="935"/>
      <c r="AW100" s="935"/>
      <c r="AX100" s="937"/>
    </row>
    <row r="101" spans="1:60" ht="23.25" customHeight="1" x14ac:dyDescent="0.15">
      <c r="A101" s="491"/>
      <c r="B101" s="492"/>
      <c r="C101" s="492"/>
      <c r="D101" s="492"/>
      <c r="E101" s="492"/>
      <c r="F101" s="493"/>
      <c r="G101" s="158" t="s">
        <v>568</v>
      </c>
      <c r="H101" s="158"/>
      <c r="I101" s="158"/>
      <c r="J101" s="158"/>
      <c r="K101" s="158"/>
      <c r="L101" s="158"/>
      <c r="M101" s="158"/>
      <c r="N101" s="158"/>
      <c r="O101" s="158"/>
      <c r="P101" s="158"/>
      <c r="Q101" s="158"/>
      <c r="R101" s="158"/>
      <c r="S101" s="158"/>
      <c r="T101" s="158"/>
      <c r="U101" s="158"/>
      <c r="V101" s="158"/>
      <c r="W101" s="158"/>
      <c r="X101" s="229"/>
      <c r="Y101" s="819" t="s">
        <v>55</v>
      </c>
      <c r="Z101" s="715"/>
      <c r="AA101" s="716"/>
      <c r="AB101" s="551" t="s">
        <v>569</v>
      </c>
      <c r="AC101" s="551"/>
      <c r="AD101" s="551"/>
      <c r="AE101" s="362">
        <v>1</v>
      </c>
      <c r="AF101" s="363"/>
      <c r="AG101" s="363"/>
      <c r="AH101" s="364"/>
      <c r="AI101" s="362" t="s">
        <v>573</v>
      </c>
      <c r="AJ101" s="363"/>
      <c r="AK101" s="363"/>
      <c r="AL101" s="364"/>
      <c r="AM101" s="362">
        <v>1</v>
      </c>
      <c r="AN101" s="363"/>
      <c r="AO101" s="363"/>
      <c r="AP101" s="364"/>
      <c r="AQ101" s="362" t="s">
        <v>574</v>
      </c>
      <c r="AR101" s="363"/>
      <c r="AS101" s="363"/>
      <c r="AT101" s="364"/>
      <c r="AU101" s="362" t="s">
        <v>565</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569</v>
      </c>
      <c r="AC102" s="551"/>
      <c r="AD102" s="551"/>
      <c r="AE102" s="356">
        <v>1</v>
      </c>
      <c r="AF102" s="356"/>
      <c r="AG102" s="356"/>
      <c r="AH102" s="356"/>
      <c r="AI102" s="356" t="s">
        <v>573</v>
      </c>
      <c r="AJ102" s="356"/>
      <c r="AK102" s="356"/>
      <c r="AL102" s="356"/>
      <c r="AM102" s="356">
        <v>1</v>
      </c>
      <c r="AN102" s="356"/>
      <c r="AO102" s="356"/>
      <c r="AP102" s="356"/>
      <c r="AQ102" s="820" t="s">
        <v>573</v>
      </c>
      <c r="AR102" s="821"/>
      <c r="AS102" s="821"/>
      <c r="AT102" s="822"/>
      <c r="AU102" s="820" t="s">
        <v>573</v>
      </c>
      <c r="AV102" s="821"/>
      <c r="AW102" s="821"/>
      <c r="AX102" s="822"/>
    </row>
    <row r="103" spans="1:60" ht="31.5" hidden="1"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0"/>
      <c r="AV105" s="821"/>
      <c r="AW105" s="821"/>
      <c r="AX105" s="822"/>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631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570</v>
      </c>
      <c r="AC116" s="299"/>
      <c r="AD116" s="300"/>
      <c r="AE116" s="356">
        <v>188</v>
      </c>
      <c r="AF116" s="356"/>
      <c r="AG116" s="356"/>
      <c r="AH116" s="356"/>
      <c r="AI116" s="356" t="s">
        <v>573</v>
      </c>
      <c r="AJ116" s="356"/>
      <c r="AK116" s="356"/>
      <c r="AL116" s="356"/>
      <c r="AM116" s="356">
        <v>64</v>
      </c>
      <c r="AN116" s="356"/>
      <c r="AO116" s="356"/>
      <c r="AP116" s="356"/>
      <c r="AQ116" s="362" t="s">
        <v>576</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572</v>
      </c>
      <c r="AF117" s="304"/>
      <c r="AG117" s="304"/>
      <c r="AH117" s="304"/>
      <c r="AI117" s="304" t="s">
        <v>574</v>
      </c>
      <c r="AJ117" s="304"/>
      <c r="AK117" s="304"/>
      <c r="AL117" s="304"/>
      <c r="AM117" s="304" t="s">
        <v>575</v>
      </c>
      <c r="AN117" s="304"/>
      <c r="AO117" s="304"/>
      <c r="AP117" s="304"/>
      <c r="AQ117" s="304" t="s">
        <v>574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577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585</v>
      </c>
      <c r="AR133" s="269"/>
      <c r="AS133" s="134" t="s">
        <v>356</v>
      </c>
      <c r="AT133" s="169"/>
      <c r="AU133" s="133">
        <v>33</v>
      </c>
      <c r="AV133" s="133"/>
      <c r="AW133" s="134" t="s">
        <v>300</v>
      </c>
      <c r="AX133" s="135"/>
    </row>
    <row r="134" spans="1:50" ht="39.75" customHeight="1" x14ac:dyDescent="0.15">
      <c r="A134" s="1000"/>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583</v>
      </c>
      <c r="AC134" s="219"/>
      <c r="AD134" s="219"/>
      <c r="AE134" s="264">
        <v>69</v>
      </c>
      <c r="AF134" s="101"/>
      <c r="AG134" s="101"/>
      <c r="AH134" s="101"/>
      <c r="AI134" s="264">
        <v>72</v>
      </c>
      <c r="AJ134" s="101"/>
      <c r="AK134" s="101"/>
      <c r="AL134" s="101"/>
      <c r="AM134" s="264"/>
      <c r="AN134" s="101"/>
      <c r="AO134" s="101"/>
      <c r="AP134" s="101"/>
      <c r="AQ134" s="264" t="s">
        <v>585</v>
      </c>
      <c r="AR134" s="101"/>
      <c r="AS134" s="101"/>
      <c r="AT134" s="101"/>
      <c r="AU134" s="264" t="s">
        <v>588</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583</v>
      </c>
      <c r="AC135" s="130"/>
      <c r="AD135" s="130"/>
      <c r="AE135" s="264">
        <v>238</v>
      </c>
      <c r="AF135" s="101"/>
      <c r="AG135" s="101"/>
      <c r="AH135" s="101"/>
      <c r="AI135" s="264">
        <v>69</v>
      </c>
      <c r="AJ135" s="101"/>
      <c r="AK135" s="101"/>
      <c r="AL135" s="101"/>
      <c r="AM135" s="264">
        <v>75</v>
      </c>
      <c r="AN135" s="101"/>
      <c r="AO135" s="101"/>
      <c r="AP135" s="101"/>
      <c r="AQ135" s="264" t="s">
        <v>586</v>
      </c>
      <c r="AR135" s="101"/>
      <c r="AS135" s="101"/>
      <c r="AT135" s="101"/>
      <c r="AU135" s="264">
        <v>86</v>
      </c>
      <c r="AV135" s="101"/>
      <c r="AW135" s="101"/>
      <c r="AX135" s="220"/>
    </row>
    <row r="136" spans="1:50" ht="18.75"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587</v>
      </c>
      <c r="AR137" s="269"/>
      <c r="AS137" s="134" t="s">
        <v>356</v>
      </c>
      <c r="AT137" s="169"/>
      <c r="AU137" s="133">
        <v>33</v>
      </c>
      <c r="AV137" s="133"/>
      <c r="AW137" s="134" t="s">
        <v>300</v>
      </c>
      <c r="AX137" s="135"/>
    </row>
    <row r="138" spans="1:50" ht="39.75" customHeight="1" x14ac:dyDescent="0.15">
      <c r="A138" s="1000"/>
      <c r="B138" s="250"/>
      <c r="C138" s="249"/>
      <c r="D138" s="250"/>
      <c r="E138" s="249"/>
      <c r="F138" s="312"/>
      <c r="G138" s="228" t="s">
        <v>580</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583</v>
      </c>
      <c r="AC138" s="219"/>
      <c r="AD138" s="219"/>
      <c r="AE138" s="264">
        <v>583</v>
      </c>
      <c r="AF138" s="101"/>
      <c r="AG138" s="101"/>
      <c r="AH138" s="101"/>
      <c r="AI138" s="264">
        <v>618</v>
      </c>
      <c r="AJ138" s="101"/>
      <c r="AK138" s="101"/>
      <c r="AL138" s="101"/>
      <c r="AM138" s="264"/>
      <c r="AN138" s="101"/>
      <c r="AO138" s="101"/>
      <c r="AP138" s="101"/>
      <c r="AQ138" s="264" t="s">
        <v>585</v>
      </c>
      <c r="AR138" s="101"/>
      <c r="AS138" s="101"/>
      <c r="AT138" s="101"/>
      <c r="AU138" s="264" t="s">
        <v>587</v>
      </c>
      <c r="AV138" s="101"/>
      <c r="AW138" s="101"/>
      <c r="AX138" s="220"/>
    </row>
    <row r="139" spans="1:50" ht="39.75"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583</v>
      </c>
      <c r="AC139" s="130"/>
      <c r="AD139" s="130"/>
      <c r="AE139" s="264">
        <v>566</v>
      </c>
      <c r="AF139" s="101"/>
      <c r="AG139" s="101"/>
      <c r="AH139" s="101"/>
      <c r="AI139" s="264">
        <v>583</v>
      </c>
      <c r="AJ139" s="101"/>
      <c r="AK139" s="101"/>
      <c r="AL139" s="101"/>
      <c r="AM139" s="264">
        <v>630</v>
      </c>
      <c r="AN139" s="101"/>
      <c r="AO139" s="101"/>
      <c r="AP139" s="101"/>
      <c r="AQ139" s="264" t="s">
        <v>585</v>
      </c>
      <c r="AR139" s="101"/>
      <c r="AS139" s="101"/>
      <c r="AT139" s="101"/>
      <c r="AU139" s="264">
        <v>680</v>
      </c>
      <c r="AV139" s="101"/>
      <c r="AW139" s="101"/>
      <c r="AX139" s="220"/>
    </row>
    <row r="140" spans="1:50" ht="18.75"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576</v>
      </c>
      <c r="AR141" s="269"/>
      <c r="AS141" s="134" t="s">
        <v>356</v>
      </c>
      <c r="AT141" s="169"/>
      <c r="AU141" s="133">
        <v>33</v>
      </c>
      <c r="AV141" s="133"/>
      <c r="AW141" s="134" t="s">
        <v>300</v>
      </c>
      <c r="AX141" s="135"/>
    </row>
    <row r="142" spans="1:50" ht="39.75" customHeight="1" x14ac:dyDescent="0.15">
      <c r="A142" s="1000"/>
      <c r="B142" s="250"/>
      <c r="C142" s="249"/>
      <c r="D142" s="250"/>
      <c r="E142" s="249"/>
      <c r="F142" s="312"/>
      <c r="G142" s="228" t="s">
        <v>581</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584</v>
      </c>
      <c r="AC142" s="219"/>
      <c r="AD142" s="219"/>
      <c r="AE142" s="264">
        <v>4353</v>
      </c>
      <c r="AF142" s="101"/>
      <c r="AG142" s="101"/>
      <c r="AH142" s="101"/>
      <c r="AI142" s="264">
        <v>4595</v>
      </c>
      <c r="AJ142" s="101"/>
      <c r="AK142" s="101"/>
      <c r="AL142" s="101"/>
      <c r="AM142" s="264"/>
      <c r="AN142" s="101"/>
      <c r="AO142" s="101"/>
      <c r="AP142" s="101"/>
      <c r="AQ142" s="264" t="s">
        <v>585</v>
      </c>
      <c r="AR142" s="101"/>
      <c r="AS142" s="101"/>
      <c r="AT142" s="101"/>
      <c r="AU142" s="264" t="s">
        <v>585</v>
      </c>
      <c r="AV142" s="101"/>
      <c r="AW142" s="101"/>
      <c r="AX142" s="220"/>
    </row>
    <row r="143" spans="1:50" ht="39.75"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584</v>
      </c>
      <c r="AC143" s="130"/>
      <c r="AD143" s="130"/>
      <c r="AE143" s="264">
        <v>2061</v>
      </c>
      <c r="AF143" s="101"/>
      <c r="AG143" s="101"/>
      <c r="AH143" s="101"/>
      <c r="AI143" s="264">
        <v>4353</v>
      </c>
      <c r="AJ143" s="101"/>
      <c r="AK143" s="101"/>
      <c r="AL143" s="101"/>
      <c r="AM143" s="264">
        <v>4733</v>
      </c>
      <c r="AN143" s="101"/>
      <c r="AO143" s="101"/>
      <c r="AP143" s="101"/>
      <c r="AQ143" s="264" t="s">
        <v>585</v>
      </c>
      <c r="AR143" s="101"/>
      <c r="AS143" s="101"/>
      <c r="AT143" s="101"/>
      <c r="AU143" s="264">
        <v>5284</v>
      </c>
      <c r="AV143" s="101"/>
      <c r="AW143" s="101"/>
      <c r="AX143" s="220"/>
    </row>
    <row r="144" spans="1:50" ht="18.75"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587</v>
      </c>
      <c r="AR145" s="269"/>
      <c r="AS145" s="134" t="s">
        <v>356</v>
      </c>
      <c r="AT145" s="169"/>
      <c r="AU145" s="133">
        <v>33</v>
      </c>
      <c r="AV145" s="133"/>
      <c r="AW145" s="134" t="s">
        <v>300</v>
      </c>
      <c r="AX145" s="135"/>
    </row>
    <row r="146" spans="1:50" ht="39.75" customHeight="1" x14ac:dyDescent="0.15">
      <c r="A146" s="1000"/>
      <c r="B146" s="250"/>
      <c r="C146" s="249"/>
      <c r="D146" s="250"/>
      <c r="E146" s="249"/>
      <c r="F146" s="312"/>
      <c r="G146" s="228" t="s">
        <v>582</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583</v>
      </c>
      <c r="AC146" s="219"/>
      <c r="AD146" s="219"/>
      <c r="AE146" s="264">
        <v>5226482</v>
      </c>
      <c r="AF146" s="101"/>
      <c r="AG146" s="101"/>
      <c r="AH146" s="101"/>
      <c r="AI146" s="264">
        <v>4791923</v>
      </c>
      <c r="AJ146" s="101"/>
      <c r="AK146" s="101"/>
      <c r="AL146" s="101"/>
      <c r="AM146" s="264"/>
      <c r="AN146" s="101"/>
      <c r="AO146" s="101"/>
      <c r="AP146" s="101"/>
      <c r="AQ146" s="264" t="s">
        <v>585</v>
      </c>
      <c r="AR146" s="101"/>
      <c r="AS146" s="101"/>
      <c r="AT146" s="101"/>
      <c r="AU146" s="264" t="s">
        <v>587</v>
      </c>
      <c r="AV146" s="101"/>
      <c r="AW146" s="101"/>
      <c r="AX146" s="220"/>
    </row>
    <row r="147" spans="1:50" ht="39.75"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583</v>
      </c>
      <c r="AC147" s="130"/>
      <c r="AD147" s="130"/>
      <c r="AE147" s="264">
        <v>2841566</v>
      </c>
      <c r="AF147" s="101"/>
      <c r="AG147" s="101"/>
      <c r="AH147" s="101"/>
      <c r="AI147" s="264">
        <v>5226482</v>
      </c>
      <c r="AJ147" s="101"/>
      <c r="AK147" s="101"/>
      <c r="AL147" s="101"/>
      <c r="AM147" s="264">
        <v>4983600</v>
      </c>
      <c r="AN147" s="101"/>
      <c r="AO147" s="101"/>
      <c r="AP147" s="101"/>
      <c r="AQ147" s="264" t="s">
        <v>587</v>
      </c>
      <c r="AR147" s="101"/>
      <c r="AS147" s="101"/>
      <c r="AT147" s="101"/>
      <c r="AU147" s="264">
        <v>5750308</v>
      </c>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0"/>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0"/>
      <c r="B154" s="250"/>
      <c r="C154" s="249"/>
      <c r="D154" s="250"/>
      <c r="E154" s="249"/>
      <c r="F154" s="312"/>
      <c r="G154" s="228" t="s">
        <v>587</v>
      </c>
      <c r="H154" s="158"/>
      <c r="I154" s="158"/>
      <c r="J154" s="158"/>
      <c r="K154" s="158"/>
      <c r="L154" s="158"/>
      <c r="M154" s="158"/>
      <c r="N154" s="158"/>
      <c r="O154" s="158"/>
      <c r="P154" s="229"/>
      <c r="Q154" s="157" t="s">
        <v>589</v>
      </c>
      <c r="R154" s="158"/>
      <c r="S154" s="158"/>
      <c r="T154" s="158"/>
      <c r="U154" s="158"/>
      <c r="V154" s="158"/>
      <c r="W154" s="158"/>
      <c r="X154" s="158"/>
      <c r="Y154" s="158"/>
      <c r="Z154" s="158"/>
      <c r="AA154" s="929"/>
      <c r="AB154" s="253" t="s">
        <v>589</v>
      </c>
      <c r="AC154" s="254"/>
      <c r="AD154" s="254"/>
      <c r="AE154" s="259" t="s">
        <v>589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t="s">
        <v>590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51" customHeight="1" x14ac:dyDescent="0.15">
      <c r="A188" s="1000"/>
      <c r="B188" s="250"/>
      <c r="C188" s="249"/>
      <c r="D188" s="250"/>
      <c r="E188" s="157" t="s">
        <v>629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1"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576</v>
      </c>
      <c r="K430" s="240"/>
      <c r="L430" s="240"/>
      <c r="M430" s="240"/>
      <c r="N430" s="240"/>
      <c r="O430" s="240"/>
      <c r="P430" s="240"/>
      <c r="Q430" s="240"/>
      <c r="R430" s="240"/>
      <c r="S430" s="240"/>
      <c r="T430" s="241"/>
      <c r="U430" s="242" t="s">
        <v>565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586</v>
      </c>
      <c r="AF432" s="133"/>
      <c r="AG432" s="134" t="s">
        <v>356</v>
      </c>
      <c r="AH432" s="169"/>
      <c r="AI432" s="179"/>
      <c r="AJ432" s="179"/>
      <c r="AK432" s="179"/>
      <c r="AL432" s="174"/>
      <c r="AM432" s="179"/>
      <c r="AN432" s="179"/>
      <c r="AO432" s="179"/>
      <c r="AP432" s="174"/>
      <c r="AQ432" s="215" t="s">
        <v>586</v>
      </c>
      <c r="AR432" s="133"/>
      <c r="AS432" s="134" t="s">
        <v>356</v>
      </c>
      <c r="AT432" s="169"/>
      <c r="AU432" s="133" t="s">
        <v>576</v>
      </c>
      <c r="AV432" s="133"/>
      <c r="AW432" s="134" t="s">
        <v>300</v>
      </c>
      <c r="AX432" s="135"/>
    </row>
    <row r="433" spans="1:50" ht="23.25" customHeight="1" x14ac:dyDescent="0.15">
      <c r="A433" s="1000"/>
      <c r="B433" s="250"/>
      <c r="C433" s="249"/>
      <c r="D433" s="250"/>
      <c r="E433" s="163"/>
      <c r="F433" s="164"/>
      <c r="G433" s="228" t="s">
        <v>585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576</v>
      </c>
      <c r="AC433" s="130"/>
      <c r="AD433" s="130"/>
      <c r="AE433" s="100" t="s">
        <v>564</v>
      </c>
      <c r="AF433" s="101"/>
      <c r="AG433" s="101"/>
      <c r="AH433" s="101"/>
      <c r="AI433" s="100" t="s">
        <v>576</v>
      </c>
      <c r="AJ433" s="101"/>
      <c r="AK433" s="101"/>
      <c r="AL433" s="101"/>
      <c r="AM433" s="100" t="s">
        <v>586</v>
      </c>
      <c r="AN433" s="101"/>
      <c r="AO433" s="101"/>
      <c r="AP433" s="102"/>
      <c r="AQ433" s="100" t="s">
        <v>586</v>
      </c>
      <c r="AR433" s="101"/>
      <c r="AS433" s="101"/>
      <c r="AT433" s="102"/>
      <c r="AU433" s="101" t="s">
        <v>586</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586</v>
      </c>
      <c r="AC434" s="219"/>
      <c r="AD434" s="219"/>
      <c r="AE434" s="100" t="s">
        <v>564</v>
      </c>
      <c r="AF434" s="101"/>
      <c r="AG434" s="101"/>
      <c r="AH434" s="102"/>
      <c r="AI434" s="100" t="s">
        <v>567</v>
      </c>
      <c r="AJ434" s="101"/>
      <c r="AK434" s="101"/>
      <c r="AL434" s="101"/>
      <c r="AM434" s="100" t="s">
        <v>586</v>
      </c>
      <c r="AN434" s="101"/>
      <c r="AO434" s="101"/>
      <c r="AP434" s="102"/>
      <c r="AQ434" s="100" t="s">
        <v>573</v>
      </c>
      <c r="AR434" s="101"/>
      <c r="AS434" s="101"/>
      <c r="AT434" s="102"/>
      <c r="AU434" s="101" t="s">
        <v>574</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564</v>
      </c>
      <c r="AF435" s="101"/>
      <c r="AG435" s="101"/>
      <c r="AH435" s="102"/>
      <c r="AI435" s="100" t="s">
        <v>564</v>
      </c>
      <c r="AJ435" s="101"/>
      <c r="AK435" s="101"/>
      <c r="AL435" s="101"/>
      <c r="AM435" s="100" t="s">
        <v>564</v>
      </c>
      <c r="AN435" s="101"/>
      <c r="AO435" s="101"/>
      <c r="AP435" s="102"/>
      <c r="AQ435" s="100" t="s">
        <v>586</v>
      </c>
      <c r="AR435" s="101"/>
      <c r="AS435" s="101"/>
      <c r="AT435" s="102"/>
      <c r="AU435" s="101" t="s">
        <v>586</v>
      </c>
      <c r="AV435" s="101"/>
      <c r="AW435" s="101"/>
      <c r="AX435" s="220"/>
    </row>
    <row r="436" spans="1:50" ht="18.75"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565</v>
      </c>
      <c r="AF437" s="133"/>
      <c r="AG437" s="134" t="s">
        <v>356</v>
      </c>
      <c r="AH437" s="169"/>
      <c r="AI437" s="179"/>
      <c r="AJ437" s="179"/>
      <c r="AK437" s="179"/>
      <c r="AL437" s="174"/>
      <c r="AM437" s="179"/>
      <c r="AN437" s="179"/>
      <c r="AO437" s="179"/>
      <c r="AP437" s="174"/>
      <c r="AQ437" s="215" t="s">
        <v>576</v>
      </c>
      <c r="AR437" s="133"/>
      <c r="AS437" s="134" t="s">
        <v>356</v>
      </c>
      <c r="AT437" s="169"/>
      <c r="AU437" s="133" t="s">
        <v>576</v>
      </c>
      <c r="AV437" s="133"/>
      <c r="AW437" s="134" t="s">
        <v>300</v>
      </c>
      <c r="AX437" s="135"/>
    </row>
    <row r="438" spans="1:50" ht="23.25" customHeight="1" x14ac:dyDescent="0.15">
      <c r="A438" s="1000"/>
      <c r="B438" s="250"/>
      <c r="C438" s="249"/>
      <c r="D438" s="250"/>
      <c r="E438" s="163"/>
      <c r="F438" s="164"/>
      <c r="G438" s="228" t="s">
        <v>564</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586</v>
      </c>
      <c r="AC438" s="130"/>
      <c r="AD438" s="130"/>
      <c r="AE438" s="100" t="s">
        <v>586</v>
      </c>
      <c r="AF438" s="101"/>
      <c r="AG438" s="101"/>
      <c r="AH438" s="101"/>
      <c r="AI438" s="100" t="s">
        <v>586</v>
      </c>
      <c r="AJ438" s="101"/>
      <c r="AK438" s="101"/>
      <c r="AL438" s="101"/>
      <c r="AM438" s="100" t="s">
        <v>586</v>
      </c>
      <c r="AN438" s="101"/>
      <c r="AO438" s="101"/>
      <c r="AP438" s="102"/>
      <c r="AQ438" s="100" t="s">
        <v>586</v>
      </c>
      <c r="AR438" s="101"/>
      <c r="AS438" s="101"/>
      <c r="AT438" s="102"/>
      <c r="AU438" s="101" t="s">
        <v>573</v>
      </c>
      <c r="AV438" s="101"/>
      <c r="AW438" s="101"/>
      <c r="AX438" s="220"/>
    </row>
    <row r="439" spans="1:50" ht="23.25"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564</v>
      </c>
      <c r="AC439" s="219"/>
      <c r="AD439" s="219"/>
      <c r="AE439" s="100" t="s">
        <v>564</v>
      </c>
      <c r="AF439" s="101"/>
      <c r="AG439" s="101"/>
      <c r="AH439" s="102"/>
      <c r="AI439" s="100" t="s">
        <v>586</v>
      </c>
      <c r="AJ439" s="101"/>
      <c r="AK439" s="101"/>
      <c r="AL439" s="101"/>
      <c r="AM439" s="100" t="s">
        <v>573</v>
      </c>
      <c r="AN439" s="101"/>
      <c r="AO439" s="101"/>
      <c r="AP439" s="102"/>
      <c r="AQ439" s="100" t="s">
        <v>573</v>
      </c>
      <c r="AR439" s="101"/>
      <c r="AS439" s="101"/>
      <c r="AT439" s="102"/>
      <c r="AU439" s="101" t="s">
        <v>573</v>
      </c>
      <c r="AV439" s="101"/>
      <c r="AW439" s="101"/>
      <c r="AX439" s="220"/>
    </row>
    <row r="440" spans="1:50" ht="23.25"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565</v>
      </c>
      <c r="AF440" s="101"/>
      <c r="AG440" s="101"/>
      <c r="AH440" s="102"/>
      <c r="AI440" s="100" t="s">
        <v>588</v>
      </c>
      <c r="AJ440" s="101"/>
      <c r="AK440" s="101"/>
      <c r="AL440" s="101"/>
      <c r="AM440" s="100" t="s">
        <v>564</v>
      </c>
      <c r="AN440" s="101"/>
      <c r="AO440" s="101"/>
      <c r="AP440" s="102"/>
      <c r="AQ440" s="100" t="s">
        <v>573</v>
      </c>
      <c r="AR440" s="101"/>
      <c r="AS440" s="101"/>
      <c r="AT440" s="102"/>
      <c r="AU440" s="101" t="s">
        <v>586</v>
      </c>
      <c r="AV440" s="101"/>
      <c r="AW440" s="101"/>
      <c r="AX440" s="220"/>
    </row>
    <row r="441" spans="1:50" ht="21.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0"/>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0"/>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18.75" customHeight="1" x14ac:dyDescent="0.15">
      <c r="A536" s="1000"/>
      <c r="B536" s="250"/>
      <c r="C536" s="249"/>
      <c r="D536" s="250"/>
      <c r="E536" s="157" t="s">
        <v>585</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18.75" customHeight="1" thickBot="1" x14ac:dyDescent="0.2">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0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553</v>
      </c>
      <c r="AE702" s="902"/>
      <c r="AF702" s="902"/>
      <c r="AG702" s="891" t="s">
        <v>592</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593</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593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594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627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591</v>
      </c>
      <c r="AE708" s="668"/>
      <c r="AF708" s="668"/>
      <c r="AG708" s="526" t="s">
        <v>562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625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591</v>
      </c>
      <c r="AE710" s="152"/>
      <c r="AF710" s="152"/>
      <c r="AG710" s="664" t="s">
        <v>562</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626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591</v>
      </c>
      <c r="AE712" s="586"/>
      <c r="AF712" s="586"/>
      <c r="AG712" s="594" t="s">
        <v>597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591</v>
      </c>
      <c r="AE713" s="152"/>
      <c r="AF713" s="153"/>
      <c r="AG713" s="664" t="s">
        <v>562</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591</v>
      </c>
      <c r="AE714" s="592"/>
      <c r="AF714" s="593"/>
      <c r="AG714" s="689" t="s">
        <v>598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595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8" t="s">
        <v>591</v>
      </c>
      <c r="AE716" s="759"/>
      <c r="AF716" s="759"/>
      <c r="AG716" s="664" t="s">
        <v>562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596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599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553</v>
      </c>
      <c r="AE719" s="668"/>
      <c r="AF719" s="668"/>
      <c r="AG719" s="157" t="s">
        <v>602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1" t="s">
        <v>479</v>
      </c>
      <c r="D720" s="939"/>
      <c r="E720" s="939"/>
      <c r="F720" s="942"/>
      <c r="G720" s="938" t="s">
        <v>480</v>
      </c>
      <c r="H720" s="939"/>
      <c r="I720" s="939"/>
      <c r="J720" s="939"/>
      <c r="K720" s="939"/>
      <c r="L720" s="939"/>
      <c r="M720" s="939"/>
      <c r="N720" s="938" t="s">
        <v>484</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3" t="s">
        <v>549</v>
      </c>
      <c r="D721" s="924"/>
      <c r="E721" s="924"/>
      <c r="F721" s="925"/>
      <c r="G721" s="943"/>
      <c r="H721" s="944"/>
      <c r="I721" s="83" t="str">
        <f>IF(OR(G721="　", G721=""), "", "-")</f>
        <v/>
      </c>
      <c r="J721" s="922">
        <v>105</v>
      </c>
      <c r="K721" s="922"/>
      <c r="L721" s="83" t="str">
        <f>IF(M721="","","-")</f>
        <v/>
      </c>
      <c r="M721" s="84"/>
      <c r="N721" s="919" t="s">
        <v>600</v>
      </c>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3" t="s">
        <v>549</v>
      </c>
      <c r="D722" s="924"/>
      <c r="E722" s="924"/>
      <c r="F722" s="925"/>
      <c r="G722" s="943"/>
      <c r="H722" s="944"/>
      <c r="I722" s="83" t="str">
        <f t="shared" ref="I722:I725" si="4">IF(OR(G722="　", G722=""), "", "-")</f>
        <v/>
      </c>
      <c r="J722" s="922">
        <v>109</v>
      </c>
      <c r="K722" s="922"/>
      <c r="L722" s="83" t="str">
        <f t="shared" ref="L722:L725" si="5">IF(M722="","","-")</f>
        <v/>
      </c>
      <c r="M722" s="84"/>
      <c r="N722" s="919" t="s">
        <v>601</v>
      </c>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9" t="s">
        <v>603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3"/>
      <c r="B727" s="624"/>
      <c r="C727" s="695" t="s">
        <v>57</v>
      </c>
      <c r="D727" s="696"/>
      <c r="E727" s="696"/>
      <c r="F727" s="697"/>
      <c r="G727" s="796" t="s">
        <v>604</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597</v>
      </c>
      <c r="F737" s="111"/>
      <c r="G737" s="111"/>
      <c r="H737" s="111"/>
      <c r="I737" s="111"/>
      <c r="J737" s="111"/>
      <c r="K737" s="111"/>
      <c r="L737" s="111"/>
      <c r="M737" s="111"/>
      <c r="N737" s="112" t="s">
        <v>358</v>
      </c>
      <c r="O737" s="112"/>
      <c r="P737" s="112"/>
      <c r="Q737" s="112"/>
      <c r="R737" s="111" t="s">
        <v>597</v>
      </c>
      <c r="S737" s="111"/>
      <c r="T737" s="111"/>
      <c r="U737" s="111"/>
      <c r="V737" s="111"/>
      <c r="W737" s="111"/>
      <c r="X737" s="111"/>
      <c r="Y737" s="111"/>
      <c r="Z737" s="111"/>
      <c r="AA737" s="112" t="s">
        <v>359</v>
      </c>
      <c r="AB737" s="112"/>
      <c r="AC737" s="112"/>
      <c r="AD737" s="112"/>
      <c r="AE737" s="111" t="s">
        <v>597</v>
      </c>
      <c r="AF737" s="111"/>
      <c r="AG737" s="111"/>
      <c r="AH737" s="111"/>
      <c r="AI737" s="111"/>
      <c r="AJ737" s="111"/>
      <c r="AK737" s="111"/>
      <c r="AL737" s="111"/>
      <c r="AM737" s="111"/>
      <c r="AN737" s="112" t="s">
        <v>360</v>
      </c>
      <c r="AO737" s="112"/>
      <c r="AP737" s="112"/>
      <c r="AQ737" s="112"/>
      <c r="AR737" s="113" t="s">
        <v>597</v>
      </c>
      <c r="AS737" s="114"/>
      <c r="AT737" s="114"/>
      <c r="AU737" s="114"/>
      <c r="AV737" s="114"/>
      <c r="AW737" s="114"/>
      <c r="AX737" s="115"/>
      <c r="AY737" s="89"/>
      <c r="AZ737" s="89"/>
    </row>
    <row r="738" spans="1:52" ht="24.75" customHeight="1" x14ac:dyDescent="0.15">
      <c r="A738" s="116" t="s">
        <v>361</v>
      </c>
      <c r="B738" s="117"/>
      <c r="C738" s="117"/>
      <c r="D738" s="118"/>
      <c r="E738" s="111" t="s">
        <v>605</v>
      </c>
      <c r="F738" s="111"/>
      <c r="G738" s="111"/>
      <c r="H738" s="111"/>
      <c r="I738" s="111"/>
      <c r="J738" s="111"/>
      <c r="K738" s="111"/>
      <c r="L738" s="111"/>
      <c r="M738" s="111"/>
      <c r="N738" s="112" t="s">
        <v>362</v>
      </c>
      <c r="O738" s="112"/>
      <c r="P738" s="112"/>
      <c r="Q738" s="112"/>
      <c r="R738" s="111" t="s">
        <v>606</v>
      </c>
      <c r="S738" s="111"/>
      <c r="T738" s="111"/>
      <c r="U738" s="111"/>
      <c r="V738" s="111"/>
      <c r="W738" s="111"/>
      <c r="X738" s="111"/>
      <c r="Y738" s="111"/>
      <c r="Z738" s="111"/>
      <c r="AA738" s="112" t="s">
        <v>481</v>
      </c>
      <c r="AB738" s="112"/>
      <c r="AC738" s="112"/>
      <c r="AD738" s="112"/>
      <c r="AE738" s="111" t="s">
        <v>607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549</v>
      </c>
      <c r="F739" s="126"/>
      <c r="G739" s="126"/>
      <c r="H739" s="91" t="str">
        <f>IF(E739="", "", "(")</f>
        <v>(</v>
      </c>
      <c r="I739" s="106"/>
      <c r="J739" s="106"/>
      <c r="K739" s="91" t="str">
        <f>IF(OR(I739="　", I739=""), "", "-")</f>
        <v/>
      </c>
      <c r="L739" s="107">
        <v>100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99.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778" t="s">
        <v>622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608</v>
      </c>
      <c r="H781" s="450"/>
      <c r="I781" s="450"/>
      <c r="J781" s="450"/>
      <c r="K781" s="451"/>
      <c r="L781" s="452" t="s">
        <v>609</v>
      </c>
      <c r="M781" s="453"/>
      <c r="N781" s="453"/>
      <c r="O781" s="453"/>
      <c r="P781" s="453"/>
      <c r="Q781" s="453"/>
      <c r="R781" s="453"/>
      <c r="S781" s="453"/>
      <c r="T781" s="453"/>
      <c r="U781" s="453"/>
      <c r="V781" s="453"/>
      <c r="W781" s="453"/>
      <c r="X781" s="454"/>
      <c r="Y781" s="455">
        <v>64</v>
      </c>
      <c r="Z781" s="456"/>
      <c r="AA781" s="456"/>
      <c r="AB781" s="557"/>
      <c r="AC781" s="449" t="s">
        <v>619</v>
      </c>
      <c r="AD781" s="450"/>
      <c r="AE781" s="450"/>
      <c r="AF781" s="450"/>
      <c r="AG781" s="451"/>
      <c r="AH781" s="452" t="s">
        <v>620</v>
      </c>
      <c r="AI781" s="453"/>
      <c r="AJ781" s="453"/>
      <c r="AK781" s="453"/>
      <c r="AL781" s="453"/>
      <c r="AM781" s="453"/>
      <c r="AN781" s="453"/>
      <c r="AO781" s="453"/>
      <c r="AP781" s="453"/>
      <c r="AQ781" s="453"/>
      <c r="AR781" s="453"/>
      <c r="AS781" s="453"/>
      <c r="AT781" s="454"/>
      <c r="AU781" s="455">
        <v>53</v>
      </c>
      <c r="AV781" s="456"/>
      <c r="AW781" s="456"/>
      <c r="AX781" s="457"/>
    </row>
    <row r="782" spans="1:50" ht="24.75" hidden="1"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64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53</v>
      </c>
      <c r="AV791" s="413"/>
      <c r="AW791" s="413"/>
      <c r="AX791" s="415"/>
    </row>
    <row r="792" spans="1:50" ht="24.75" customHeight="1" x14ac:dyDescent="0.15">
      <c r="A792" s="556"/>
      <c r="B792" s="763"/>
      <c r="C792" s="763"/>
      <c r="D792" s="763"/>
      <c r="E792" s="763"/>
      <c r="F792" s="764"/>
      <c r="G792" s="440" t="s">
        <v>618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619</v>
      </c>
      <c r="H794" s="450"/>
      <c r="I794" s="450"/>
      <c r="J794" s="450"/>
      <c r="K794" s="451"/>
      <c r="L794" s="452" t="s">
        <v>620</v>
      </c>
      <c r="M794" s="453"/>
      <c r="N794" s="453"/>
      <c r="O794" s="453"/>
      <c r="P794" s="453"/>
      <c r="Q794" s="453"/>
      <c r="R794" s="453"/>
      <c r="S794" s="453"/>
      <c r="T794" s="453"/>
      <c r="U794" s="453"/>
      <c r="V794" s="453"/>
      <c r="W794" s="453"/>
      <c r="X794" s="454"/>
      <c r="Y794" s="455">
        <v>11</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11</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485</v>
      </c>
      <c r="AM831" s="962"/>
      <c r="AN831" s="962"/>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611</v>
      </c>
      <c r="D837" s="416"/>
      <c r="E837" s="416"/>
      <c r="F837" s="416"/>
      <c r="G837" s="416"/>
      <c r="H837" s="416"/>
      <c r="I837" s="416"/>
      <c r="J837" s="417">
        <v>6012705001563</v>
      </c>
      <c r="K837" s="418"/>
      <c r="L837" s="418"/>
      <c r="M837" s="418"/>
      <c r="N837" s="418"/>
      <c r="O837" s="418"/>
      <c r="P837" s="426" t="s">
        <v>623</v>
      </c>
      <c r="Q837" s="315"/>
      <c r="R837" s="315"/>
      <c r="S837" s="315"/>
      <c r="T837" s="315"/>
      <c r="U837" s="315"/>
      <c r="V837" s="315"/>
      <c r="W837" s="315"/>
      <c r="X837" s="315"/>
      <c r="Y837" s="316">
        <v>64</v>
      </c>
      <c r="Z837" s="317"/>
      <c r="AA837" s="317"/>
      <c r="AB837" s="318"/>
      <c r="AC837" s="326" t="s">
        <v>610</v>
      </c>
      <c r="AD837" s="424"/>
      <c r="AE837" s="424"/>
      <c r="AF837" s="424"/>
      <c r="AG837" s="424"/>
      <c r="AH837" s="419" t="s">
        <v>612</v>
      </c>
      <c r="AI837" s="420"/>
      <c r="AJ837" s="420"/>
      <c r="AK837" s="420"/>
      <c r="AL837" s="323" t="s">
        <v>612</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613</v>
      </c>
      <c r="D870" s="416"/>
      <c r="E870" s="416"/>
      <c r="F870" s="416"/>
      <c r="G870" s="416"/>
      <c r="H870" s="416"/>
      <c r="I870" s="416"/>
      <c r="J870" s="417">
        <v>3010701004312</v>
      </c>
      <c r="K870" s="418"/>
      <c r="L870" s="418"/>
      <c r="M870" s="418"/>
      <c r="N870" s="418"/>
      <c r="O870" s="418"/>
      <c r="P870" s="426" t="s">
        <v>624</v>
      </c>
      <c r="Q870" s="315"/>
      <c r="R870" s="315"/>
      <c r="S870" s="315"/>
      <c r="T870" s="315"/>
      <c r="U870" s="315"/>
      <c r="V870" s="315"/>
      <c r="W870" s="315"/>
      <c r="X870" s="315"/>
      <c r="Y870" s="316">
        <v>53</v>
      </c>
      <c r="Z870" s="317"/>
      <c r="AA870" s="317"/>
      <c r="AB870" s="318"/>
      <c r="AC870" s="326" t="s">
        <v>518</v>
      </c>
      <c r="AD870" s="424"/>
      <c r="AE870" s="424"/>
      <c r="AF870" s="424"/>
      <c r="AG870" s="424"/>
      <c r="AH870" s="419">
        <v>2</v>
      </c>
      <c r="AI870" s="420"/>
      <c r="AJ870" s="420"/>
      <c r="AK870" s="420"/>
      <c r="AL870" s="323" t="s">
        <v>614</v>
      </c>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615</v>
      </c>
      <c r="D903" s="416"/>
      <c r="E903" s="416"/>
      <c r="F903" s="416"/>
      <c r="G903" s="416"/>
      <c r="H903" s="416"/>
      <c r="I903" s="416"/>
      <c r="J903" s="417" t="s">
        <v>617</v>
      </c>
      <c r="K903" s="418"/>
      <c r="L903" s="418"/>
      <c r="M903" s="418"/>
      <c r="N903" s="418"/>
      <c r="O903" s="418"/>
      <c r="P903" s="426" t="s">
        <v>624</v>
      </c>
      <c r="Q903" s="315"/>
      <c r="R903" s="315"/>
      <c r="S903" s="315"/>
      <c r="T903" s="315"/>
      <c r="U903" s="315"/>
      <c r="V903" s="315"/>
      <c r="W903" s="315"/>
      <c r="X903" s="315"/>
      <c r="Y903" s="316">
        <v>11</v>
      </c>
      <c r="Z903" s="317"/>
      <c r="AA903" s="317"/>
      <c r="AB903" s="318"/>
      <c r="AC903" s="326" t="s">
        <v>518</v>
      </c>
      <c r="AD903" s="424"/>
      <c r="AE903" s="424"/>
      <c r="AF903" s="424"/>
      <c r="AG903" s="424"/>
      <c r="AH903" s="419">
        <v>2</v>
      </c>
      <c r="AI903" s="420"/>
      <c r="AJ903" s="420"/>
      <c r="AK903" s="420"/>
      <c r="AL903" s="323" t="s">
        <v>616</v>
      </c>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466</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485</v>
      </c>
      <c r="AM1098" s="964"/>
      <c r="AN1098" s="964"/>
      <c r="AO1098" s="80"/>
      <c r="AP1098" s="69"/>
      <c r="AQ1098" s="69"/>
      <c r="AR1098" s="69"/>
      <c r="AS1098" s="69"/>
      <c r="AT1098" s="69"/>
      <c r="AU1098" s="69"/>
      <c r="AV1098" s="69"/>
      <c r="AW1098" s="69"/>
      <c r="AX1098" s="70"/>
    </row>
    <row r="1099" spans="1:50" ht="83.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467</v>
      </c>
      <c r="AQ1101" s="428"/>
      <c r="AR1101" s="428"/>
      <c r="AS1101" s="428"/>
      <c r="AT1101" s="428"/>
      <c r="AU1101" s="428"/>
      <c r="AV1101" s="428"/>
      <c r="AW1101" s="428"/>
      <c r="AX1101" s="428"/>
    </row>
    <row r="1102" spans="1:50" ht="30" customHeight="1" x14ac:dyDescent="0.15">
      <c r="A1102" s="402">
        <v>1</v>
      </c>
      <c r="B1102" s="402">
        <v>1</v>
      </c>
      <c r="C1102" s="899"/>
      <c r="D1102" s="899"/>
      <c r="E1102" s="259" t="s">
        <v>597</v>
      </c>
      <c r="F1102" s="898"/>
      <c r="G1102" s="898"/>
      <c r="H1102" s="898"/>
      <c r="I1102" s="898"/>
      <c r="J1102" s="417" t="s">
        <v>597</v>
      </c>
      <c r="K1102" s="418"/>
      <c r="L1102" s="418"/>
      <c r="M1102" s="418"/>
      <c r="N1102" s="418"/>
      <c r="O1102" s="418"/>
      <c r="P1102" s="426" t="s">
        <v>597</v>
      </c>
      <c r="Q1102" s="315"/>
      <c r="R1102" s="315"/>
      <c r="S1102" s="315"/>
      <c r="T1102" s="315"/>
      <c r="U1102" s="315"/>
      <c r="V1102" s="315"/>
      <c r="W1102" s="315"/>
      <c r="X1102" s="315"/>
      <c r="Y1102" s="316" t="s">
        <v>597</v>
      </c>
      <c r="Z1102" s="317"/>
      <c r="AA1102" s="317"/>
      <c r="AB1102" s="318"/>
      <c r="AC1102" s="320"/>
      <c r="AD1102" s="320"/>
      <c r="AE1102" s="320"/>
      <c r="AF1102" s="320"/>
      <c r="AG1102" s="320"/>
      <c r="AH1102" s="321" t="s">
        <v>576</v>
      </c>
      <c r="AI1102" s="322"/>
      <c r="AJ1102" s="322"/>
      <c r="AK1102" s="322"/>
      <c r="AL1102" s="323" t="s">
        <v>597</v>
      </c>
      <c r="AM1102" s="324"/>
      <c r="AN1102" s="324"/>
      <c r="AO1102" s="325"/>
      <c r="AP1102" s="319" t="s">
        <v>576</v>
      </c>
      <c r="AQ1102" s="319"/>
      <c r="AR1102" s="319"/>
      <c r="AS1102" s="319"/>
      <c r="AT1102" s="319"/>
      <c r="AU1102" s="319"/>
      <c r="AV1102" s="319"/>
      <c r="AW1102" s="319"/>
      <c r="AX1102" s="319"/>
    </row>
    <row r="1103" spans="1:50" ht="30" hidden="1" customHeight="1" x14ac:dyDescent="0.15">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11" priority="14009">
      <formula>IF(RIGHT(TEXT(AE32,"0.#"),1)=".",FALSE,TRUE)</formula>
    </cfRule>
    <cfRule type="expression" dxfId="2810" priority="14010">
      <formula>IF(RIGHT(TEXT(AE32,"0.#"),1)=".",TRUE,FALSE)</formula>
    </cfRule>
  </conditionalFormatting>
  <conditionalFormatting sqref="P18:AX18">
    <cfRule type="expression" dxfId="2809" priority="13895">
      <formula>IF(RIGHT(TEXT(P18,"0.#"),1)=".",FALSE,TRUE)</formula>
    </cfRule>
    <cfRule type="expression" dxfId="2808" priority="13896">
      <formula>IF(RIGHT(TEXT(P18,"0.#"),1)=".",TRUE,FALSE)</formula>
    </cfRule>
  </conditionalFormatting>
  <conditionalFormatting sqref="Y782">
    <cfRule type="expression" dxfId="2807" priority="13891">
      <formula>IF(RIGHT(TEXT(Y782,"0.#"),1)=".",FALSE,TRUE)</formula>
    </cfRule>
    <cfRule type="expression" dxfId="2806" priority="13892">
      <formula>IF(RIGHT(TEXT(Y782,"0.#"),1)=".",TRUE,FALSE)</formula>
    </cfRule>
  </conditionalFormatting>
  <conditionalFormatting sqref="Y791">
    <cfRule type="expression" dxfId="2805" priority="13887">
      <formula>IF(RIGHT(TEXT(Y791,"0.#"),1)=".",FALSE,TRUE)</formula>
    </cfRule>
    <cfRule type="expression" dxfId="2804" priority="13888">
      <formula>IF(RIGHT(TEXT(Y791,"0.#"),1)=".",TRUE,FALSE)</formula>
    </cfRule>
  </conditionalFormatting>
  <conditionalFormatting sqref="Y822:Y829 Y820 Y809:Y816 Y807 Y796:Y803 Y794">
    <cfRule type="expression" dxfId="2803" priority="13669">
      <formula>IF(RIGHT(TEXT(Y794,"0.#"),1)=".",FALSE,TRUE)</formula>
    </cfRule>
    <cfRule type="expression" dxfId="2802" priority="13670">
      <formula>IF(RIGHT(TEXT(Y794,"0.#"),1)=".",TRUE,FALSE)</formula>
    </cfRule>
  </conditionalFormatting>
  <conditionalFormatting sqref="AR15:AX15 AR13:AX13">
    <cfRule type="expression" dxfId="2801" priority="13717">
      <formula>IF(RIGHT(TEXT(AR13,"0.#"),1)=".",FALSE,TRUE)</formula>
    </cfRule>
    <cfRule type="expression" dxfId="2800" priority="13718">
      <formula>IF(RIGHT(TEXT(AR13,"0.#"),1)=".",TRUE,FALSE)</formula>
    </cfRule>
  </conditionalFormatting>
  <conditionalFormatting sqref="AD19:AJ19">
    <cfRule type="expression" dxfId="2799" priority="13715">
      <formula>IF(RIGHT(TEXT(AD19,"0.#"),1)=".",FALSE,TRUE)</formula>
    </cfRule>
    <cfRule type="expression" dxfId="2798" priority="13716">
      <formula>IF(RIGHT(TEXT(AD19,"0.#"),1)=".",TRUE,FALSE)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83:Y790 Y781">
    <cfRule type="expression" dxfId="2795" priority="13693">
      <formula>IF(RIGHT(TEXT(Y781,"0.#"),1)=".",FALSE,TRUE)</formula>
    </cfRule>
    <cfRule type="expression" dxfId="2794" priority="13694">
      <formula>IF(RIGHT(TEXT(Y781,"0.#"),1)=".",TRUE,FALSE)</formula>
    </cfRule>
  </conditionalFormatting>
  <conditionalFormatting sqref="AU782">
    <cfRule type="expression" dxfId="2793" priority="13691">
      <formula>IF(RIGHT(TEXT(AU782,"0.#"),1)=".",FALSE,TRUE)</formula>
    </cfRule>
    <cfRule type="expression" dxfId="2792" priority="13692">
      <formula>IF(RIGHT(TEXT(AU782,"0.#"),1)=".",TRUE,FALSE)</formula>
    </cfRule>
  </conditionalFormatting>
  <conditionalFormatting sqref="AU791">
    <cfRule type="expression" dxfId="2791" priority="13689">
      <formula>IF(RIGHT(TEXT(AU791,"0.#"),1)=".",FALSE,TRUE)</formula>
    </cfRule>
    <cfRule type="expression" dxfId="2790" priority="13690">
      <formula>IF(RIGHT(TEXT(AU791,"0.#"),1)=".",TRUE,FALSE)</formula>
    </cfRule>
  </conditionalFormatting>
  <conditionalFormatting sqref="AU783:AU790 AU781">
    <cfRule type="expression" dxfId="2789" priority="13687">
      <formula>IF(RIGHT(TEXT(AU781,"0.#"),1)=".",FALSE,TRUE)</formula>
    </cfRule>
    <cfRule type="expression" dxfId="2788" priority="13688">
      <formula>IF(RIGHT(TEXT(AU781,"0.#"),1)=".",TRUE,FALSE)</formula>
    </cfRule>
  </conditionalFormatting>
  <conditionalFormatting sqref="Y821 Y808 Y795">
    <cfRule type="expression" dxfId="2787" priority="13673">
      <formula>IF(RIGHT(TEXT(Y795,"0.#"),1)=".",FALSE,TRUE)</formula>
    </cfRule>
    <cfRule type="expression" dxfId="2786" priority="13674">
      <formula>IF(RIGHT(TEXT(Y795,"0.#"),1)=".",TRUE,FALSE)</formula>
    </cfRule>
  </conditionalFormatting>
  <conditionalFormatting sqref="Y830 Y817 Y804">
    <cfRule type="expression" dxfId="2785" priority="13671">
      <formula>IF(RIGHT(TEXT(Y804,"0.#"),1)=".",FALSE,TRUE)</formula>
    </cfRule>
    <cfRule type="expression" dxfId="2784" priority="13672">
      <formula>IF(RIGHT(TEXT(Y804,"0.#"),1)=".",TRUE,FALSE)</formula>
    </cfRule>
  </conditionalFormatting>
  <conditionalFormatting sqref="AU821 AU808 AU795">
    <cfRule type="expression" dxfId="2783" priority="13667">
      <formula>IF(RIGHT(TEXT(AU795,"0.#"),1)=".",FALSE,TRUE)</formula>
    </cfRule>
    <cfRule type="expression" dxfId="2782" priority="13668">
      <formula>IF(RIGHT(TEXT(AU795,"0.#"),1)=".",TRUE,FALSE)</formula>
    </cfRule>
  </conditionalFormatting>
  <conditionalFormatting sqref="AU830 AU817 AU804">
    <cfRule type="expression" dxfId="2781" priority="13665">
      <formula>IF(RIGHT(TEXT(AU804,"0.#"),1)=".",FALSE,TRUE)</formula>
    </cfRule>
    <cfRule type="expression" dxfId="2780" priority="13666">
      <formula>IF(RIGHT(TEXT(AU804,"0.#"),1)=".",TRUE,FALSE)</formula>
    </cfRule>
  </conditionalFormatting>
  <conditionalFormatting sqref="AU822:AU829 AU820 AU809:AU816 AU807 AU796:AU803 AU794">
    <cfRule type="expression" dxfId="2779" priority="13663">
      <formula>IF(RIGHT(TEXT(AU794,"0.#"),1)=".",FALSE,TRUE)</formula>
    </cfRule>
    <cfRule type="expression" dxfId="2778" priority="13664">
      <formula>IF(RIGHT(TEXT(AU794,"0.#"),1)=".",TRUE,FALSE)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14:AC17">
    <cfRule type="expression" dxfId="717" priority="17">
      <formula>IF(RIGHT(TEXT(P14,"0.#"),1)=".",FALSE,TRUE)</formula>
    </cfRule>
    <cfRule type="expression" dxfId="716" priority="18">
      <formula>IF(RIGHT(TEXT(P14,"0.#"),1)=".",TRUE,FALSE)</formula>
    </cfRule>
  </conditionalFormatting>
  <conditionalFormatting sqref="P13:AC13">
    <cfRule type="expression" dxfId="715" priority="15">
      <formula>IF(RIGHT(TEXT(P13,"0.#"),1)=".",FALSE,TRUE)</formula>
    </cfRule>
    <cfRule type="expression" dxfId="714" priority="16">
      <formula>IF(RIGHT(TEXT(P13,"0.#"),1)=".",TRUE,FALSE)</formula>
    </cfRule>
  </conditionalFormatting>
  <conditionalFormatting sqref="P19:AC19">
    <cfRule type="expression" dxfId="713" priority="13">
      <formula>IF(RIGHT(TEXT(P19,"0.#"),1)=".",FALSE,TRUE)</formula>
    </cfRule>
    <cfRule type="expression" dxfId="712" priority="14">
      <formula>IF(RIGHT(TEXT(P19,"0.#"),1)=".",TRUE,FALSE)</formula>
    </cfRule>
  </conditionalFormatting>
  <conditionalFormatting sqref="AD14:AJ17">
    <cfRule type="expression" dxfId="711" priority="11">
      <formula>IF(RIGHT(TEXT(AD14,"0.#"),1)=".",FALSE,TRUE)</formula>
    </cfRule>
    <cfRule type="expression" dxfId="710" priority="12">
      <formula>IF(RIGHT(TEXT(AD14,"0.#"),1)=".",TRUE,FALSE)</formula>
    </cfRule>
  </conditionalFormatting>
  <conditionalFormatting sqref="AD13:AJ13">
    <cfRule type="expression" dxfId="709" priority="9">
      <formula>IF(RIGHT(TEXT(AD13,"0.#"),1)=".",FALSE,TRUE)</formula>
    </cfRule>
    <cfRule type="expression" dxfId="708" priority="10">
      <formula>IF(RIGHT(TEXT(AD13,"0.#"),1)=".",TRUE,FALSE)</formula>
    </cfRule>
  </conditionalFormatting>
  <conditionalFormatting sqref="AK17:AQ17">
    <cfRule type="expression" dxfId="707" priority="7">
      <formula>IF(RIGHT(TEXT(AK17,"0.#"),1)=".",FALSE,TRUE)</formula>
    </cfRule>
    <cfRule type="expression" dxfId="706" priority="8">
      <formula>IF(RIGHT(TEXT(AK17,"0.#"),1)=".",TRUE,FALSE)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3:AQ13">
    <cfRule type="expression" dxfId="703" priority="3">
      <formula>IF(RIGHT(TEXT(AK13,"0.#"),1)=".",FALSE,TRUE)</formula>
    </cfRule>
    <cfRule type="expression" dxfId="702" priority="4">
      <formula>IF(RIGHT(TEXT(AK13,"0.#"),1)=".",TRUE,FALSE)</formula>
    </cfRule>
  </conditionalFormatting>
  <conditionalFormatting sqref="AK15:AQ16">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139" max="49" man="1"/>
    <brk id="710"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0" sqref="E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10"/>
      <c r="Z2" s="410"/>
      <c r="AA2" s="411"/>
      <c r="AB2" s="1014" t="s">
        <v>11</v>
      </c>
      <c r="AC2" s="1015"/>
      <c r="AD2" s="1016"/>
      <c r="AE2" s="1002" t="s">
        <v>357</v>
      </c>
      <c r="AF2" s="1002"/>
      <c r="AG2" s="1002"/>
      <c r="AH2" s="1002"/>
      <c r="AI2" s="1002" t="s">
        <v>363</v>
      </c>
      <c r="AJ2" s="1002"/>
      <c r="AK2" s="1002"/>
      <c r="AL2" s="1002"/>
      <c r="AM2" s="1002" t="s">
        <v>471</v>
      </c>
      <c r="AN2" s="1002"/>
      <c r="AO2" s="1002"/>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551"/>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526</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490</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10"/>
      <c r="Z9" s="410"/>
      <c r="AA9" s="411"/>
      <c r="AB9" s="1014" t="s">
        <v>11</v>
      </c>
      <c r="AC9" s="1015"/>
      <c r="AD9" s="1016"/>
      <c r="AE9" s="1002" t="s">
        <v>357</v>
      </c>
      <c r="AF9" s="1002"/>
      <c r="AG9" s="1002"/>
      <c r="AH9" s="1002"/>
      <c r="AI9" s="1002" t="s">
        <v>363</v>
      </c>
      <c r="AJ9" s="1002"/>
      <c r="AK9" s="1002"/>
      <c r="AL9" s="1002"/>
      <c r="AM9" s="1002" t="s">
        <v>471</v>
      </c>
      <c r="AN9" s="1002"/>
      <c r="AO9" s="1002"/>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1"/>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526</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490</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10"/>
      <c r="Z16" s="410"/>
      <c r="AA16" s="411"/>
      <c r="AB16" s="1014" t="s">
        <v>11</v>
      </c>
      <c r="AC16" s="1015"/>
      <c r="AD16" s="1016"/>
      <c r="AE16" s="1002" t="s">
        <v>357</v>
      </c>
      <c r="AF16" s="1002"/>
      <c r="AG16" s="1002"/>
      <c r="AH16" s="1002"/>
      <c r="AI16" s="1002" t="s">
        <v>363</v>
      </c>
      <c r="AJ16" s="1002"/>
      <c r="AK16" s="1002"/>
      <c r="AL16" s="1002"/>
      <c r="AM16" s="1002" t="s">
        <v>471</v>
      </c>
      <c r="AN16" s="1002"/>
      <c r="AO16" s="1002"/>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1"/>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526</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490</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10"/>
      <c r="Z23" s="410"/>
      <c r="AA23" s="411"/>
      <c r="AB23" s="1014" t="s">
        <v>11</v>
      </c>
      <c r="AC23" s="1015"/>
      <c r="AD23" s="1016"/>
      <c r="AE23" s="1002" t="s">
        <v>357</v>
      </c>
      <c r="AF23" s="1002"/>
      <c r="AG23" s="1002"/>
      <c r="AH23" s="1002"/>
      <c r="AI23" s="1002" t="s">
        <v>363</v>
      </c>
      <c r="AJ23" s="1002"/>
      <c r="AK23" s="1002"/>
      <c r="AL23" s="1002"/>
      <c r="AM23" s="1002" t="s">
        <v>471</v>
      </c>
      <c r="AN23" s="1002"/>
      <c r="AO23" s="1002"/>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1"/>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526</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490</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10"/>
      <c r="Z30" s="410"/>
      <c r="AA30" s="411"/>
      <c r="AB30" s="1014" t="s">
        <v>11</v>
      </c>
      <c r="AC30" s="1015"/>
      <c r="AD30" s="1016"/>
      <c r="AE30" s="1002" t="s">
        <v>357</v>
      </c>
      <c r="AF30" s="1002"/>
      <c r="AG30" s="1002"/>
      <c r="AH30" s="1002"/>
      <c r="AI30" s="1002" t="s">
        <v>363</v>
      </c>
      <c r="AJ30" s="1002"/>
      <c r="AK30" s="1002"/>
      <c r="AL30" s="1002"/>
      <c r="AM30" s="1002" t="s">
        <v>471</v>
      </c>
      <c r="AN30" s="1002"/>
      <c r="AO30" s="1002"/>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1"/>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526</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490</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10"/>
      <c r="Z37" s="410"/>
      <c r="AA37" s="411"/>
      <c r="AB37" s="1014" t="s">
        <v>11</v>
      </c>
      <c r="AC37" s="1015"/>
      <c r="AD37" s="1016"/>
      <c r="AE37" s="1002" t="s">
        <v>357</v>
      </c>
      <c r="AF37" s="1002"/>
      <c r="AG37" s="1002"/>
      <c r="AH37" s="1002"/>
      <c r="AI37" s="1002" t="s">
        <v>363</v>
      </c>
      <c r="AJ37" s="1002"/>
      <c r="AK37" s="1002"/>
      <c r="AL37" s="1002"/>
      <c r="AM37" s="1002" t="s">
        <v>471</v>
      </c>
      <c r="AN37" s="1002"/>
      <c r="AO37" s="1002"/>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1"/>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526</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490</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10"/>
      <c r="Z44" s="410"/>
      <c r="AA44" s="411"/>
      <c r="AB44" s="1014" t="s">
        <v>11</v>
      </c>
      <c r="AC44" s="1015"/>
      <c r="AD44" s="1016"/>
      <c r="AE44" s="1002" t="s">
        <v>357</v>
      </c>
      <c r="AF44" s="1002"/>
      <c r="AG44" s="1002"/>
      <c r="AH44" s="1002"/>
      <c r="AI44" s="1002" t="s">
        <v>363</v>
      </c>
      <c r="AJ44" s="1002"/>
      <c r="AK44" s="1002"/>
      <c r="AL44" s="1002"/>
      <c r="AM44" s="1002" t="s">
        <v>471</v>
      </c>
      <c r="AN44" s="1002"/>
      <c r="AO44" s="1002"/>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1"/>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526</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490</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10"/>
      <c r="Z51" s="410"/>
      <c r="AA51" s="411"/>
      <c r="AB51" s="458" t="s">
        <v>11</v>
      </c>
      <c r="AC51" s="1015"/>
      <c r="AD51" s="1016"/>
      <c r="AE51" s="1002" t="s">
        <v>357</v>
      </c>
      <c r="AF51" s="1002"/>
      <c r="AG51" s="1002"/>
      <c r="AH51" s="1002"/>
      <c r="AI51" s="1002" t="s">
        <v>363</v>
      </c>
      <c r="AJ51" s="1002"/>
      <c r="AK51" s="1002"/>
      <c r="AL51" s="1002"/>
      <c r="AM51" s="1002" t="s">
        <v>471</v>
      </c>
      <c r="AN51" s="1002"/>
      <c r="AO51" s="1002"/>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1"/>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526</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490</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10"/>
      <c r="Z58" s="410"/>
      <c r="AA58" s="411"/>
      <c r="AB58" s="1014" t="s">
        <v>11</v>
      </c>
      <c r="AC58" s="1015"/>
      <c r="AD58" s="1016"/>
      <c r="AE58" s="1002" t="s">
        <v>357</v>
      </c>
      <c r="AF58" s="1002"/>
      <c r="AG58" s="1002"/>
      <c r="AH58" s="1002"/>
      <c r="AI58" s="1002" t="s">
        <v>363</v>
      </c>
      <c r="AJ58" s="1002"/>
      <c r="AK58" s="1002"/>
      <c r="AL58" s="1002"/>
      <c r="AM58" s="1002" t="s">
        <v>471</v>
      </c>
      <c r="AN58" s="1002"/>
      <c r="AO58" s="1002"/>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1"/>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526</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490</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10"/>
      <c r="Z65" s="410"/>
      <c r="AA65" s="411"/>
      <c r="AB65" s="1014" t="s">
        <v>11</v>
      </c>
      <c r="AC65" s="1015"/>
      <c r="AD65" s="1016"/>
      <c r="AE65" s="1002" t="s">
        <v>357</v>
      </c>
      <c r="AF65" s="1002"/>
      <c r="AG65" s="1002"/>
      <c r="AH65" s="1002"/>
      <c r="AI65" s="1002" t="s">
        <v>363</v>
      </c>
      <c r="AJ65" s="1002"/>
      <c r="AK65" s="1002"/>
      <c r="AL65" s="1002"/>
      <c r="AM65" s="1002" t="s">
        <v>471</v>
      </c>
      <c r="AN65" s="1002"/>
      <c r="AO65" s="1002"/>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1"/>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526</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2018-05-24T08:47:01Z</cp:lastPrinted>
  <dcterms:created xsi:type="dcterms:W3CDTF">2012-03-13T00:50:25Z</dcterms:created>
  <dcterms:modified xsi:type="dcterms:W3CDTF">2018-07-04T05:27:56Z</dcterms:modified>
</cp:coreProperties>
</file>