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110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<sst xmlns="http://schemas.openxmlformats.org/spreadsheetml/2006/main" count="2894" uniqueCount="631">
  <si>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</si>
  <si>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</si>
  <si>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</si>
  <si>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</si>
  <si>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</si>
  <si>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</si>
  <si>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</si>
  <si>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</si>
  <si>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</si>
  <si>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</si>
  <si>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</si>
  <si>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</si>
  <si>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</si>
  <si>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</si>
  <si>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</si>
  <si>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</si>
  <si>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</si>
  <si>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</si>
  <si>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</si>
  <si>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</si>
  <si>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</si>
  <si>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</si>
  <si>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</si>
  <si>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</si>
  <si>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</si>
  <si>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</si>
  <si>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</si>
  <si>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</si>
  <si>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</si>
  <si>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</si>
  <si>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</si>
  <si>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</si>
  <si>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</si>
  <si>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</si>
  <si>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</si>
  <si>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</si>
  <si>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</si>
  <si>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</si>
  <si>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</si>
  <si>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</si>
  <si>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</si>
  <si>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</si>
  <si>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</si>
  <si>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</si>
  <si>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</si>
  <si>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</si>
  <si>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</si>
  <si>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</si>
  <si>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</si>
  <si>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</si>
  <si>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</si>
  <si>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</si>
  <si>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</si>
  <si>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</si>
  <si>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</si>
  <si>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</si>
  <si>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</si>
  <si>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</si>
  <si>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</si>
  <si>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</si>
  <si>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</si>
  <si>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</si>
  <si>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</si>
  <si>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</si>
  <si>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</si>
  <si>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</si>
  <si>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</si>
  <si>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</si>
  <si>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</si>
  <si>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</si>
  <si>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</si>
  <si>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</si>
  <si>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</si>
  <si>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</si>
  <si>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</si>
  <si>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</si>
  <si>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</si>
  <si>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</si>
  <si>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</si>
  <si>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</si>
  <si>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</si>
  <si>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</si>
  <si>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</si>
  <si>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</si>
  <si>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</si>
  <si>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</si>
  <si>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</si>
  <si>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</si>
  <si>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</si>
  <si>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</si>
  <si>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</si>
  <si>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</si>
  <si>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</si>
  <si>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</si>
  <si>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</si>
  <si>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</si>
  <si>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</si>
  <si>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</si>
  <si>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</si>
  <si>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</si>
  <si>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</si>
  <si>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</si>
  <si>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</si>
  <si>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</si>
  <si>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</si>
  <si>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</si>
  <si>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</si>
  <si>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</si>
  <si>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</si>
  <si>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</si>
  <si>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</si>
  <si>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</si>
  <si>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</si>
  <si>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</si>
  <si>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</si>
  <si>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</si>
  <si>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</si>
  <si>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</si>
  <si>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</si>
  <si>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</si>
  <si>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</si>
  <si>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</si>
  <si>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</si>
  <si>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</si>
  <si>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</si>
  <si>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</si>
  <si>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</si>
  <si>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</si>
  <si>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</si>
  <si>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</si>
  <si>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</si>
  <si>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</si>
  <si>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</si>
  <si>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</si>
  <si>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</si>
  <si>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</si>
  <si>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</si>
  <si>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</si>
  <si>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</si>
  <si>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</si>
  <si>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</si>
  <si>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</si>
  <si>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</si>
  <si>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</si>
  <si>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</si>
  <si>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</si>
  <si>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</si>
  <si>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</si>
  <si>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</si>
  <si>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</si>
  <si>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</si>
  <si>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</si>
  <si>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</si>
  <si>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</si>
  <si>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</si>
  <si>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</si>
  <si>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</si>
  <si>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</si>
  <si>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</si>
  <si>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</si>
  <si>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</si>
  <si>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</si>
  <si>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</si>
  <si>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</si>
  <si>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</si>
  <si>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</si>
  <si>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</si>
  <si>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</si>
  <si>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</si>
  <si>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</si>
  <si>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</si>
  <si>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</si>
  <si>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</si>
  <si>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</si>
  <si>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</si>
  <si>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</si>
  <si>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</si>
  <si>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</si>
  <si>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</si>
  <si>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</si>
  <si>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</si>
  <si>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</si>
  <si>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</si>
  <si>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</si>
  <si>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</si>
  <si>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</si>
  <si>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</si>
  <si>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</si>
  <si>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</si>
  <si>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</si>
  <si>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</si>
  <si>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</si>
  <si>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</si>
  <si>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</si>
  <si>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</si>
  <si>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</si>
  <si>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</si>
  <si>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</si>
  <si>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</si>
  <si>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</si>
  <si>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</si>
  <si>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</si>
  <si>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</si>
  <si>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</si>
  <si>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</si>
  <si>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</si>
  <si>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</si>
  <si>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</si>
  <si>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</si>
  <si>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</si>
  <si>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</si>
  <si>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</si>
  <si>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</si>
  <si>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</si>
  <si>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</si>
  <si>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</si>
  <si>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</si>
  <si>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</si>
  <si>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</si>
  <si>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</si>
  <si>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</si>
  <si>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</si>
  <si>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</si>
  <si>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</si>
  <si>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</si>
  <si>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</si>
  <si>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</si>
  <si>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</si>
  <si>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</si>
  <si>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</si>
  <si>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</si>
  <si>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</si>
  <si>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</si>
  <si>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</si>
  <si>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</si>
  <si>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</si>
  <si>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</si>
  <si>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</si>
  <si>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</si>
  <si>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</si>
  <si>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</si>
  <si>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</si>
  <si>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</si>
  <si>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</si>
  <si>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</si>
  <si>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</si>
  <si>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</si>
  <si>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</si>
  <si>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</si>
  <si>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</si>
  <si>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</si>
  <si>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</si>
  <si>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</si>
  <si>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</si>
  <si>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</si>
  <si>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</si>
  <si>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</si>
  <si>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</si>
  <si>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</si>
  <si>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</si>
  <si>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</si>
  <si>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</si>
  <si>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</si>
  <si>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</si>
  <si>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</si>
  <si>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</si>
  <si>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</si>
  <si>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</si>
  <si>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</si>
  <si>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</si>
  <si>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</si>
  <si>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</si>
  <si>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</si>
  <si>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</si>
  <si>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</si>
  <si>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</si>
  <si>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</si>
  <si>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</si>
  <si>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</si>
  <si>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</si>
  <si>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</si>
  <si>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</si>
  <si>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</si>
  <si>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</si>
  <si>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</si>
  <si>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</si>
  <si>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</si>
  <si>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</si>
  <si>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</si>
  <si>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</si>
  <si>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</si>
  <si>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</si>
  <si>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</si>
  <si>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</si>
  <si>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</si>
  <si>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</si>
  <si>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</si>
  <si>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</si>
  <si>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</si>
  <si>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</si>
  <si>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</si>
  <si>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</si>
  <si>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</si>
  <si>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</si>
  <si>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</si>
  <si>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</si>
  <si>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</si>
  <si>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</si>
  <si>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</si>
  <si>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</si>
  <si>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</si>
  <si>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</si>
  <si>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</si>
  <si>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</si>
  <si>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</si>
  <si>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</si>
  <si>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</si>
  <si>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</si>
  <si>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</si>
  <si>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</si>
  <si>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</si>
  <si>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</si>
  <si>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</si>
  <si>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</si>
  <si>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</si>
  <si>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</si>
  <si>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</si>
  <si>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</si>
  <si>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</si>
  <si>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</si>
  <si>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</si>
  <si>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</si>
  <si>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</si>
  <si>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</si>
  <si>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</si>
  <si>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</si>
  <si>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</si>
  <si>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</si>
  <si>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</si>
  <si>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</si>
  <si>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</si>
  <si>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</si>
  <si>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</si>
  <si>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</si>
  <si>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</si>
  <si>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</si>
  <si>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</si>
  <si>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</si>
  <si>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</si>
  <si>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</si>
  <si>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</si>
  <si>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</si>
  <si>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</si>
  <si>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</si>
  <si>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</si>
  <si>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</si>
  <si>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</si>
  <si>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</si>
  <si>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</si>
  <si>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</si>
  <si>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</si>
  <si>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</si>
  <si>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</si>
  <si>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</si>
  <si>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</si>
  <si>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</si>
  <si>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</si>
  <si>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</si>
  <si>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</si>
  <si>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</si>
  <si>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</si>
  <si>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</si>
  <si>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</si>
  <si>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</si>
  <si>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</si>
  <si>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</si>
  <si>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</si>
  <si>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</si>
  <si>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</si>
  <si>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</si>
  <si>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</si>
  <si>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</si>
  <si>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</si>
  <si>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</si>
  <si>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</si>
  <si>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</si>
  <si>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</si>
  <si>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</si>
  <si>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</si>
  <si>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</si>
  <si>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</si>
  <si>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</si>
  <si>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</si>
  <si>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</si>
  <si>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</si>
  <si>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</si>
  <si>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</si>
  <si>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</si>
  <si>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</si>
  <si>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</si>
  <si>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</si>
  <si>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</si>
  <si>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</si>
  <si>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</si>
  <si>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</si>
  <si>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</si>
  <si>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</si>
  <si>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</si>
  <si>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</si>
  <si>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</si>
  <si>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</si>
  <si>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</si>
  <si>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</si>
  <si>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</si>
  <si>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</si>
  <si>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</si>
  <si>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</si>
  <si>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</si>
  <si>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</si>
  <si>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</si>
  <si>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</si>
  <si>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</si>
  <si>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</si>
  <si>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</si>
  <si>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</si>
  <si>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</si>
  <si>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</si>
  <si>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</si>
  <si>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</si>
  <si>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</si>
  <si>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</si>
  <si>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</si>
  <si>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</si>
  <si>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</si>
  <si>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</si>
  <si>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</si>
  <si>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</si>
  <si>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</si>
  <si>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</si>
  <si>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</si>
  <si>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</si>
  <si>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</si>
  <si>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</si>
  <si>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</si>
  <si>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</si>
  <si>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</si>
  <si>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</si>
  <si>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</si>
  <si>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</si>
  <si>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</si>
  <si>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</si>
  <si>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</si>
  <si>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</si>
  <si>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</si>
  <si>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</si>
  <si>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</si>
  <si>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</si>
  <si>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</si>
  <si>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</si>
  <si>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</si>
  <si>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</si>
  <si>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</si>
  <si>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</si>
  <si>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</si>
  <si>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</si>
  <si>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</si>
  <si>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</si>
  <si>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</si>
  <si>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</si>
  <si>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</si>
  <si>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</si>
  <si>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</si>
  <si>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</si>
  <si>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</si>
  <si>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</si>
  <si>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</si>
  <si>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</si>
  <si>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</si>
  <si>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</si>
  <si>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</si>
  <si>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</si>
  <si>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</si>
  <si>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</si>
  <si>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</si>
  <si>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</si>
  <si>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</si>
  <si>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</si>
  <si>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</si>
  <si>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</si>
  <si>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</si>
  <si>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</si>
  <si>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</si>
  <si>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</si>
  <si>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</si>
  <si>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</si>
  <si>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</si>
  <si>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</si>
  <si>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</si>
  <si>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</si>
  <si>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</si>
  <si>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</si>
  <si>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</si>
  <si>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</si>
  <si>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</si>
  <si>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</si>
  <si>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</si>
  <si>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</si>
  <si>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</si>
  <si>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</si>
  <si>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</si>
  <si>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</si>
  <si>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</si>
  <si>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</si>
  <si>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</si>
  <si>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</si>
  <si>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</si>
  <si>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</si>
  <si>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</si>
  <si>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</si>
  <si>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</si>
  <si>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</si>
  <si>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</si>
  <si>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</si>
  <si>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</si>
  <si>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</si>
  <si>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</si>
  <si>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</si>
  <si>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</si>
  <si>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</si>
  <si>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</si>
  <si>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</si>
  <si>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</si>
  <si>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</si>
  <si>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</si>
  <si>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</si>
  <si>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</si>
  <si>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</si>
  <si>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</si>
  <si>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</si>
  <si>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</si>
  <si>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</si>
  <si>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</si>
  <si>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</si>
  <si>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</si>
  <si>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</si>
  <si>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</si>
  <si>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</si>
  <si>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</si>
  <si>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</si>
  <si>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</si>
  <si>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</si>
  <si>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外国人看護師・介護福祉士受入支援事業</t>
    <rPh sb="14" eb="16">
      <t>シエン</t>
    </rPh>
    <phoneticPr fontId="5"/>
  </si>
  <si>
    <t>平成１９年度</t>
  </si>
  <si>
    <t>終了予定なし</t>
  </si>
  <si>
    <t>医政局</t>
  </si>
  <si>
    <t>看護課</t>
  </si>
  <si>
    <t>・「経済上の連携に関する日本国とインドネシア共和国との間の協定」附属書十第一編第六節
・「経済上の連携に関する日本国とフィリピン共和国との間の協定」附属書八第一部第六節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　Ⅰ
・看護師及び介護福祉士の入国及び一時的な滞在に関する日本国政府とベトナム社会主義共和国政府との間の交換公文に基づく看護及び介護分野におけるベトナム看護師等の受け入れの実施に関する指針</t>
  </si>
  <si>
    <t>経済連携協定の趣旨に則り、受入施設において適切な就労・研修が行われることを確保するため、経済連携協定に基づき、我が国に入国及び一時的な滞在が認められる外国人看護師及び介護福祉士（以下、「外国人看護師等」という。）が単に安価な労働力として利用されることのないよう、外国人看護師等の適切な雇用管理を確保することを目的とする。</t>
  </si>
  <si>
    <t>-</t>
  </si>
  <si>
    <t>-</t>
    <phoneticPr fontId="5"/>
  </si>
  <si>
    <t>○</t>
  </si>
  <si>
    <t>衛生関係指導者養成等委託費</t>
    <phoneticPr fontId="5"/>
  </si>
  <si>
    <t>101</t>
    <phoneticPr fontId="5"/>
  </si>
  <si>
    <t>82</t>
    <phoneticPr fontId="5"/>
  </si>
  <si>
    <t>61</t>
    <phoneticPr fontId="5"/>
  </si>
  <si>
    <t>50</t>
    <phoneticPr fontId="5"/>
  </si>
  <si>
    <t>55</t>
    <phoneticPr fontId="5"/>
  </si>
  <si>
    <t>58</t>
    <phoneticPr fontId="5"/>
  </si>
  <si>
    <t>59</t>
    <phoneticPr fontId="5"/>
  </si>
  <si>
    <t>課長：島田　陽子</t>
    <phoneticPr fontId="5"/>
  </si>
  <si>
    <t>外国人看護師候補者の看護師国家試験合格率を前年度以上とする。</t>
    <phoneticPr fontId="5"/>
  </si>
  <si>
    <t>-</t>
    <phoneticPr fontId="5"/>
  </si>
  <si>
    <t>担当課による推計</t>
    <phoneticPr fontId="5"/>
  </si>
  <si>
    <t>巡回訪問施設数</t>
    <phoneticPr fontId="5"/>
  </si>
  <si>
    <t>受入れの枠組みの国内説明会の回数</t>
    <phoneticPr fontId="5"/>
  </si>
  <si>
    <t>施設</t>
    <phoneticPr fontId="5"/>
  </si>
  <si>
    <t>回</t>
    <phoneticPr fontId="5"/>
  </si>
  <si>
    <t>-</t>
    <phoneticPr fontId="5"/>
  </si>
  <si>
    <t>-</t>
    <phoneticPr fontId="5"/>
  </si>
  <si>
    <t>円</t>
    <phoneticPr fontId="5"/>
  </si>
  <si>
    <t>Ｘ千円/Ｙ人</t>
    <phoneticPr fontId="5"/>
  </si>
  <si>
    <t>61,777/333</t>
    <phoneticPr fontId="5"/>
  </si>
  <si>
    <t>62,266/409</t>
    <phoneticPr fontId="5"/>
  </si>
  <si>
    <t>施策大目標２　必要な医療従事者を確保するとともに、資質の向上を図ること</t>
    <phoneticPr fontId="5"/>
  </si>
  <si>
    <t>医療従事者の資質の向上を図ること（施策目標Ⅰ－２－２）</t>
    <phoneticPr fontId="5"/>
  </si>
  <si>
    <t>-</t>
    <phoneticPr fontId="5"/>
  </si>
  <si>
    <t>-</t>
    <phoneticPr fontId="5"/>
  </si>
  <si>
    <t>-</t>
    <phoneticPr fontId="5"/>
  </si>
  <si>
    <t>外国人看護師候補者へ日本語研修等を実施し看護師国家試験合格率を高めることで、看護職員の資質の向上に寄与する。</t>
    <phoneticPr fontId="5"/>
  </si>
  <si>
    <t>-</t>
    <phoneticPr fontId="5"/>
  </si>
  <si>
    <t>-</t>
    <phoneticPr fontId="5"/>
  </si>
  <si>
    <t>-</t>
    <phoneticPr fontId="5"/>
  </si>
  <si>
    <t>-</t>
    <phoneticPr fontId="5"/>
  </si>
  <si>
    <t>-</t>
    <phoneticPr fontId="5"/>
  </si>
  <si>
    <t>当該事業は、経済連携協定（EPA）の趣旨に基づき実施する、国が行うべき事業であり、国民や社会のニーズを反映している。</t>
    <phoneticPr fontId="5"/>
  </si>
  <si>
    <t>当該事業は、経済連携協定（EPA）に基づき実施する国が行うべき事業である。</t>
    <phoneticPr fontId="5"/>
  </si>
  <si>
    <t>当該事業は、経済連携協定（EPA）に基づき実施する事業であり、優先度は高い。</t>
    <phoneticPr fontId="5"/>
  </si>
  <si>
    <t>‐</t>
  </si>
  <si>
    <t>無</t>
  </si>
  <si>
    <t>交付要綱において、予め補助対象、基準額等を定めており、受益者との負担関係は妥当である。</t>
    <phoneticPr fontId="5"/>
  </si>
  <si>
    <t>交付要綱において、予め基準額を定めており、妥当な水準である。</t>
    <phoneticPr fontId="5"/>
  </si>
  <si>
    <t>外国人看護師候補者を受け入れる施設の研修支援体制の充実に使途が限定されている。</t>
    <phoneticPr fontId="5"/>
  </si>
  <si>
    <t>事業の実施に必要最低限の経費のみを対象としている。</t>
    <phoneticPr fontId="5"/>
  </si>
  <si>
    <t>29年度において成果実績は成果目標を超えている。</t>
    <phoneticPr fontId="5"/>
  </si>
  <si>
    <t>看護師国家試験に合格した外国人看護師候補者は日本の看護師として活躍している。</t>
    <phoneticPr fontId="5"/>
  </si>
  <si>
    <t>関連事業ではあるが、職業安定局においては雇用管理に必要な経費を、社会・援護局においては介護福祉士候補者の受入支援に必要な経費であり、適切な役割分担を行っている。</t>
    <phoneticPr fontId="5"/>
  </si>
  <si>
    <t>外国人看護師・介護福祉士受入支援事業（職業安定局）</t>
    <phoneticPr fontId="5"/>
  </si>
  <si>
    <t>外国人看護師・介護福祉士受入支援事業（社会・援護局）</t>
    <phoneticPr fontId="5"/>
  </si>
  <si>
    <t>外国人看護師候補者の看護師国家試験合格率をさらに上昇させていくため、引き続き、必要な予算額を確保し、適正な執行に努めてまいりたい。</t>
    <phoneticPr fontId="5"/>
  </si>
  <si>
    <t>A.（公社）国際厚生事業団</t>
    <phoneticPr fontId="5"/>
  </si>
  <si>
    <t>事業費</t>
    <rPh sb="0" eb="3">
      <t>ジギョウヒ</t>
    </rPh>
    <phoneticPr fontId="5"/>
  </si>
  <si>
    <t>管理費</t>
    <rPh sb="0" eb="3">
      <t>カンリヒ</t>
    </rPh>
    <phoneticPr fontId="5"/>
  </si>
  <si>
    <t>謝金、講師・職員旅費、雑役務費等</t>
    <phoneticPr fontId="5"/>
  </si>
  <si>
    <t>給与費、旅費、需要費等</t>
    <phoneticPr fontId="5"/>
  </si>
  <si>
    <t>（公社）国際厚生事業団</t>
    <phoneticPr fontId="5"/>
  </si>
  <si>
    <t>看護・介護導入研修の実施</t>
    <phoneticPr fontId="5"/>
  </si>
  <si>
    <t>補助金等交付</t>
  </si>
  <si>
    <t>-</t>
    <phoneticPr fontId="5"/>
  </si>
  <si>
    <t>－</t>
    <phoneticPr fontId="5"/>
  </si>
  <si>
    <t>-</t>
    <phoneticPr fontId="5"/>
  </si>
  <si>
    <t>-</t>
    <phoneticPr fontId="5"/>
  </si>
  <si>
    <t>-</t>
    <phoneticPr fontId="5"/>
  </si>
  <si>
    <t>62,240/472</t>
    <phoneticPr fontId="5"/>
  </si>
  <si>
    <t>-</t>
    <phoneticPr fontId="5"/>
  </si>
  <si>
    <t>-</t>
    <phoneticPr fontId="5"/>
  </si>
  <si>
    <t>補助金の執行額
／就労・研修している外国人看護師等の数　　　　　　　　　　　　</t>
    <phoneticPr fontId="5"/>
  </si>
  <si>
    <t>29年度において、活動実績は概ね見込どおりとなっている。</t>
    <rPh sb="14" eb="15">
      <t>オオム</t>
    </rPh>
    <phoneticPr fontId="5"/>
  </si>
  <si>
    <t>外国人看護師候補者の看護師国家試験合格率は、本事業の実施前と比較すると上昇（平成21年度0.0％、平成22年度1.2％）しており、平成29年度は成果目標としていた14.5％を超えていることから、本事業は一定の成果を上げていると考える。</t>
    <phoneticPr fontId="5"/>
  </si>
  <si>
    <t>本事業は、（公社）国際厚生事業団が行う以下の事業について補助を行うものである。
○候補者の就労開始前に実施する看護導入研修　経済連携協定に基づき入国した外国人看護師候補者が、入国後、我が国国内の医療施設で就労・研修を行うにあたり必要となる知識・技術を習得させることを目的とした日本語研修の実施。
○受入施設に対する巡回訪問（就労・研修等の状況把握）　候補者の受入れ施設を対象に、年1回以上、相談専門員による巡回訪問を実施し、候補者の労務管理及び施設内の研修状況を把握し必要な指導を実施。
○候補者からの就労・研修に係る相談・苦情対応等　候補者のメンタルヘルスケアの観点から、母国語（英語、インドネシア語、ベトナム語）での相談窓口を設置し、各種相談を実施。</t>
    <rPh sb="306" eb="307">
      <t>ゴ</t>
    </rPh>
    <phoneticPr fontId="5"/>
  </si>
  <si>
    <t>62,372/570</t>
    <phoneticPr fontId="5"/>
  </si>
  <si>
    <t>外国人看護師候補者の看護師国家試験合格率
※計算式
外国人看護師候補者の看護師国家試験合格者数／外国人看護師候補者の看護師国家試験受験者数</t>
    <rPh sb="22" eb="25">
      <t>ケイサンシキ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</si>
</sst>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33617</xdr:colOff>
      <xdr:row>742</xdr:row>
      <xdr:rowOff>22412</xdr:rowOff>
    </xdr:from>
    <xdr:to>
      <xdr:col>35</xdr:col>
      <xdr:colOff>44822</xdr:colOff>
      <xdr:row>745</xdr:row>
      <xdr:rowOff>22412</xdr:rowOff>
    </xdr:to>
    <xdr:sp macro="" textlink="">
      <xdr:nvSpPr>
        <xdr:cNvPr id="2" name="正方形/長方形 1"/>
        <xdr:cNvSpPr/>
      </xdr:nvSpPr>
      <xdr:spPr>
        <a:xfrm>
          <a:off x="3834092" y="42265787"/>
          <a:ext cx="3211605"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400"/>
            <a:t>厚生労働省</a:t>
          </a:r>
          <a:endParaRPr kumimoji="1" lang="en-US" altLang="ja-JP" sz="1400"/>
        </a:p>
        <a:p>
          <a:pPr algn="l"/>
          <a:r>
            <a:rPr kumimoji="1" lang="ja-JP" altLang="en-US" sz="1400"/>
            <a:t>６２百万円</a:t>
          </a:r>
        </a:p>
      </xdr:txBody>
    </xdr:sp>
    <xdr:clientData/>
  </xdr:twoCellAnchor>
  <xdr:twoCellAnchor>
    <xdr:from>
      <xdr:col>27</xdr:col>
      <xdr:colOff>44824</xdr:colOff>
      <xdr:row>746</xdr:row>
      <xdr:rowOff>112059</xdr:rowOff>
    </xdr:from>
    <xdr:to>
      <xdr:col>27</xdr:col>
      <xdr:colOff>50426</xdr:colOff>
      <xdr:row>749</xdr:row>
      <xdr:rowOff>33619</xdr:rowOff>
    </xdr:to>
    <xdr:cxnSp macro="">
      <xdr:nvCxnSpPr>
        <xdr:cNvPr id="3" name="直線矢印コネクタ 2"/>
        <xdr:cNvCxnSpPr>
          <a:endCxn id="4" idx="0"/>
        </xdr:cNvCxnSpPr>
      </xdr:nvCxnSpPr>
      <xdr:spPr>
        <a:xfrm>
          <a:off x="5445499" y="43765134"/>
          <a:ext cx="5602" cy="9788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22411</xdr:colOff>
      <xdr:row>749</xdr:row>
      <xdr:rowOff>33619</xdr:rowOff>
    </xdr:from>
    <xdr:to>
      <xdr:col>33</xdr:col>
      <xdr:colOff>78441</xdr:colOff>
      <xdr:row>750</xdr:row>
      <xdr:rowOff>18304</xdr:rowOff>
    </xdr:to>
    <xdr:sp macro="" textlink="">
      <xdr:nvSpPr>
        <xdr:cNvPr id="4" name="正方形/長方形 3"/>
        <xdr:cNvSpPr/>
      </xdr:nvSpPr>
      <xdr:spPr>
        <a:xfrm>
          <a:off x="4222936" y="44743969"/>
          <a:ext cx="2456330" cy="3371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400">
            <a:effectLst/>
          </a:endParaRPr>
        </a:p>
        <a:p>
          <a:pPr algn="ctr"/>
          <a:r>
            <a:rPr kumimoji="1" lang="en-US" altLang="ja-JP" sz="1100"/>
            <a:t>】</a:t>
          </a:r>
          <a:endParaRPr kumimoji="1" lang="ja-JP" altLang="en-US" sz="1100"/>
        </a:p>
      </xdr:txBody>
    </xdr:sp>
    <xdr:clientData/>
  </xdr:twoCellAnchor>
  <xdr:twoCellAnchor>
    <xdr:from>
      <xdr:col>17</xdr:col>
      <xdr:colOff>0</xdr:colOff>
      <xdr:row>750</xdr:row>
      <xdr:rowOff>0</xdr:rowOff>
    </xdr:from>
    <xdr:to>
      <xdr:col>37</xdr:col>
      <xdr:colOff>190500</xdr:colOff>
      <xdr:row>753</xdr:row>
      <xdr:rowOff>0</xdr:rowOff>
    </xdr:to>
    <xdr:sp macro="" textlink="">
      <xdr:nvSpPr>
        <xdr:cNvPr id="5" name="正方形/長方形 4"/>
        <xdr:cNvSpPr/>
      </xdr:nvSpPr>
      <xdr:spPr>
        <a:xfrm>
          <a:off x="3400425" y="45062775"/>
          <a:ext cx="4191000"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en-US" altLang="ja-JP" sz="1400"/>
            <a:t>A</a:t>
          </a:r>
          <a:r>
            <a:rPr kumimoji="1" lang="ja-JP" altLang="en-US" sz="1400"/>
            <a:t>．（公社）国際厚生事業団</a:t>
          </a:r>
          <a:endParaRPr kumimoji="1" lang="en-US" altLang="ja-JP" sz="1400"/>
        </a:p>
        <a:p>
          <a:pPr algn="ctr"/>
          <a:r>
            <a:rPr kumimoji="1" lang="ja-JP" altLang="en-US" sz="1400"/>
            <a:t>６２百万円</a:t>
          </a:r>
        </a:p>
      </xdr:txBody>
    </xdr:sp>
    <xdr:clientData/>
  </xdr:twoCellAnchor>
  <xdr:twoCellAnchor>
    <xdr:from>
      <xdr:col>16</xdr:col>
      <xdr:colOff>179294</xdr:colOff>
      <xdr:row>753</xdr:row>
      <xdr:rowOff>201706</xdr:rowOff>
    </xdr:from>
    <xdr:to>
      <xdr:col>38</xdr:col>
      <xdr:colOff>44823</xdr:colOff>
      <xdr:row>755</xdr:row>
      <xdr:rowOff>313764</xdr:rowOff>
    </xdr:to>
    <xdr:sp macro="" textlink="">
      <xdr:nvSpPr>
        <xdr:cNvPr id="6" name="中かっこ 5"/>
        <xdr:cNvSpPr/>
      </xdr:nvSpPr>
      <xdr:spPr>
        <a:xfrm>
          <a:off x="3379694" y="46321756"/>
          <a:ext cx="4266079" cy="816908"/>
        </a:xfrm>
        <a:prstGeom prst="bracePair">
          <a:avLst>
            <a:gd name="adj" fmla="val 31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・看護・介護導入研修の実施</a:t>
          </a:r>
          <a:endParaRPr kumimoji="1" lang="en-US" altLang="ja-JP" sz="1100"/>
        </a:p>
        <a:p>
          <a:pPr algn="l"/>
          <a:r>
            <a:rPr kumimoji="1" lang="ja-JP" altLang="en-US" sz="1100"/>
            <a:t>・母国語による相談窓口の設置</a:t>
          </a:r>
          <a:endParaRPr kumimoji="1" lang="en-US" altLang="ja-JP" sz="1100"/>
        </a:p>
        <a:p>
          <a:pPr algn="l"/>
          <a:r>
            <a:rPr kumimoji="1" lang="ja-JP" altLang="en-US" sz="1100"/>
            <a:t>・巡回指導の実施（受入状況の確認、就労・研修に対する指導等）</a:t>
          </a:r>
        </a:p>
      </xdr:txBody>
    </xdr:sp>
    <xdr:clientData/>
  </xdr:twoCellAnchor>
  <xdr:twoCellAnchor>
    <xdr:from>
      <xdr:col>18</xdr:col>
      <xdr:colOff>44823</xdr:colOff>
      <xdr:row>745</xdr:row>
      <xdr:rowOff>78442</xdr:rowOff>
    </xdr:from>
    <xdr:to>
      <xdr:col>36</xdr:col>
      <xdr:colOff>56028</xdr:colOff>
      <xdr:row>747</xdr:row>
      <xdr:rowOff>22412</xdr:rowOff>
    </xdr:to>
    <xdr:sp macro="" textlink="">
      <xdr:nvSpPr>
        <xdr:cNvPr id="7" name="中かっこ 6"/>
        <xdr:cNvSpPr/>
      </xdr:nvSpPr>
      <xdr:spPr>
        <a:xfrm>
          <a:off x="3645273" y="43379092"/>
          <a:ext cx="3611655" cy="648820"/>
        </a:xfrm>
        <a:prstGeom prst="bracePair">
          <a:avLst>
            <a:gd name="adj" fmla="val 31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1"/>
        <a:lstStyle/>
        <a:p>
          <a:pPr algn="l"/>
          <a:r>
            <a:rPr kumimoji="1" lang="ja-JP" altLang="en-US" sz="1100"/>
            <a:t>外国人看護師・介護福祉士の受入に対する事業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731" sqref="BF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66</v>
      </c>
      <c r="AT2" s="938"/>
      <c r="AU2" s="938"/>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552</v>
      </c>
      <c r="H5" s="842"/>
      <c r="I5" s="842"/>
      <c r="J5" s="842"/>
      <c r="K5" s="842"/>
      <c r="L5" s="842"/>
      <c r="M5" s="843" t="s">
        <v>66</v>
      </c>
      <c r="N5" s="844"/>
      <c r="O5" s="844"/>
      <c r="P5" s="844"/>
      <c r="Q5" s="844"/>
      <c r="R5" s="845"/>
      <c r="S5" s="846" t="s">
        <v>553</v>
      </c>
      <c r="T5" s="842"/>
      <c r="U5" s="842"/>
      <c r="V5" s="842"/>
      <c r="W5" s="842"/>
      <c r="X5" s="847"/>
      <c r="Y5" s="697" t="s">
        <v>3</v>
      </c>
      <c r="Z5" s="539"/>
      <c r="AA5" s="539"/>
      <c r="AB5" s="539"/>
      <c r="AC5" s="539"/>
      <c r="AD5" s="540"/>
      <c r="AE5" s="698" t="s">
        <v>555</v>
      </c>
      <c r="AF5" s="698"/>
      <c r="AG5" s="698"/>
      <c r="AH5" s="698"/>
      <c r="AI5" s="698"/>
      <c r="AJ5" s="698"/>
      <c r="AK5" s="698"/>
      <c r="AL5" s="698"/>
      <c r="AM5" s="698"/>
      <c r="AN5" s="698"/>
      <c r="AO5" s="698"/>
      <c r="AP5" s="699"/>
      <c r="AQ5" s="700" t="s">
        <v>569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257.2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3" t="s">
        <v>559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39" t="str">
        <f>入力規則等!A26</f>
        <v>-</v>
      </c>
      <c r="H8" s="722"/>
      <c r="I8" s="722"/>
      <c r="J8" s="722"/>
      <c r="K8" s="722"/>
      <c r="L8" s="722"/>
      <c r="M8" s="722"/>
      <c r="N8" s="722"/>
      <c r="O8" s="722"/>
      <c r="P8" s="722"/>
      <c r="Q8" s="722"/>
      <c r="R8" s="722"/>
      <c r="S8" s="722"/>
      <c r="T8" s="722"/>
      <c r="U8" s="722"/>
      <c r="V8" s="722"/>
      <c r="W8" s="722"/>
      <c r="X8" s="940"/>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90.75" customHeight="1" x14ac:dyDescent="0.15">
      <c r="A10" s="659" t="s">
        <v>30</v>
      </c>
      <c r="B10" s="660"/>
      <c r="C10" s="660"/>
      <c r="D10" s="660"/>
      <c r="E10" s="660"/>
      <c r="F10" s="660"/>
      <c r="G10" s="756" t="s">
        <v>628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v>62</v>
      </c>
      <c r="Q13" s="708"/>
      <c r="R13" s="708"/>
      <c r="S13" s="708"/>
      <c r="T13" s="708"/>
      <c r="U13" s="708"/>
      <c r="V13" s="709"/>
      <c r="W13" s="656">
        <v>62</v>
      </c>
      <c r="X13" s="657"/>
      <c r="Y13" s="657"/>
      <c r="Z13" s="657"/>
      <c r="AA13" s="657"/>
      <c r="AB13" s="657"/>
      <c r="AC13" s="658"/>
      <c r="AD13" s="707">
        <v>62</v>
      </c>
      <c r="AE13" s="708"/>
      <c r="AF13" s="708"/>
      <c r="AG13" s="708"/>
      <c r="AH13" s="708"/>
      <c r="AI13" s="708"/>
      <c r="AJ13" s="709"/>
      <c r="AK13" s="707">
        <v>62</v>
      </c>
      <c r="AL13" s="708"/>
      <c r="AM13" s="708"/>
      <c r="AN13" s="708"/>
      <c r="AO13" s="708"/>
      <c r="AP13" s="708"/>
      <c r="AQ13" s="709"/>
      <c r="AR13" s="656"/>
      <c r="AS13" s="657"/>
      <c r="AT13" s="657"/>
      <c r="AU13" s="657"/>
      <c r="AV13" s="657"/>
      <c r="AW13" s="657"/>
      <c r="AX13" s="920"/>
    </row>
    <row r="14" spans="1:50" ht="21" customHeight="1" x14ac:dyDescent="0.15">
      <c r="A14" s="613"/>
      <c r="B14" s="614"/>
      <c r="C14" s="614"/>
      <c r="D14" s="614"/>
      <c r="E14" s="614"/>
      <c r="F14" s="615"/>
      <c r="G14" s="727"/>
      <c r="H14" s="728"/>
      <c r="I14" s="713" t="s">
        <v>8</v>
      </c>
      <c r="J14" s="764"/>
      <c r="K14" s="764"/>
      <c r="L14" s="764"/>
      <c r="M14" s="764"/>
      <c r="N14" s="764"/>
      <c r="O14" s="765"/>
      <c r="P14" s="707" t="s">
        <v>558</v>
      </c>
      <c r="Q14" s="708"/>
      <c r="R14" s="708"/>
      <c r="S14" s="708"/>
      <c r="T14" s="708"/>
      <c r="U14" s="708"/>
      <c r="V14" s="709"/>
      <c r="W14" s="707" t="s">
        <v>558</v>
      </c>
      <c r="X14" s="708"/>
      <c r="Y14" s="708"/>
      <c r="Z14" s="708"/>
      <c r="AA14" s="708"/>
      <c r="AB14" s="708"/>
      <c r="AC14" s="709"/>
      <c r="AD14" s="707" t="s">
        <v>466</v>
      </c>
      <c r="AE14" s="708"/>
      <c r="AF14" s="708"/>
      <c r="AG14" s="708"/>
      <c r="AH14" s="708"/>
      <c r="AI14" s="708"/>
      <c r="AJ14" s="709"/>
      <c r="AK14" s="707" t="s">
        <v>466</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558</v>
      </c>
      <c r="Q15" s="708"/>
      <c r="R15" s="708"/>
      <c r="S15" s="708"/>
      <c r="T15" s="708"/>
      <c r="U15" s="708"/>
      <c r="V15" s="709"/>
      <c r="W15" s="707" t="s">
        <v>558</v>
      </c>
      <c r="X15" s="708"/>
      <c r="Y15" s="708"/>
      <c r="Z15" s="708"/>
      <c r="AA15" s="708"/>
      <c r="AB15" s="708"/>
      <c r="AC15" s="709"/>
      <c r="AD15" s="707" t="s">
        <v>466</v>
      </c>
      <c r="AE15" s="708"/>
      <c r="AF15" s="708"/>
      <c r="AG15" s="708"/>
      <c r="AH15" s="708"/>
      <c r="AI15" s="708"/>
      <c r="AJ15" s="709"/>
      <c r="AK15" s="707" t="s">
        <v>466</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558</v>
      </c>
      <c r="Q16" s="708"/>
      <c r="R16" s="708"/>
      <c r="S16" s="708"/>
      <c r="T16" s="708"/>
      <c r="U16" s="708"/>
      <c r="V16" s="709"/>
      <c r="W16" s="707" t="s">
        <v>558</v>
      </c>
      <c r="X16" s="708"/>
      <c r="Y16" s="708"/>
      <c r="Z16" s="708"/>
      <c r="AA16" s="708"/>
      <c r="AB16" s="708"/>
      <c r="AC16" s="709"/>
      <c r="AD16" s="707" t="s">
        <v>466</v>
      </c>
      <c r="AE16" s="708"/>
      <c r="AF16" s="708"/>
      <c r="AG16" s="708"/>
      <c r="AH16" s="708"/>
      <c r="AI16" s="708"/>
      <c r="AJ16" s="709"/>
      <c r="AK16" s="707" t="s">
        <v>466</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558</v>
      </c>
      <c r="Q17" s="708"/>
      <c r="R17" s="708"/>
      <c r="S17" s="708"/>
      <c r="T17" s="708"/>
      <c r="U17" s="708"/>
      <c r="V17" s="709"/>
      <c r="W17" s="707" t="s">
        <v>558</v>
      </c>
      <c r="X17" s="708"/>
      <c r="Y17" s="708"/>
      <c r="Z17" s="708"/>
      <c r="AA17" s="708"/>
      <c r="AB17" s="708"/>
      <c r="AC17" s="709"/>
      <c r="AD17" s="707" t="s">
        <v>466</v>
      </c>
      <c r="AE17" s="708"/>
      <c r="AF17" s="708"/>
      <c r="AG17" s="708"/>
      <c r="AH17" s="708"/>
      <c r="AI17" s="708"/>
      <c r="AJ17" s="709"/>
      <c r="AK17" s="707" t="s">
        <v>466</v>
      </c>
      <c r="AL17" s="708"/>
      <c r="AM17" s="708"/>
      <c r="AN17" s="708"/>
      <c r="AO17" s="708"/>
      <c r="AP17" s="708"/>
      <c r="AQ17" s="709"/>
      <c r="AR17" s="918"/>
      <c r="AS17" s="918"/>
      <c r="AT17" s="918"/>
      <c r="AU17" s="918"/>
      <c r="AV17" s="918"/>
      <c r="AW17" s="918"/>
      <c r="AX17" s="919"/>
    </row>
    <row r="18" spans="1:50" ht="24.75" customHeight="1" x14ac:dyDescent="0.15">
      <c r="A18" s="613"/>
      <c r="B18" s="614"/>
      <c r="C18" s="614"/>
      <c r="D18" s="614"/>
      <c r="E18" s="614"/>
      <c r="F18" s="615"/>
      <c r="G18" s="729"/>
      <c r="H18" s="730"/>
      <c r="I18" s="718" t="s">
        <v>20</v>
      </c>
      <c r="J18" s="719"/>
      <c r="K18" s="719"/>
      <c r="L18" s="719"/>
      <c r="M18" s="719"/>
      <c r="N18" s="719"/>
      <c r="O18" s="720"/>
      <c r="P18" s="880">
        <f>SUM(P13:V17)</f>
        <v>62</v>
      </c>
      <c r="Q18" s="881"/>
      <c r="R18" s="881"/>
      <c r="S18" s="881"/>
      <c r="T18" s="881"/>
      <c r="U18" s="881"/>
      <c r="V18" s="882"/>
      <c r="W18" s="880">
        <f>SUM(W13:AC17)</f>
        <v>62</v>
      </c>
      <c r="X18" s="881"/>
      <c r="Y18" s="881"/>
      <c r="Z18" s="881"/>
      <c r="AA18" s="881"/>
      <c r="AB18" s="881"/>
      <c r="AC18" s="882"/>
      <c r="AD18" s="880">
        <f>SUM(AD13:AJ17)</f>
        <v>62</v>
      </c>
      <c r="AE18" s="881"/>
      <c r="AF18" s="881"/>
      <c r="AG18" s="881"/>
      <c r="AH18" s="881"/>
      <c r="AI18" s="881"/>
      <c r="AJ18" s="882"/>
      <c r="AK18" s="880">
        <f>SUM(AK13:AQ17)</f>
        <v>62</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v>62</v>
      </c>
      <c r="Q19" s="708"/>
      <c r="R19" s="708"/>
      <c r="S19" s="708"/>
      <c r="T19" s="708"/>
      <c r="U19" s="708"/>
      <c r="V19" s="709"/>
      <c r="W19" s="707">
        <v>62</v>
      </c>
      <c r="X19" s="708"/>
      <c r="Y19" s="708"/>
      <c r="Z19" s="708"/>
      <c r="AA19" s="708"/>
      <c r="AB19" s="708"/>
      <c r="AC19" s="709"/>
      <c r="AD19" s="707">
        <v>62</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561</v>
      </c>
      <c r="H23" s="951"/>
      <c r="I23" s="951"/>
      <c r="J23" s="951"/>
      <c r="K23" s="951"/>
      <c r="L23" s="951"/>
      <c r="M23" s="951"/>
      <c r="N23" s="951"/>
      <c r="O23" s="952"/>
      <c r="P23" s="656">
        <v>62</v>
      </c>
      <c r="Q23" s="657"/>
      <c r="R23" s="657"/>
      <c r="S23" s="657"/>
      <c r="T23" s="657"/>
      <c r="U23" s="657"/>
      <c r="V23" s="658"/>
      <c r="W23" s="656"/>
      <c r="X23" s="657"/>
      <c r="Y23" s="657"/>
      <c r="Z23" s="657"/>
      <c r="AA23" s="657"/>
      <c r="AB23" s="657"/>
      <c r="AC23" s="658"/>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707"/>
      <c r="Q24" s="708"/>
      <c r="R24" s="708"/>
      <c r="S24" s="708"/>
      <c r="T24" s="708"/>
      <c r="U24" s="708"/>
      <c r="V24" s="709"/>
      <c r="W24" s="707"/>
      <c r="X24" s="708"/>
      <c r="Y24" s="708"/>
      <c r="Z24" s="708"/>
      <c r="AA24" s="708"/>
      <c r="AB24" s="708"/>
      <c r="AC24" s="70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707"/>
      <c r="Q25" s="708"/>
      <c r="R25" s="708"/>
      <c r="S25" s="708"/>
      <c r="T25" s="708"/>
      <c r="U25" s="708"/>
      <c r="V25" s="709"/>
      <c r="W25" s="707"/>
      <c r="X25" s="708"/>
      <c r="Y25" s="708"/>
      <c r="Z25" s="708"/>
      <c r="AA25" s="708"/>
      <c r="AB25" s="708"/>
      <c r="AC25" s="70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707"/>
      <c r="Q26" s="708"/>
      <c r="R26" s="708"/>
      <c r="S26" s="708"/>
      <c r="T26" s="708"/>
      <c r="U26" s="708"/>
      <c r="V26" s="709"/>
      <c r="W26" s="707"/>
      <c r="X26" s="708"/>
      <c r="Y26" s="708"/>
      <c r="Z26" s="708"/>
      <c r="AA26" s="708"/>
      <c r="AB26" s="708"/>
      <c r="AC26" s="70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07"/>
      <c r="Q27" s="708"/>
      <c r="R27" s="708"/>
      <c r="S27" s="708"/>
      <c r="T27" s="708"/>
      <c r="U27" s="708"/>
      <c r="V27" s="709"/>
      <c r="W27" s="707"/>
      <c r="X27" s="708"/>
      <c r="Y27" s="708"/>
      <c r="Z27" s="708"/>
      <c r="AA27" s="708"/>
      <c r="AB27" s="708"/>
      <c r="AC27" s="70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80">
        <f>P29-SUM(P23:P27)</f>
        <v>0</v>
      </c>
      <c r="Q28" s="881"/>
      <c r="R28" s="881"/>
      <c r="S28" s="881"/>
      <c r="T28" s="881"/>
      <c r="U28" s="881"/>
      <c r="V28" s="882"/>
      <c r="W28" s="880">
        <f>W29-SUM(W23:W27)</f>
        <v>0</v>
      </c>
      <c r="X28" s="881"/>
      <c r="Y28" s="881"/>
      <c r="Z28" s="881"/>
      <c r="AA28" s="881"/>
      <c r="AB28" s="881"/>
      <c r="AC28" s="88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f>AK13</f>
        <v>62</v>
      </c>
      <c r="Q29" s="933"/>
      <c r="R29" s="933"/>
      <c r="S29" s="933"/>
      <c r="T29" s="933"/>
      <c r="U29" s="933"/>
      <c r="V29" s="934"/>
      <c r="W29" s="932">
        <f>AR13</f>
        <v>0</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623</v>
      </c>
      <c r="AR31" s="193"/>
      <c r="AS31" s="126" t="s">
        <v>356</v>
      </c>
      <c r="AT31" s="127"/>
      <c r="AU31" s="192">
        <v>30</v>
      </c>
      <c r="AV31" s="192"/>
      <c r="AW31" s="394" t="s">
        <v>300</v>
      </c>
      <c r="AX31" s="395"/>
    </row>
    <row r="32" spans="1:50" ht="37.5" customHeight="1" x14ac:dyDescent="0.15">
      <c r="A32" s="399"/>
      <c r="B32" s="397"/>
      <c r="C32" s="397"/>
      <c r="D32" s="397"/>
      <c r="E32" s="397"/>
      <c r="F32" s="398"/>
      <c r="G32" s="560" t="s">
        <v>570</v>
      </c>
      <c r="H32" s="561"/>
      <c r="I32" s="561"/>
      <c r="J32" s="561"/>
      <c r="K32" s="561"/>
      <c r="L32" s="561"/>
      <c r="M32" s="561"/>
      <c r="N32" s="561"/>
      <c r="O32" s="562"/>
      <c r="P32" s="98" t="s">
        <v>630</v>
      </c>
      <c r="Q32" s="98"/>
      <c r="R32" s="98"/>
      <c r="S32" s="98"/>
      <c r="T32" s="98"/>
      <c r="U32" s="98"/>
      <c r="V32" s="98"/>
      <c r="W32" s="98"/>
      <c r="X32" s="99"/>
      <c r="Y32" s="467" t="s">
        <v>12</v>
      </c>
      <c r="Z32" s="527"/>
      <c r="AA32" s="528"/>
      <c r="AB32" s="457" t="s">
        <v>519</v>
      </c>
      <c r="AC32" s="457"/>
      <c r="AD32" s="457"/>
      <c r="AE32" s="211">
        <v>11</v>
      </c>
      <c r="AF32" s="212"/>
      <c r="AG32" s="212"/>
      <c r="AH32" s="212"/>
      <c r="AI32" s="211">
        <v>14.5</v>
      </c>
      <c r="AJ32" s="212"/>
      <c r="AK32" s="212"/>
      <c r="AL32" s="212"/>
      <c r="AM32" s="211">
        <v>17.7</v>
      </c>
      <c r="AN32" s="212"/>
      <c r="AO32" s="212"/>
      <c r="AP32" s="212"/>
      <c r="AQ32" s="333" t="s">
        <v>624</v>
      </c>
      <c r="AR32" s="200"/>
      <c r="AS32" s="200"/>
      <c r="AT32" s="334"/>
      <c r="AU32" s="212" t="s">
        <v>571</v>
      </c>
      <c r="AV32" s="212"/>
      <c r="AW32" s="212"/>
      <c r="AX32" s="214"/>
    </row>
    <row r="33" spans="1:50" ht="3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519</v>
      </c>
      <c r="AC33" s="519"/>
      <c r="AD33" s="519"/>
      <c r="AE33" s="211">
        <v>10.6</v>
      </c>
      <c r="AF33" s="212"/>
      <c r="AG33" s="212"/>
      <c r="AH33" s="212"/>
      <c r="AI33" s="211">
        <v>11</v>
      </c>
      <c r="AJ33" s="212"/>
      <c r="AK33" s="212"/>
      <c r="AL33" s="212"/>
      <c r="AM33" s="211">
        <v>14.5</v>
      </c>
      <c r="AN33" s="212"/>
      <c r="AO33" s="212"/>
      <c r="AP33" s="212"/>
      <c r="AQ33" s="333" t="s">
        <v>571</v>
      </c>
      <c r="AR33" s="200"/>
      <c r="AS33" s="200"/>
      <c r="AT33" s="334"/>
      <c r="AU33" s="212">
        <v>17.7</v>
      </c>
      <c r="AV33" s="212"/>
      <c r="AW33" s="212"/>
      <c r="AX33" s="214"/>
    </row>
    <row r="34" spans="1:50" ht="3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103.8</v>
      </c>
      <c r="AF34" s="212"/>
      <c r="AG34" s="212"/>
      <c r="AH34" s="212"/>
      <c r="AI34" s="211">
        <v>131.80000000000001</v>
      </c>
      <c r="AJ34" s="212"/>
      <c r="AK34" s="212"/>
      <c r="AL34" s="212"/>
      <c r="AM34" s="211">
        <v>122.1</v>
      </c>
      <c r="AN34" s="212"/>
      <c r="AO34" s="212"/>
      <c r="AP34" s="212"/>
      <c r="AQ34" s="333" t="s">
        <v>571</v>
      </c>
      <c r="AR34" s="200"/>
      <c r="AS34" s="200"/>
      <c r="AT34" s="334"/>
      <c r="AU34" s="212" t="s">
        <v>571</v>
      </c>
      <c r="AV34" s="212"/>
      <c r="AW34" s="212"/>
      <c r="AX34" s="214"/>
    </row>
    <row r="35" spans="1:50" ht="23.25" customHeight="1" x14ac:dyDescent="0.15">
      <c r="A35" s="219" t="s">
        <v>528</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1">
        <v>112</v>
      </c>
      <c r="AF101" s="212"/>
      <c r="AG101" s="212"/>
      <c r="AH101" s="213"/>
      <c r="AI101" s="211">
        <v>159</v>
      </c>
      <c r="AJ101" s="212"/>
      <c r="AK101" s="212"/>
      <c r="AL101" s="213"/>
      <c r="AM101" s="211">
        <v>119</v>
      </c>
      <c r="AN101" s="212"/>
      <c r="AO101" s="212"/>
      <c r="AP101" s="213"/>
      <c r="AQ101" s="211" t="s">
        <v>620</v>
      </c>
      <c r="AR101" s="212"/>
      <c r="AS101" s="212"/>
      <c r="AT101" s="213"/>
      <c r="AU101" s="211" t="s">
        <v>577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v>114</v>
      </c>
      <c r="AF102" s="414"/>
      <c r="AG102" s="414"/>
      <c r="AH102" s="414"/>
      <c r="AI102" s="414">
        <v>121</v>
      </c>
      <c r="AJ102" s="414"/>
      <c r="AK102" s="414"/>
      <c r="AL102" s="414"/>
      <c r="AM102" s="414">
        <v>129</v>
      </c>
      <c r="AN102" s="414"/>
      <c r="AO102" s="414"/>
      <c r="AP102" s="414"/>
      <c r="AQ102" s="266">
        <v>118</v>
      </c>
      <c r="AR102" s="267"/>
      <c r="AS102" s="267"/>
      <c r="AT102" s="312"/>
      <c r="AU102" s="266" t="s">
        <v>577</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574</v>
      </c>
      <c r="H104" s="98"/>
      <c r="I104" s="98"/>
      <c r="J104" s="98"/>
      <c r="K104" s="98"/>
      <c r="L104" s="98"/>
      <c r="M104" s="98"/>
      <c r="N104" s="98"/>
      <c r="O104" s="98"/>
      <c r="P104" s="98"/>
      <c r="Q104" s="98"/>
      <c r="R104" s="98"/>
      <c r="S104" s="98"/>
      <c r="T104" s="98"/>
      <c r="U104" s="98"/>
      <c r="V104" s="98"/>
      <c r="W104" s="98"/>
      <c r="X104" s="99"/>
      <c r="Y104" s="461" t="s">
        <v>55</v>
      </c>
      <c r="Z104" s="462"/>
      <c r="AA104" s="463"/>
      <c r="AB104" s="541" t="s">
        <v>576</v>
      </c>
      <c r="AC104" s="542"/>
      <c r="AD104" s="543"/>
      <c r="AE104" s="211">
        <v>4</v>
      </c>
      <c r="AF104" s="212"/>
      <c r="AG104" s="212"/>
      <c r="AH104" s="213"/>
      <c r="AI104" s="211">
        <v>4</v>
      </c>
      <c r="AJ104" s="212"/>
      <c r="AK104" s="212"/>
      <c r="AL104" s="213"/>
      <c r="AM104" s="211">
        <v>4</v>
      </c>
      <c r="AN104" s="212"/>
      <c r="AO104" s="212"/>
      <c r="AP104" s="213"/>
      <c r="AQ104" s="211" t="s">
        <v>577</v>
      </c>
      <c r="AR104" s="212"/>
      <c r="AS104" s="212"/>
      <c r="AT104" s="213"/>
      <c r="AU104" s="211" t="s">
        <v>578</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576</v>
      </c>
      <c r="AC105" s="465"/>
      <c r="AD105" s="466"/>
      <c r="AE105" s="414">
        <v>4</v>
      </c>
      <c r="AF105" s="414"/>
      <c r="AG105" s="414"/>
      <c r="AH105" s="414"/>
      <c r="AI105" s="414">
        <v>3</v>
      </c>
      <c r="AJ105" s="414"/>
      <c r="AK105" s="414"/>
      <c r="AL105" s="414"/>
      <c r="AM105" s="414">
        <v>4</v>
      </c>
      <c r="AN105" s="414"/>
      <c r="AO105" s="414"/>
      <c r="AP105" s="414"/>
      <c r="AQ105" s="211">
        <v>4</v>
      </c>
      <c r="AR105" s="212"/>
      <c r="AS105" s="212"/>
      <c r="AT105" s="213"/>
      <c r="AU105" s="266" t="s">
        <v>621</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625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579</v>
      </c>
      <c r="AC116" s="459"/>
      <c r="AD116" s="460"/>
      <c r="AE116" s="414">
        <v>185517</v>
      </c>
      <c r="AF116" s="414"/>
      <c r="AG116" s="414"/>
      <c r="AH116" s="414"/>
      <c r="AI116" s="414">
        <v>152240</v>
      </c>
      <c r="AJ116" s="414"/>
      <c r="AK116" s="414"/>
      <c r="AL116" s="414"/>
      <c r="AM116" s="414">
        <v>131864</v>
      </c>
      <c r="AN116" s="414"/>
      <c r="AO116" s="414"/>
      <c r="AP116" s="414"/>
      <c r="AQ116" s="211">
        <v>109425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580</v>
      </c>
      <c r="AC117" s="469"/>
      <c r="AD117" s="470"/>
      <c r="AE117" s="547" t="s">
        <v>581</v>
      </c>
      <c r="AF117" s="547"/>
      <c r="AG117" s="547"/>
      <c r="AH117" s="547"/>
      <c r="AI117" s="547" t="s">
        <v>582</v>
      </c>
      <c r="AJ117" s="547"/>
      <c r="AK117" s="547"/>
      <c r="AL117" s="547"/>
      <c r="AM117" s="547" t="s">
        <v>622</v>
      </c>
      <c r="AN117" s="547"/>
      <c r="AO117" s="547"/>
      <c r="AP117" s="547"/>
      <c r="AQ117" s="547" t="s">
        <v>629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589</v>
      </c>
      <c r="AR133" s="192"/>
      <c r="AS133" s="126" t="s">
        <v>356</v>
      </c>
      <c r="AT133" s="127"/>
      <c r="AU133" s="193" t="s">
        <v>589</v>
      </c>
      <c r="AV133" s="193"/>
      <c r="AW133" s="126" t="s">
        <v>300</v>
      </c>
      <c r="AX133" s="188"/>
    </row>
    <row r="134" spans="1:50" ht="39.75" customHeight="1" x14ac:dyDescent="0.15">
      <c r="A134" s="182"/>
      <c r="B134" s="179"/>
      <c r="C134" s="173"/>
      <c r="D134" s="179"/>
      <c r="E134" s="173"/>
      <c r="F134" s="174"/>
      <c r="G134" s="97" t="s">
        <v>585</v>
      </c>
      <c r="H134" s="98"/>
      <c r="I134" s="98"/>
      <c r="J134" s="98"/>
      <c r="K134" s="98"/>
      <c r="L134" s="98"/>
      <c r="M134" s="98"/>
      <c r="N134" s="98"/>
      <c r="O134" s="98"/>
      <c r="P134" s="98"/>
      <c r="Q134" s="98"/>
      <c r="R134" s="98"/>
      <c r="S134" s="98"/>
      <c r="T134" s="98"/>
      <c r="U134" s="98"/>
      <c r="V134" s="98"/>
      <c r="W134" s="98"/>
      <c r="X134" s="99"/>
      <c r="Y134" s="194" t="s">
        <v>379</v>
      </c>
      <c r="Z134" s="195"/>
      <c r="AA134" s="196"/>
      <c r="AB134" s="197" t="s">
        <v>586</v>
      </c>
      <c r="AC134" s="198"/>
      <c r="AD134" s="198"/>
      <c r="AE134" s="199" t="s">
        <v>586</v>
      </c>
      <c r="AF134" s="200"/>
      <c r="AG134" s="200"/>
      <c r="AH134" s="200"/>
      <c r="AI134" s="199" t="s">
        <v>558</v>
      </c>
      <c r="AJ134" s="200"/>
      <c r="AK134" s="200"/>
      <c r="AL134" s="200"/>
      <c r="AM134" s="199" t="s">
        <v>558</v>
      </c>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587</v>
      </c>
      <c r="AC135" s="206"/>
      <c r="AD135" s="206"/>
      <c r="AE135" s="199" t="s">
        <v>586</v>
      </c>
      <c r="AF135" s="200"/>
      <c r="AG135" s="200"/>
      <c r="AH135" s="200"/>
      <c r="AI135" s="199" t="s">
        <v>558</v>
      </c>
      <c r="AJ135" s="200"/>
      <c r="AK135" s="200"/>
      <c r="AL135" s="200"/>
      <c r="AM135" s="199" t="s">
        <v>558</v>
      </c>
      <c r="AN135" s="200"/>
      <c r="AO135" s="200"/>
      <c r="AP135" s="200"/>
      <c r="AQ135" s="199" t="s">
        <v>558</v>
      </c>
      <c r="AR135" s="200"/>
      <c r="AS135" s="200"/>
      <c r="AT135" s="200"/>
      <c r="AU135" s="199" t="s">
        <v>558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589</v>
      </c>
      <c r="H154" s="98"/>
      <c r="I154" s="98"/>
      <c r="J154" s="98"/>
      <c r="K154" s="98"/>
      <c r="L154" s="98"/>
      <c r="M154" s="98"/>
      <c r="N154" s="98"/>
      <c r="O154" s="98"/>
      <c r="P154" s="99"/>
      <c r="Q154" s="118" t="s">
        <v>589</v>
      </c>
      <c r="R154" s="98"/>
      <c r="S154" s="98"/>
      <c r="T154" s="98"/>
      <c r="U154" s="98"/>
      <c r="V154" s="98"/>
      <c r="W154" s="98"/>
      <c r="X154" s="98"/>
      <c r="Y154" s="98"/>
      <c r="Z154" s="98"/>
      <c r="AA154" s="286"/>
      <c r="AB154" s="134" t="s">
        <v>571</v>
      </c>
      <c r="AC154" s="135"/>
      <c r="AD154" s="135"/>
      <c r="AE154" s="140" t="s">
        <v>571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900" t="s">
        <v>384</v>
      </c>
      <c r="H430" s="116"/>
      <c r="I430" s="116"/>
      <c r="J430" s="901" t="s">
        <v>558</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591</v>
      </c>
      <c r="AF432" s="193"/>
      <c r="AG432" s="126" t="s">
        <v>356</v>
      </c>
      <c r="AH432" s="127"/>
      <c r="AI432" s="149"/>
      <c r="AJ432" s="149"/>
      <c r="AK432" s="149"/>
      <c r="AL432" s="147"/>
      <c r="AM432" s="149"/>
      <c r="AN432" s="149"/>
      <c r="AO432" s="149"/>
      <c r="AP432" s="147"/>
      <c r="AQ432" s="589" t="s">
        <v>591</v>
      </c>
      <c r="AR432" s="193"/>
      <c r="AS432" s="126" t="s">
        <v>356</v>
      </c>
      <c r="AT432" s="127"/>
      <c r="AU432" s="193" t="s">
        <v>591</v>
      </c>
      <c r="AV432" s="193"/>
      <c r="AW432" s="126" t="s">
        <v>300</v>
      </c>
      <c r="AX432" s="188"/>
    </row>
    <row r="433" spans="1:50" ht="23.25" customHeight="1" x14ac:dyDescent="0.15">
      <c r="A433" s="182"/>
      <c r="B433" s="179"/>
      <c r="C433" s="173"/>
      <c r="D433" s="179"/>
      <c r="E433" s="335"/>
      <c r="F433" s="336"/>
      <c r="G433" s="97" t="s">
        <v>589</v>
      </c>
      <c r="H433" s="98"/>
      <c r="I433" s="98"/>
      <c r="J433" s="98"/>
      <c r="K433" s="98"/>
      <c r="L433" s="98"/>
      <c r="M433" s="98"/>
      <c r="N433" s="98"/>
      <c r="O433" s="98"/>
      <c r="P433" s="98"/>
      <c r="Q433" s="98"/>
      <c r="R433" s="98"/>
      <c r="S433" s="98"/>
      <c r="T433" s="98"/>
      <c r="U433" s="98"/>
      <c r="V433" s="98"/>
      <c r="W433" s="98"/>
      <c r="X433" s="99"/>
      <c r="Y433" s="194" t="s">
        <v>12</v>
      </c>
      <c r="Z433" s="195"/>
      <c r="AA433" s="196"/>
      <c r="AB433" s="206" t="s">
        <v>589</v>
      </c>
      <c r="AC433" s="206"/>
      <c r="AD433" s="206"/>
      <c r="AE433" s="333" t="s">
        <v>589</v>
      </c>
      <c r="AF433" s="200"/>
      <c r="AG433" s="200"/>
      <c r="AH433" s="200"/>
      <c r="AI433" s="333" t="s">
        <v>558</v>
      </c>
      <c r="AJ433" s="200"/>
      <c r="AK433" s="200"/>
      <c r="AL433" s="200"/>
      <c r="AM433" s="333" t="s">
        <v>558</v>
      </c>
      <c r="AN433" s="200"/>
      <c r="AO433" s="200"/>
      <c r="AP433" s="334"/>
      <c r="AQ433" s="333" t="s">
        <v>558</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589</v>
      </c>
      <c r="AC434" s="198"/>
      <c r="AD434" s="198"/>
      <c r="AE434" s="333" t="s">
        <v>590</v>
      </c>
      <c r="AF434" s="200"/>
      <c r="AG434" s="200"/>
      <c r="AH434" s="334"/>
      <c r="AI434" s="333" t="s">
        <v>558</v>
      </c>
      <c r="AJ434" s="200"/>
      <c r="AK434" s="200"/>
      <c r="AL434" s="200"/>
      <c r="AM434" s="333" t="s">
        <v>558</v>
      </c>
      <c r="AN434" s="200"/>
      <c r="AO434" s="200"/>
      <c r="AP434" s="334"/>
      <c r="AQ434" s="333" t="s">
        <v>558</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589</v>
      </c>
      <c r="AF435" s="200"/>
      <c r="AG435" s="200"/>
      <c r="AH435" s="334"/>
      <c r="AI435" s="333" t="s">
        <v>558</v>
      </c>
      <c r="AJ435" s="200"/>
      <c r="AK435" s="200"/>
      <c r="AL435" s="200"/>
      <c r="AM435" s="333" t="s">
        <v>558</v>
      </c>
      <c r="AN435" s="200"/>
      <c r="AO435" s="200"/>
      <c r="AP435" s="334"/>
      <c r="AQ435" s="333" t="s">
        <v>558</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590</v>
      </c>
      <c r="AF457" s="193"/>
      <c r="AG457" s="126" t="s">
        <v>356</v>
      </c>
      <c r="AH457" s="127"/>
      <c r="AI457" s="149"/>
      <c r="AJ457" s="149"/>
      <c r="AK457" s="149"/>
      <c r="AL457" s="147"/>
      <c r="AM457" s="149"/>
      <c r="AN457" s="149"/>
      <c r="AO457" s="149"/>
      <c r="AP457" s="147"/>
      <c r="AQ457" s="589" t="s">
        <v>590</v>
      </c>
      <c r="AR457" s="193"/>
      <c r="AS457" s="126" t="s">
        <v>356</v>
      </c>
      <c r="AT457" s="127"/>
      <c r="AU457" s="193" t="s">
        <v>590</v>
      </c>
      <c r="AV457" s="193"/>
      <c r="AW457" s="126" t="s">
        <v>300</v>
      </c>
      <c r="AX457" s="188"/>
    </row>
    <row r="458" spans="1:50" ht="23.25" customHeight="1" x14ac:dyDescent="0.15">
      <c r="A458" s="182"/>
      <c r="B458" s="179"/>
      <c r="C458" s="173"/>
      <c r="D458" s="179"/>
      <c r="E458" s="335"/>
      <c r="F458" s="336"/>
      <c r="G458" s="97" t="s">
        <v>592</v>
      </c>
      <c r="H458" s="98"/>
      <c r="I458" s="98"/>
      <c r="J458" s="98"/>
      <c r="K458" s="98"/>
      <c r="L458" s="98"/>
      <c r="M458" s="98"/>
      <c r="N458" s="98"/>
      <c r="O458" s="98"/>
      <c r="P458" s="98"/>
      <c r="Q458" s="98"/>
      <c r="R458" s="98"/>
      <c r="S458" s="98"/>
      <c r="T458" s="98"/>
      <c r="U458" s="98"/>
      <c r="V458" s="98"/>
      <c r="W458" s="98"/>
      <c r="X458" s="99"/>
      <c r="Y458" s="194" t="s">
        <v>12</v>
      </c>
      <c r="Z458" s="195"/>
      <c r="AA458" s="196"/>
      <c r="AB458" s="206" t="s">
        <v>593</v>
      </c>
      <c r="AC458" s="206"/>
      <c r="AD458" s="206"/>
      <c r="AE458" s="333" t="s">
        <v>586</v>
      </c>
      <c r="AF458" s="200"/>
      <c r="AG458" s="200"/>
      <c r="AH458" s="200"/>
      <c r="AI458" s="333" t="s">
        <v>558</v>
      </c>
      <c r="AJ458" s="200"/>
      <c r="AK458" s="200"/>
      <c r="AL458" s="200"/>
      <c r="AM458" s="333" t="s">
        <v>558</v>
      </c>
      <c r="AN458" s="200"/>
      <c r="AO458" s="200"/>
      <c r="AP458" s="334"/>
      <c r="AQ458" s="333" t="s">
        <v>558</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585</v>
      </c>
      <c r="AC459" s="198"/>
      <c r="AD459" s="198"/>
      <c r="AE459" s="333" t="s">
        <v>590</v>
      </c>
      <c r="AF459" s="200"/>
      <c r="AG459" s="200"/>
      <c r="AH459" s="334"/>
      <c r="AI459" s="333" t="s">
        <v>558</v>
      </c>
      <c r="AJ459" s="200"/>
      <c r="AK459" s="200"/>
      <c r="AL459" s="200"/>
      <c r="AM459" s="333" t="s">
        <v>558</v>
      </c>
      <c r="AN459" s="200"/>
      <c r="AO459" s="200"/>
      <c r="AP459" s="334"/>
      <c r="AQ459" s="333" t="s">
        <v>558</v>
      </c>
      <c r="AR459" s="200"/>
      <c r="AS459" s="200"/>
      <c r="AT459" s="334"/>
      <c r="AU459" s="200" t="s">
        <v>558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590</v>
      </c>
      <c r="AF460" s="200"/>
      <c r="AG460" s="200"/>
      <c r="AH460" s="334"/>
      <c r="AI460" s="333" t="s">
        <v>558</v>
      </c>
      <c r="AJ460" s="200"/>
      <c r="AK460" s="200"/>
      <c r="AL460" s="200"/>
      <c r="AM460" s="333" t="s">
        <v>558</v>
      </c>
      <c r="AN460" s="200"/>
      <c r="AO460" s="200"/>
      <c r="AP460" s="334"/>
      <c r="AQ460" s="333" t="s">
        <v>558</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44.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560</v>
      </c>
      <c r="AE702" s="339"/>
      <c r="AF702" s="339"/>
      <c r="AG702" s="381" t="s">
        <v>594</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560</v>
      </c>
      <c r="AE703" s="322"/>
      <c r="AF703" s="322"/>
      <c r="AG703" s="94" t="s">
        <v>595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560</v>
      </c>
      <c r="AE704" s="785"/>
      <c r="AF704" s="785"/>
      <c r="AG704" s="160" t="s">
        <v>596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597</v>
      </c>
      <c r="AE705" s="717"/>
      <c r="AF705" s="717"/>
      <c r="AG705" s="118" t="s">
        <v>590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598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598</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560</v>
      </c>
      <c r="AE708" s="604"/>
      <c r="AF708" s="604"/>
      <c r="AG708" s="744" t="s">
        <v>599</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560</v>
      </c>
      <c r="AE709" s="322"/>
      <c r="AF709" s="322"/>
      <c r="AG709" s="94" t="s">
        <v>600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597</v>
      </c>
      <c r="AE710" s="322"/>
      <c r="AF710" s="322"/>
      <c r="AG710" s="94" t="s">
        <v>578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560</v>
      </c>
      <c r="AE711" s="322"/>
      <c r="AF711" s="322"/>
      <c r="AG711" s="94" t="s">
        <v>601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597</v>
      </c>
      <c r="AE712" s="785"/>
      <c r="AF712" s="785"/>
      <c r="AG712" s="812" t="s">
        <v>571</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597</v>
      </c>
      <c r="AE713" s="322"/>
      <c r="AF713" s="662"/>
      <c r="AG713" s="94" t="s">
        <v>591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560</v>
      </c>
      <c r="AE714" s="810"/>
      <c r="AF714" s="811"/>
      <c r="AG714" s="738" t="s">
        <v>602</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560</v>
      </c>
      <c r="AE715" s="604"/>
      <c r="AF715" s="655"/>
      <c r="AG715" s="744" t="s">
        <v>603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597</v>
      </c>
      <c r="AE716" s="626"/>
      <c r="AF716" s="626"/>
      <c r="AG716" s="94" t="s">
        <v>592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560</v>
      </c>
      <c r="AE717" s="322"/>
      <c r="AF717" s="322"/>
      <c r="AG717" s="94" t="s">
        <v>626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560</v>
      </c>
      <c r="AE718" s="322"/>
      <c r="AF718" s="322"/>
      <c r="AG718" s="120" t="s">
        <v>604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560</v>
      </c>
      <c r="AE719" s="604"/>
      <c r="AF719" s="604"/>
      <c r="AG719" s="118" t="s">
        <v>605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550</v>
      </c>
      <c r="D721" s="290"/>
      <c r="E721" s="290"/>
      <c r="F721" s="291"/>
      <c r="G721" s="280"/>
      <c r="H721" s="281"/>
      <c r="I721" s="83" t="str">
        <f>IF(OR(G721="　", G721=""), "", "-")</f>
        <v/>
      </c>
      <c r="J721" s="284">
        <v>519</v>
      </c>
      <c r="K721" s="284"/>
      <c r="L721" s="83" t="str">
        <f>IF(M721="","","-")</f>
        <v/>
      </c>
      <c r="M721" s="84"/>
      <c r="N721" s="297" t="s">
        <v>606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t="s">
        <v>550</v>
      </c>
      <c r="D722" s="290"/>
      <c r="E722" s="290"/>
      <c r="F722" s="291"/>
      <c r="G722" s="280"/>
      <c r="H722" s="281"/>
      <c r="I722" s="83" t="str">
        <f t="shared" ref="I722:I725" si="4">IF(OR(G722="　", G722=""), "", "-")</f>
        <v/>
      </c>
      <c r="J722" s="284">
        <v>825</v>
      </c>
      <c r="K722" s="284"/>
      <c r="L722" s="83" t="str">
        <f t="shared" ref="L722:L725" si="5">IF(M722="","","-")</f>
        <v/>
      </c>
      <c r="M722" s="84"/>
      <c r="N722" s="297" t="s">
        <v>607</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39"/>
      <c r="E726" s="839"/>
      <c r="F726" s="840"/>
      <c r="G726" s="573" t="s">
        <v>627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608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56.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563</v>
      </c>
      <c r="S737" s="986"/>
      <c r="T737" s="986"/>
      <c r="U737" s="986"/>
      <c r="V737" s="986"/>
      <c r="W737" s="986"/>
      <c r="X737" s="986"/>
      <c r="Y737" s="986"/>
      <c r="Z737" s="986"/>
      <c r="AA737" s="358" t="s">
        <v>359</v>
      </c>
      <c r="AB737" s="358"/>
      <c r="AC737" s="358"/>
      <c r="AD737" s="358"/>
      <c r="AE737" s="986" t="s">
        <v>564</v>
      </c>
      <c r="AF737" s="986"/>
      <c r="AG737" s="986"/>
      <c r="AH737" s="986"/>
      <c r="AI737" s="986"/>
      <c r="AJ737" s="986"/>
      <c r="AK737" s="986"/>
      <c r="AL737" s="986"/>
      <c r="AM737" s="986"/>
      <c r="AN737" s="358" t="s">
        <v>360</v>
      </c>
      <c r="AO737" s="358"/>
      <c r="AP737" s="358"/>
      <c r="AQ737" s="358"/>
      <c r="AR737" s="987" t="s">
        <v>565</v>
      </c>
      <c r="AS737" s="988"/>
      <c r="AT737" s="988"/>
      <c r="AU737" s="988"/>
      <c r="AV737" s="988"/>
      <c r="AW737" s="988"/>
      <c r="AX737" s="989"/>
      <c r="AY737" s="89"/>
      <c r="AZ737" s="89"/>
    </row>
    <row r="738" spans="1:52" ht="24.75" customHeight="1" x14ac:dyDescent="0.15">
      <c r="A738" s="990" t="s">
        <v>361</v>
      </c>
      <c r="B738" s="203"/>
      <c r="C738" s="203"/>
      <c r="D738" s="204"/>
      <c r="E738" s="986" t="s">
        <v>566</v>
      </c>
      <c r="F738" s="986"/>
      <c r="G738" s="986"/>
      <c r="H738" s="986"/>
      <c r="I738" s="986"/>
      <c r="J738" s="986"/>
      <c r="K738" s="986"/>
      <c r="L738" s="986"/>
      <c r="M738" s="986"/>
      <c r="N738" s="358" t="s">
        <v>362</v>
      </c>
      <c r="O738" s="358"/>
      <c r="P738" s="358"/>
      <c r="Q738" s="358"/>
      <c r="R738" s="986" t="s">
        <v>567</v>
      </c>
      <c r="S738" s="986"/>
      <c r="T738" s="986"/>
      <c r="U738" s="986"/>
      <c r="V738" s="986"/>
      <c r="W738" s="986"/>
      <c r="X738" s="986"/>
      <c r="Y738" s="986"/>
      <c r="Z738" s="986"/>
      <c r="AA738" s="358" t="s">
        <v>482</v>
      </c>
      <c r="AB738" s="358"/>
      <c r="AC738" s="358"/>
      <c r="AD738" s="358"/>
      <c r="AE738" s="986" t="s">
        <v>568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61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610</v>
      </c>
      <c r="H781" s="670"/>
      <c r="I781" s="670"/>
      <c r="J781" s="670"/>
      <c r="K781" s="671"/>
      <c r="L781" s="663" t="s">
        <v>612</v>
      </c>
      <c r="M781" s="664"/>
      <c r="N781" s="664"/>
      <c r="O781" s="664"/>
      <c r="P781" s="664"/>
      <c r="Q781" s="664"/>
      <c r="R781" s="664"/>
      <c r="S781" s="664"/>
      <c r="T781" s="664"/>
      <c r="U781" s="664"/>
      <c r="V781" s="664"/>
      <c r="W781" s="664"/>
      <c r="X781" s="665"/>
      <c r="Y781" s="384">
        <v>37</v>
      </c>
      <c r="Z781" s="385"/>
      <c r="AA781" s="385"/>
      <c r="AB781" s="807"/>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611</v>
      </c>
      <c r="H782" s="606"/>
      <c r="I782" s="606"/>
      <c r="J782" s="606"/>
      <c r="K782" s="607"/>
      <c r="L782" s="597" t="s">
        <v>613</v>
      </c>
      <c r="M782" s="598"/>
      <c r="N782" s="598"/>
      <c r="O782" s="598"/>
      <c r="P782" s="598"/>
      <c r="Q782" s="598"/>
      <c r="R782" s="598"/>
      <c r="S782" s="598"/>
      <c r="T782" s="598"/>
      <c r="U782" s="598"/>
      <c r="V782" s="598"/>
      <c r="W782" s="598"/>
      <c r="X782" s="599"/>
      <c r="Y782" s="600">
        <v>25</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62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614</v>
      </c>
      <c r="D837" s="340"/>
      <c r="E837" s="340"/>
      <c r="F837" s="340"/>
      <c r="G837" s="340"/>
      <c r="H837" s="340"/>
      <c r="I837" s="340"/>
      <c r="J837" s="341">
        <v>1010405010138</v>
      </c>
      <c r="K837" s="342"/>
      <c r="L837" s="342"/>
      <c r="M837" s="342"/>
      <c r="N837" s="342"/>
      <c r="O837" s="342"/>
      <c r="P837" s="355" t="s">
        <v>615</v>
      </c>
      <c r="Q837" s="343"/>
      <c r="R837" s="343"/>
      <c r="S837" s="343"/>
      <c r="T837" s="343"/>
      <c r="U837" s="343"/>
      <c r="V837" s="343"/>
      <c r="W837" s="343"/>
      <c r="X837" s="343"/>
      <c r="Y837" s="344">
        <v>62</v>
      </c>
      <c r="Z837" s="345"/>
      <c r="AA837" s="345"/>
      <c r="AB837" s="346"/>
      <c r="AC837" s="356" t="s">
        <v>616</v>
      </c>
      <c r="AD837" s="364"/>
      <c r="AE837" s="364"/>
      <c r="AF837" s="364"/>
      <c r="AG837" s="364"/>
      <c r="AH837" s="365" t="s">
        <v>617</v>
      </c>
      <c r="AI837" s="366"/>
      <c r="AJ837" s="366"/>
      <c r="AK837" s="366"/>
      <c r="AL837" s="350" t="s">
        <v>617</v>
      </c>
      <c r="AM837" s="351"/>
      <c r="AN837" s="351"/>
      <c r="AO837" s="352"/>
      <c r="AP837" s="353" t="s">
        <v>618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617</v>
      </c>
      <c r="F1102" s="371"/>
      <c r="G1102" s="371"/>
      <c r="H1102" s="371"/>
      <c r="I1102" s="371"/>
      <c r="J1102" s="341" t="s">
        <v>617</v>
      </c>
      <c r="K1102" s="342"/>
      <c r="L1102" s="342"/>
      <c r="M1102" s="342"/>
      <c r="N1102" s="342"/>
      <c r="O1102" s="342"/>
      <c r="P1102" s="355" t="s">
        <v>617</v>
      </c>
      <c r="Q1102" s="343"/>
      <c r="R1102" s="343"/>
      <c r="S1102" s="343"/>
      <c r="T1102" s="343"/>
      <c r="U1102" s="343"/>
      <c r="V1102" s="343"/>
      <c r="W1102" s="343"/>
      <c r="X1102" s="343"/>
      <c r="Y1102" s="344" t="s">
        <v>617</v>
      </c>
      <c r="Z1102" s="345"/>
      <c r="AA1102" s="345"/>
      <c r="AB1102" s="346"/>
      <c r="AC1102" s="347"/>
      <c r="AD1102" s="347"/>
      <c r="AE1102" s="347"/>
      <c r="AF1102" s="347"/>
      <c r="AG1102" s="347"/>
      <c r="AH1102" s="348" t="s">
        <v>617</v>
      </c>
      <c r="AI1102" s="349"/>
      <c r="AJ1102" s="349"/>
      <c r="AK1102" s="349"/>
      <c r="AL1102" s="350" t="s">
        <v>617</v>
      </c>
      <c r="AM1102" s="351"/>
      <c r="AN1102" s="351"/>
      <c r="AO1102" s="352"/>
      <c r="AP1102" s="353" t="s">
        <v>619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f>-AL110</f>
        <v>0</v>
      </c>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2">
    <cfRule type="expression" dxfId="2797" priority="13883">
      <formula>IF(RIGHT(TEXT(Y782,"0.#"),1)=".",FALSE,TRUE)</formula>
    </cfRule>
    <cfRule type="expression" dxfId="2796" priority="13884">
      <formula>IF(RIGHT(TEXT(Y782,"0.#"),1)=".",TRUE,FALSE)</formula>
    </cfRule>
  </conditionalFormatting>
  <conditionalFormatting sqref="Y791">
    <cfRule type="expression" dxfId="2795" priority="13879">
      <formula>IF(RIGHT(TEXT(Y791,"0.#"),1)=".",FALSE,TRUE)</formula>
    </cfRule>
    <cfRule type="expression" dxfId="2794" priority="13880">
      <formula>IF(RIGHT(TEXT(Y791,"0.#"),1)=".",TRUE,FALSE)</formula>
    </cfRule>
  </conditionalFormatting>
  <conditionalFormatting sqref="Y822:Y829 Y820 Y809:Y816 Y807 Y796:Y803 Y794">
    <cfRule type="expression" dxfId="2793" priority="13661">
      <formula>IF(RIGHT(TEXT(Y794,"0.#"),1)=".",FALSE,TRUE)</formula>
    </cfRule>
    <cfRule type="expression" dxfId="2792" priority="13662">
      <formula>IF(RIGHT(TEXT(Y794,"0.#"),1)=".",TRUE,FALSE)</formula>
    </cfRule>
  </conditionalFormatting>
  <conditionalFormatting sqref="AR15:AX15 AK13:AX13">
    <cfRule type="expression" dxfId="2791" priority="13709">
      <formula>IF(RIGHT(TEXT(AK13,"0.#"),1)=".",FALSE,TRUE)</formula>
    </cfRule>
    <cfRule type="expression" dxfId="2790" priority="13710">
      <formula>IF(RIGHT(TEXT(AK13,"0.#"),1)=".",TRUE,FALSE)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3:Y790 Y781">
    <cfRule type="expression" dxfId="2785" priority="13685">
      <formula>IF(RIGHT(TEXT(Y781,"0.#"),1)=".",FALSE,TRUE)</formula>
    </cfRule>
    <cfRule type="expression" dxfId="2784" priority="13686">
      <formula>IF(RIGHT(TEXT(Y781,"0.#"),1)=".",TRUE,FALSE)</formula>
    </cfRule>
  </conditionalFormatting>
  <conditionalFormatting sqref="AU782">
    <cfRule type="expression" dxfId="2783" priority="13683">
      <formula>IF(RIGHT(TEXT(AU782,"0.#"),1)=".",FALSE,TRUE)</formula>
    </cfRule>
    <cfRule type="expression" dxfId="2782" priority="13684">
      <formula>IF(RIGHT(TEXT(AU782,"0.#"),1)=".",TRUE,FALSE)</formula>
    </cfRule>
  </conditionalFormatting>
  <conditionalFormatting sqref="AU791">
    <cfRule type="expression" dxfId="2781" priority="13681">
      <formula>IF(RIGHT(TEXT(AU791,"0.#"),1)=".",FALSE,TRUE)</formula>
    </cfRule>
    <cfRule type="expression" dxfId="2780" priority="13682">
      <formula>IF(RIGHT(TEXT(AU791,"0.#"),1)=".",TRUE,FALSE)</formula>
    </cfRule>
  </conditionalFormatting>
  <conditionalFormatting sqref="AU783:AU790 AU781">
    <cfRule type="expression" dxfId="2779" priority="13679">
      <formula>IF(RIGHT(TEXT(AU781,"0.#"),1)=".",FALSE,TRUE)</formula>
    </cfRule>
    <cfRule type="expression" dxfId="2778" priority="13680">
      <formula>IF(RIGHT(TEXT(AU781,"0.#"),1)=".",TRUE,FALSE)</formula>
    </cfRule>
  </conditionalFormatting>
  <conditionalFormatting sqref="Y821 Y808 Y795">
    <cfRule type="expression" dxfId="2777" priority="13665">
      <formula>IF(RIGHT(TEXT(Y795,"0.#"),1)=".",FALSE,TRUE)</formula>
    </cfRule>
    <cfRule type="expression" dxfId="2776" priority="13666">
      <formula>IF(RIGHT(TEXT(Y795,"0.#"),1)=".",TRUE,FALSE)</formula>
    </cfRule>
  </conditionalFormatting>
  <conditionalFormatting sqref="Y830 Y817 Y804">
    <cfRule type="expression" dxfId="2775" priority="13663">
      <formula>IF(RIGHT(TEXT(Y804,"0.#"),1)=".",FALSE,TRUE)</formula>
    </cfRule>
    <cfRule type="expression" dxfId="2774" priority="13664">
      <formula>IF(RIGHT(TEXT(Y804,"0.#"),1)=".",TRUE,FALSE)</formula>
    </cfRule>
  </conditionalFormatting>
  <conditionalFormatting sqref="AU821 AU808 AU795">
    <cfRule type="expression" dxfId="2773" priority="13659">
      <formula>IF(RIGHT(TEXT(AU795,"0.#"),1)=".",FALSE,TRUE)</formula>
    </cfRule>
    <cfRule type="expression" dxfId="2772" priority="13660">
      <formula>IF(RIGHT(TEXT(AU795,"0.#"),1)=".",TRUE,FALSE)</formula>
    </cfRule>
  </conditionalFormatting>
  <conditionalFormatting sqref="AU830 AU817 AU804">
    <cfRule type="expression" dxfId="2771" priority="13657">
      <formula>IF(RIGHT(TEXT(AU804,"0.#"),1)=".",FALSE,TRUE)</formula>
    </cfRule>
    <cfRule type="expression" dxfId="2770" priority="13658">
      <formula>IF(RIGHT(TEXT(AU804,"0.#"),1)=".",TRUE,FALSE)</formula>
    </cfRule>
  </conditionalFormatting>
  <conditionalFormatting sqref="AU822:AU829 AU820 AU809:AU816 AU807 AU796:AU803 AU794">
    <cfRule type="expression" dxfId="2769" priority="13655">
      <formula>IF(RIGHT(TEXT(AU794,"0.#"),1)=".",FALSE,TRUE)</formula>
    </cfRule>
    <cfRule type="expression" dxfId="2768" priority="13656">
      <formula>IF(RIGHT(TEXT(AU794,"0.#"),1)=".",TRUE,FALSE)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39:AO866">
    <cfRule type="expression" dxfId="2503" priority="6633">
      <formula>IF(AND(AL839&gt;=0, RIGHT(TEXT(AL839,"0.#"),1)&lt;&gt;"."),TRUE,FALSE)</formula>
    </cfRule>
    <cfRule type="expression" dxfId="2502" priority="6634">
      <formula>IF(AND(AL839&gt;=0, RIGHT(TEXT(AL839,"0.#"),1)="."),TRUE,FALSE)</formula>
    </cfRule>
    <cfRule type="expression" dxfId="2501" priority="6635">
      <formula>IF(AND(AL839&lt;0, RIGHT(TEXT(AL839,"0.#"),1)&lt;&gt;"."),TRUE,FALSE)</formula>
    </cfRule>
    <cfRule type="expression" dxfId="2500" priority="6636">
      <formula>IF(AND(AL839&lt;0, RIGHT(TEXT(AL839,"0.#"),1)="."),TRUE,FALSE)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39:Y866">
    <cfRule type="expression" dxfId="2429" priority="2961">
      <formula>IF(RIGHT(TEXT(Y839,"0.#"),1)=".",FALSE,TRUE)</formula>
    </cfRule>
    <cfRule type="expression" dxfId="2428" priority="2962">
      <formula>IF(RIGHT(TEXT(Y839,"0.#"),1)=".",TRUE,FALSE)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7:AO838">
    <cfRule type="expression" dxfId="2385" priority="2819">
      <formula>IF(AND(AL837&gt;=0, RIGHT(TEXT(AL837,"0.#"),1)&lt;&gt;"."),TRUE,FALSE)</formula>
    </cfRule>
    <cfRule type="expression" dxfId="2384" priority="2820">
      <formula>IF(AND(AL837&gt;=0, RIGHT(TEXT(AL837,"0.#"),1)="."),TRUE,FALSE)</formula>
    </cfRule>
    <cfRule type="expression" dxfId="2383" priority="2821">
      <formula>IF(AND(AL837&lt;0, RIGHT(TEXT(AL837,"0.#"),1)&lt;&gt;"."),TRUE,FALSE)</formula>
    </cfRule>
    <cfRule type="expression" dxfId="2382" priority="2822">
      <formula>IF(AND(AL837&lt;0, RIGHT(TEXT(AL837,"0.#"),1)="."),TRUE,FALSE)</formula>
    </cfRule>
  </conditionalFormatting>
  <conditionalFormatting sqref="Y837:Y838">
    <cfRule type="expression" dxfId="2381" priority="2817">
      <formula>IF(RIGHT(TEXT(Y837,"0.#"),1)=".",FALSE,TRUE)</formula>
    </cfRule>
    <cfRule type="expression" dxfId="2380" priority="2818">
      <formula>IF(RIGHT(TEXT(Y837,"0.#"),1)=".",TRUE,FALSE)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38:Y965">
    <cfRule type="expression" dxfId="2055" priority="2053">
      <formula>IF(RIGHT(TEXT(Y938,"0.#"),1)=".",FALSE,TRUE)</formula>
    </cfRule>
    <cfRule type="expression" dxfId="2054" priority="2054">
      <formula>IF(RIGHT(TEXT(Y938,"0.#"),1)=".",TRUE,FALSE)</formula>
    </cfRule>
  </conditionalFormatting>
  <conditionalFormatting sqref="Y936:Y937">
    <cfRule type="expression" dxfId="2053" priority="2047">
      <formula>IF(RIGHT(TEXT(Y936,"0.#"),1)=".",FALSE,TRUE)</formula>
    </cfRule>
    <cfRule type="expression" dxfId="2052" priority="2048">
      <formula>IF(RIGHT(TEXT(Y936,"0.#"),1)=".",TRUE,FALSE)</formula>
    </cfRule>
  </conditionalFormatting>
  <conditionalFormatting sqref="Y971:Y998">
    <cfRule type="expression" dxfId="2051" priority="2041">
      <formula>IF(RIGHT(TEXT(Y971,"0.#"),1)=".",FALSE,TRUE)</formula>
    </cfRule>
    <cfRule type="expression" dxfId="2050" priority="2042">
      <formula>IF(RIGHT(TEXT(Y971,"0.#"),1)=".",TRUE,FALSE)</formula>
    </cfRule>
  </conditionalFormatting>
  <conditionalFormatting sqref="Y969:Y970">
    <cfRule type="expression" dxfId="2049" priority="2035">
      <formula>IF(RIGHT(TEXT(Y969,"0.#"),1)=".",FALSE,TRUE)</formula>
    </cfRule>
    <cfRule type="expression" dxfId="2048" priority="2036">
      <formula>IF(RIGHT(TEXT(Y969,"0.#"),1)=".",TRUE,FALSE)</formula>
    </cfRule>
  </conditionalFormatting>
  <conditionalFormatting sqref="Y1004:Y1031">
    <cfRule type="expression" dxfId="2047" priority="2029">
      <formula>IF(RIGHT(TEXT(Y1004,"0.#"),1)=".",FALSE,TRUE)</formula>
    </cfRule>
    <cfRule type="expression" dxfId="2046" priority="2030">
      <formula>IF(RIGHT(TEXT(Y1004,"0.#"),1)=".",TRUE,FALSE)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14:AJ14">
    <cfRule type="expression" dxfId="709" priority="9">
      <formula>IF(RIGHT(TEXT(P14,"0.#"),1)=".",FALSE,TRUE)</formula>
    </cfRule>
    <cfRule type="expression" dxfId="708" priority="10">
      <formula>IF(RIGHT(TEXT(P14,"0.#"),1)=".",TRUE,FALSE)</formula>
    </cfRule>
  </conditionalFormatting>
  <conditionalFormatting sqref="P15:AJ17 P13:AJ13">
    <cfRule type="expression" dxfId="707" priority="7">
      <formula>IF(RIGHT(TEXT(P13,"0.#"),1)=".",FALSE,TRUE)</formula>
    </cfRule>
    <cfRule type="expression" dxfId="706" priority="8">
      <formula>IF(RIGHT(TEXT(P13,"0.#"),1)=".",TRUE,FALSE)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560</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31"/>
      <c r="AA2" s="832"/>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31"/>
      <c r="AA9" s="832"/>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31"/>
      <c r="AA16" s="832"/>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31"/>
      <c r="AA23" s="832"/>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31"/>
      <c r="AA30" s="832"/>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31"/>
      <c r="AA37" s="832"/>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31"/>
      <c r="AA44" s="832"/>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31"/>
      <c r="AA51" s="832"/>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31"/>
      <c r="AA58" s="832"/>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31"/>
      <c r="AA65" s="832"/>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8"/>
      <c r="B16" s="1049"/>
      <c r="C16" s="1049"/>
      <c r="D16" s="1049"/>
      <c r="E16" s="1049"/>
      <c r="F16" s="1050"/>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8"/>
      <c r="B29" s="1049"/>
      <c r="C29" s="1049"/>
      <c r="D29" s="1049"/>
      <c r="E29" s="1049"/>
      <c r="F29" s="1050"/>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8"/>
      <c r="B42" s="1049"/>
      <c r="C42" s="1049"/>
      <c r="D42" s="1049"/>
      <c r="E42" s="1049"/>
      <c r="F42" s="1050"/>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8"/>
      <c r="B56" s="1049"/>
      <c r="C56" s="1049"/>
      <c r="D56" s="1049"/>
      <c r="E56" s="1049"/>
      <c r="F56" s="1050"/>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8"/>
      <c r="B69" s="1049"/>
      <c r="C69" s="1049"/>
      <c r="D69" s="1049"/>
      <c r="E69" s="1049"/>
      <c r="F69" s="1050"/>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8"/>
      <c r="B82" s="1049"/>
      <c r="C82" s="1049"/>
      <c r="D82" s="1049"/>
      <c r="E82" s="1049"/>
      <c r="F82" s="1050"/>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8"/>
      <c r="B95" s="1049"/>
      <c r="C95" s="1049"/>
      <c r="D95" s="1049"/>
      <c r="E95" s="1049"/>
      <c r="F95" s="1050"/>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8"/>
      <c r="B109" s="1049"/>
      <c r="C109" s="1049"/>
      <c r="D109" s="1049"/>
      <c r="E109" s="1049"/>
      <c r="F109" s="1050"/>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8"/>
      <c r="B122" s="1049"/>
      <c r="C122" s="1049"/>
      <c r="D122" s="1049"/>
      <c r="E122" s="1049"/>
      <c r="F122" s="1050"/>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8"/>
      <c r="B135" s="1049"/>
      <c r="C135" s="1049"/>
      <c r="D135" s="1049"/>
      <c r="E135" s="1049"/>
      <c r="F135" s="1050"/>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8"/>
      <c r="B148" s="1049"/>
      <c r="C148" s="1049"/>
      <c r="D148" s="1049"/>
      <c r="E148" s="1049"/>
      <c r="F148" s="1050"/>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8"/>
      <c r="B162" s="1049"/>
      <c r="C162" s="1049"/>
      <c r="D162" s="1049"/>
      <c r="E162" s="1049"/>
      <c r="F162" s="1050"/>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8"/>
      <c r="B175" s="1049"/>
      <c r="C175" s="1049"/>
      <c r="D175" s="1049"/>
      <c r="E175" s="1049"/>
      <c r="F175" s="1050"/>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8"/>
      <c r="B188" s="1049"/>
      <c r="C188" s="1049"/>
      <c r="D188" s="1049"/>
      <c r="E188" s="1049"/>
      <c r="F188" s="1050"/>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8"/>
      <c r="B201" s="1049"/>
      <c r="C201" s="1049"/>
      <c r="D201" s="1049"/>
      <c r="E201" s="1049"/>
      <c r="F201" s="1050"/>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8"/>
      <c r="B215" s="1049"/>
      <c r="C215" s="1049"/>
      <c r="D215" s="1049"/>
      <c r="E215" s="1049"/>
      <c r="F215" s="1050"/>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8"/>
      <c r="B228" s="1049"/>
      <c r="C228" s="1049"/>
      <c r="D228" s="1049"/>
      <c r="E228" s="1049"/>
      <c r="F228" s="1050"/>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8"/>
      <c r="B241" s="1049"/>
      <c r="C241" s="1049"/>
      <c r="D241" s="1049"/>
      <c r="E241" s="1049"/>
      <c r="F241" s="1050"/>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8"/>
      <c r="B254" s="1049"/>
      <c r="C254" s="1049"/>
      <c r="D254" s="1049"/>
      <c r="E254" s="1049"/>
      <c r="F254" s="1050"/>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2018-05-31T11:10:01Z</cp:lastPrinted>
  <dcterms:created xsi:type="dcterms:W3CDTF">2012-03-13T00:50:25Z</dcterms:created>
  <dcterms:modified xsi:type="dcterms:W3CDTF">2018-07-04T02:32:19Z</dcterms:modified>
</cp:coreProperties>
</file>