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個別表001" sheetId="1" r:id="rId1"/>
  </sheets>
  <definedNames>
    <definedName name="_xlnm.Print_Area" localSheetId="0">'個別表001'!$A$1:$X$37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7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<sst xmlns="http://schemas.openxmlformats.org/spreadsheetml/2006/main" count="110" uniqueCount="61">
  <si>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</si>
  <si>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</si>
  <si>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</si>
  <si>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</si>
  <si>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</si>
  <si>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</si>
  <si>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</si>
  <si>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</si>
  <si>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</si>
  <si>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</si>
  <si>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</si>
  <si>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</si>
  <si>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</si>
  <si>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</si>
  <si>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</si>
  <si>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</si>
  <si>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</si>
  <si>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</si>
  <si>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</si>
  <si>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</si>
  <si>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地域の医療課題の解決を図るため、各都道府県が策定した地域医療再生計画に基づく事業を実施。</t>
  </si>
  <si>
    <t xml:space="preserve">地域医療再生基金
（地域医療再生計画） </t>
  </si>
  <si>
    <t>熊本県</t>
  </si>
  <si>
    <t>地域の医療課題の解決を図るため、各都道府県が策定した地域医療再生計画に基づく事業を実施。</t>
  </si>
  <si>
    <t>広島県</t>
  </si>
  <si>
    <t>地域の医療課題の解決を図るため、各都道府県が策定した地域医療再生計画に基づく事業を実施。</t>
  </si>
  <si>
    <t>和歌山県</t>
  </si>
  <si>
    <t>地域の医療課題の解決を図るため、各都道府県が策定した地域医療再生計画に基づく事業を実施。</t>
  </si>
  <si>
    <t>三重県</t>
  </si>
  <si>
    <t>富山県</t>
  </si>
  <si>
    <t>福島県</t>
  </si>
  <si>
    <t>宮城県</t>
  </si>
  <si>
    <t>岩手県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</si>
  <si>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</si>
  <si>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</si>
  <si>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</si>
  <si>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</si>
  <si>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</si>
  <si>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</si>
  <si>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</si>
  <si>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</si>
  <si>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</si>
  <si>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</si>
  <si>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</si>
  <si>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</si>
  <si>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</si>
  <si>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</si>
  <si>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</si>
  <si>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</si>
  <si>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30年度末　貸付残高等</t>
  </si>
  <si>
    <t>30年度　事業実施決定等</t>
  </si>
  <si>
    <t>30年度末基金残高
(ｅ=ａ+ｂ-ｃ-ｄ)</t>
  </si>
  <si>
    <t>30年度
国庫返納額
（ｄ）</t>
  </si>
  <si>
    <t>30　年　度　収　入　支　出</t>
  </si>
  <si>
    <t>29年度末基金残高
（ａ）</t>
  </si>
  <si>
    <t>事務・事業の概要</t>
  </si>
  <si>
    <t>基金の名称</t>
  </si>
  <si>
    <t>基金の造成団体の名称</t>
  </si>
  <si>
    <t>番
号</t>
  </si>
  <si>
    <t>※平成３１年以降の表記は、新元号に読み替えることとする。</t>
  </si>
  <si>
    <t>【個別表】平成31年度基金造成団体別基金執行状況表（001地域医療再生基金（地域医療再生計画） 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</si>
</sst>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ゴシック"/>
      <family val="3"/>
    </font>
    <font>
      <sz val="6"/>
      <name val="游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游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游ゴシック"/>
      <family val="3"/>
    </font>
    <font>
      <sz val="10"/>
      <color indexed="10"/>
      <name val="ＭＳ ゴシック"/>
      <family val="3"/>
    </font>
    <font>
      <sz val="7"/>
      <color indexed="8"/>
      <name val="游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/>
      <top style="dotted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2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0" fontId="54" fillId="33" borderId="0" xfId="0" applyFont="1" applyFill="1" applyBorder="1" applyAlignment="1">
      <alignment horizontal="center" vertical="center"/>
    </xf>
    <xf numFmtId="41" fontId="52" fillId="34" borderId="11" xfId="0" applyNumberFormat="1" applyFont="1" applyFill="1" applyBorder="1" applyAlignment="1">
      <alignment horizontal="right" vertical="center"/>
    </xf>
    <xf numFmtId="41" fontId="52" fillId="34" borderId="12" xfId="0" applyNumberFormat="1" applyFont="1" applyFill="1" applyBorder="1" applyAlignment="1">
      <alignment horizontal="right" vertical="center"/>
    </xf>
    <xf numFmtId="41" fontId="52" fillId="34" borderId="13" xfId="0" applyNumberFormat="1" applyFont="1" applyFill="1" applyBorder="1" applyAlignment="1">
      <alignment horizontal="right" vertical="center"/>
    </xf>
    <xf numFmtId="41" fontId="52" fillId="34" borderId="14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center" vertical="center"/>
    </xf>
    <xf numFmtId="178" fontId="52" fillId="34" borderId="15" xfId="0" applyNumberFormat="1" applyFont="1" applyFill="1" applyBorder="1" applyAlignment="1">
      <alignment horizontal="right" vertical="center"/>
    </xf>
    <xf numFmtId="178" fontId="52" fillId="34" borderId="16" xfId="0" applyNumberFormat="1" applyFont="1" applyFill="1" applyBorder="1" applyAlignment="1">
      <alignment horizontal="right" vertical="center"/>
    </xf>
    <xf numFmtId="178" fontId="52" fillId="34" borderId="17" xfId="0" applyNumberFormat="1" applyFont="1" applyFill="1" applyBorder="1" applyAlignment="1">
      <alignment horizontal="right" vertical="center"/>
    </xf>
    <xf numFmtId="178" fontId="52" fillId="34" borderId="18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41" fontId="52" fillId="0" borderId="11" xfId="0" applyNumberFormat="1" applyFont="1" applyBorder="1" applyAlignment="1">
      <alignment horizontal="right" vertical="center"/>
    </xf>
    <xf numFmtId="41" fontId="52" fillId="0" borderId="12" xfId="0" applyNumberFormat="1" applyFont="1" applyBorder="1" applyAlignment="1">
      <alignment horizontal="right" vertical="center"/>
    </xf>
    <xf numFmtId="41" fontId="52" fillId="0" borderId="13" xfId="0" applyNumberFormat="1" applyFont="1" applyBorder="1" applyAlignment="1">
      <alignment horizontal="right" vertical="center"/>
    </xf>
    <xf numFmtId="41" fontId="52" fillId="0" borderId="14" xfId="0" applyNumberFormat="1" applyFont="1" applyBorder="1" applyAlignment="1">
      <alignment horizontal="right" vertical="center"/>
    </xf>
    <xf numFmtId="178" fontId="52" fillId="0" borderId="15" xfId="0" applyNumberFormat="1" applyFont="1" applyBorder="1" applyAlignment="1">
      <alignment horizontal="right" vertical="center"/>
    </xf>
    <xf numFmtId="178" fontId="52" fillId="0" borderId="16" xfId="0" applyNumberFormat="1" applyFont="1" applyBorder="1" applyAlignment="1">
      <alignment horizontal="right" vertical="center"/>
    </xf>
    <xf numFmtId="178" fontId="52" fillId="0" borderId="17" xfId="0" applyNumberFormat="1" applyFont="1" applyBorder="1" applyAlignment="1">
      <alignment horizontal="right" vertical="center"/>
    </xf>
    <xf numFmtId="178" fontId="52" fillId="0" borderId="18" xfId="0" applyNumberFormat="1" applyFont="1" applyBorder="1" applyAlignment="1">
      <alignment horizontal="right" vertical="center"/>
    </xf>
    <xf numFmtId="0" fontId="54" fillId="33" borderId="19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7" fillId="33" borderId="28" xfId="0" applyFont="1" applyFill="1" applyBorder="1" applyAlignment="1">
      <alignment horizontal="left" vertical="center" wrapText="1"/>
    </xf>
    <xf numFmtId="0" fontId="57" fillId="33" borderId="29" xfId="0" applyFont="1" applyFill="1" applyBorder="1" applyAlignment="1">
      <alignment horizontal="left" vertical="center" wrapText="1"/>
    </xf>
    <xf numFmtId="0" fontId="57" fillId="33" borderId="30" xfId="0" applyFont="1" applyFill="1" applyBorder="1" applyAlignment="1">
      <alignment horizontal="left" vertical="center" wrapText="1"/>
    </xf>
    <xf numFmtId="0" fontId="53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2" fillId="33" borderId="32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1" fontId="52" fillId="34" borderId="33" xfId="0" applyNumberFormat="1" applyFont="1" applyFill="1" applyBorder="1" applyAlignment="1">
      <alignment horizontal="right" vertical="center"/>
    </xf>
    <xf numFmtId="41" fontId="0" fillId="34" borderId="21" xfId="0" applyNumberFormat="1" applyFill="1" applyBorder="1" applyAlignment="1">
      <alignment horizontal="right" vertical="center"/>
    </xf>
    <xf numFmtId="41" fontId="52" fillId="34" borderId="17" xfId="0" applyNumberFormat="1" applyFont="1" applyFill="1" applyBorder="1" applyAlignment="1">
      <alignment horizontal="right" vertical="center"/>
    </xf>
    <xf numFmtId="41" fontId="0" fillId="34" borderId="34" xfId="0" applyNumberFormat="1" applyFill="1" applyBorder="1" applyAlignment="1">
      <alignment horizontal="right" vertical="center"/>
    </xf>
    <xf numFmtId="177" fontId="52" fillId="0" borderId="35" xfId="0" applyNumberFormat="1" applyFont="1" applyBorder="1" applyAlignment="1">
      <alignment horizontal="center" vertical="center"/>
    </xf>
    <xf numFmtId="177" fontId="52" fillId="0" borderId="36" xfId="0" applyNumberFormat="1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61" fillId="0" borderId="35" xfId="0" applyFont="1" applyBorder="1" applyAlignment="1">
      <alignment horizontal="left" vertical="center"/>
    </xf>
    <xf numFmtId="0" fontId="61" fillId="0" borderId="36" xfId="0" applyFont="1" applyBorder="1" applyAlignment="1">
      <alignment horizontal="left" vertical="center"/>
    </xf>
    <xf numFmtId="41" fontId="52" fillId="34" borderId="37" xfId="0" applyNumberFormat="1" applyFont="1" applyFill="1" applyBorder="1" applyAlignment="1">
      <alignment horizontal="right" vertical="center"/>
    </xf>
    <xf numFmtId="41" fontId="0" fillId="34" borderId="20" xfId="0" applyNumberFormat="1" applyFill="1" applyBorder="1" applyAlignment="1">
      <alignment horizontal="right" vertical="center"/>
    </xf>
    <xf numFmtId="41" fontId="52" fillId="34" borderId="16" xfId="0" applyNumberFormat="1" applyFont="1" applyFill="1" applyBorder="1" applyAlignment="1">
      <alignment horizontal="right" vertical="center"/>
    </xf>
    <xf numFmtId="41" fontId="0" fillId="34" borderId="12" xfId="0" applyNumberFormat="1" applyFill="1" applyBorder="1" applyAlignment="1">
      <alignment horizontal="right" vertical="center"/>
    </xf>
    <xf numFmtId="41" fontId="52" fillId="0" borderId="3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52" fillId="0" borderId="33" xfId="0" applyNumberFormat="1" applyFon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52" fillId="36" borderId="16" xfId="0" applyNumberFormat="1" applyFont="1" applyFill="1" applyBorder="1" applyAlignment="1">
      <alignment horizontal="right" vertical="center"/>
    </xf>
    <xf numFmtId="41" fontId="0" fillId="36" borderId="12" xfId="0" applyNumberFormat="1" applyFill="1" applyBorder="1" applyAlignment="1">
      <alignment horizontal="right" vertical="center"/>
    </xf>
    <xf numFmtId="41" fontId="52" fillId="0" borderId="37" xfId="0" applyNumberFormat="1" applyFont="1" applyFill="1" applyBorder="1" applyAlignment="1">
      <alignment horizontal="center" vertical="center"/>
    </xf>
    <xf numFmtId="41" fontId="52" fillId="0" borderId="20" xfId="0" applyNumberFormat="1" applyFont="1" applyFill="1" applyBorder="1" applyAlignment="1">
      <alignment horizontal="center" vertical="center"/>
    </xf>
    <xf numFmtId="41" fontId="52" fillId="0" borderId="33" xfId="0" applyNumberFormat="1" applyFont="1" applyBorder="1" applyAlignment="1">
      <alignment vertical="center"/>
    </xf>
    <xf numFmtId="41" fontId="0" fillId="0" borderId="21" xfId="0" applyNumberFormat="1" applyBorder="1" applyAlignment="1">
      <alignment vertical="center"/>
    </xf>
    <xf numFmtId="0" fontId="52" fillId="0" borderId="35" xfId="0" applyFont="1" applyBorder="1" applyAlignment="1">
      <alignment vertical="center" wrapText="1"/>
    </xf>
    <xf numFmtId="0" fontId="52" fillId="0" borderId="36" xfId="0" applyFont="1" applyBorder="1" applyAlignment="1">
      <alignment vertical="center"/>
    </xf>
    <xf numFmtId="0" fontId="61" fillId="0" borderId="35" xfId="0" applyFont="1" applyBorder="1" applyAlignment="1">
      <alignment horizontal="left" vertical="center" wrapText="1"/>
    </xf>
    <xf numFmtId="0" fontId="61" fillId="0" borderId="36" xfId="0" applyFont="1" applyBorder="1" applyAlignment="1">
      <alignment horizontal="left" vertical="center" wrapText="1"/>
    </xf>
    <xf numFmtId="41" fontId="52" fillId="0" borderId="21" xfId="0" applyNumberFormat="1" applyFont="1" applyBorder="1" applyAlignment="1">
      <alignment horizontal="right" vertical="center"/>
    </xf>
    <xf numFmtId="41" fontId="52" fillId="36" borderId="12" xfId="0" applyNumberFormat="1" applyFont="1" applyFill="1" applyBorder="1" applyAlignment="1">
      <alignment horizontal="right" vertical="center"/>
    </xf>
    <xf numFmtId="41" fontId="52" fillId="0" borderId="35" xfId="0" applyNumberFormat="1" applyFont="1" applyBorder="1" applyAlignment="1">
      <alignment vertical="center"/>
    </xf>
    <xf numFmtId="41" fontId="52" fillId="0" borderId="36" xfId="0" applyNumberFormat="1" applyFont="1" applyBorder="1" applyAlignment="1">
      <alignment vertical="center"/>
    </xf>
    <xf numFmtId="41" fontId="52" fillId="34" borderId="21" xfId="0" applyNumberFormat="1" applyFont="1" applyFill="1" applyBorder="1" applyAlignment="1">
      <alignment horizontal="right" vertical="center"/>
    </xf>
    <xf numFmtId="41" fontId="52" fillId="0" borderId="20" xfId="0" applyNumberFormat="1" applyFont="1" applyBorder="1" applyAlignment="1">
      <alignment horizontal="right" vertical="center"/>
    </xf>
    <xf numFmtId="0" fontId="52" fillId="0" borderId="36" xfId="0" applyFont="1" applyBorder="1" applyAlignment="1">
      <alignment vertical="center" wrapText="1"/>
    </xf>
    <xf numFmtId="41" fontId="52" fillId="0" borderId="16" xfId="0" applyNumberFormat="1" applyFont="1" applyFill="1" applyBorder="1" applyAlignment="1">
      <alignment horizontal="right" vertical="center"/>
    </xf>
    <xf numFmtId="41" fontId="0" fillId="0" borderId="12" xfId="0" applyNumberFormat="1" applyFill="1" applyBorder="1" applyAlignment="1">
      <alignment horizontal="right" vertical="center"/>
    </xf>
    <xf numFmtId="0" fontId="52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2" fillId="33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62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3" fillId="33" borderId="45" xfId="0" applyFont="1" applyFill="1" applyBorder="1" applyAlignment="1">
      <alignment horizontal="center" vertical="center" wrapText="1"/>
    </xf>
    <xf numFmtId="0" fontId="57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62" fillId="33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52" fillId="33" borderId="48" xfId="0" applyFont="1" applyFill="1" applyBorder="1" applyAlignment="1">
      <alignment horizontal="center" vertical="center" wrapText="1"/>
    </xf>
    <xf numFmtId="0" fontId="52" fillId="33" borderId="4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vertical="center" wrapText="1"/>
    </xf>
    <xf numFmtId="0" fontId="63" fillId="33" borderId="51" xfId="0" applyFont="1" applyFill="1" applyBorder="1" applyAlignment="1">
      <alignment vertical="center"/>
    </xf>
    <xf numFmtId="0" fontId="53" fillId="33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6" fillId="35" borderId="52" xfId="0" applyFont="1" applyFill="1" applyBorder="1" applyAlignment="1">
      <alignment horizontal="center" vertical="center" wrapText="1"/>
    </xf>
    <xf numFmtId="0" fontId="56" fillId="35" borderId="53" xfId="0" applyFont="1" applyFill="1" applyBorder="1" applyAlignment="1">
      <alignment horizontal="center" vertical="center" wrapText="1"/>
    </xf>
    <xf numFmtId="0" fontId="56" fillId="35" borderId="54" xfId="0" applyFont="1" applyFill="1" applyBorder="1" applyAlignment="1">
      <alignment horizontal="center" vertical="center" wrapText="1"/>
    </xf>
    <xf numFmtId="0" fontId="56" fillId="35" borderId="39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62" fillId="33" borderId="55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 wrapText="1"/>
    </xf>
    <xf numFmtId="0" fontId="52" fillId="33" borderId="55" xfId="0" applyFont="1" applyFill="1" applyBorder="1" applyAlignment="1">
      <alignment horizontal="center" vertical="center"/>
    </xf>
    <xf numFmtId="0" fontId="52" fillId="33" borderId="36" xfId="0" applyFont="1" applyFill="1" applyBorder="1" applyAlignment="1">
      <alignment horizontal="center" vertical="center"/>
    </xf>
    <xf numFmtId="0" fontId="52" fillId="33" borderId="55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8"/>
  <sheetViews>
    <sheetView tabSelected="1" view="pageBreakPreview" zoomScaleSheetLayoutView="100" zoomScalePageLayoutView="0" workbookViewId="0" topLeftCell="A1">
      <selection activeCell="E23" sqref="E23:E24"/>
    </sheetView>
  </sheetViews>
  <sheetFormatPr defaultColWidth="9.0039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>
      <c r="A1" s="51" t="s">
        <v>60</v>
      </c>
      <c r="B1" s="51"/>
    </row>
    <row r="2" spans="1:2" ht="20.25" customHeight="1" thickBot="1">
      <c r="A2" s="52" t="s">
        <v>59</v>
      </c>
      <c r="B2" s="51"/>
    </row>
    <row r="3" spans="1:25" s="16" customFormat="1" ht="12.75" customHeight="1">
      <c r="A3" s="127" t="s">
        <v>58</v>
      </c>
      <c r="B3" s="127" t="s">
        <v>57</v>
      </c>
      <c r="C3" s="127" t="s">
        <v>56</v>
      </c>
      <c r="D3" s="127" t="s">
        <v>55</v>
      </c>
      <c r="E3" s="90" t="s">
        <v>54</v>
      </c>
      <c r="F3" s="124"/>
      <c r="G3" s="90" t="s">
        <v>53</v>
      </c>
      <c r="H3" s="132"/>
      <c r="I3" s="132"/>
      <c r="J3" s="132"/>
      <c r="K3" s="132"/>
      <c r="L3" s="132"/>
      <c r="M3" s="132"/>
      <c r="N3" s="121" t="s">
        <v>52</v>
      </c>
      <c r="O3" s="90" t="s">
        <v>51</v>
      </c>
      <c r="P3" s="124"/>
      <c r="Q3" s="90" t="s">
        <v>50</v>
      </c>
      <c r="R3" s="91"/>
      <c r="S3" s="91"/>
      <c r="T3" s="91"/>
      <c r="U3" s="91"/>
      <c r="V3" s="90" t="s">
        <v>49</v>
      </c>
      <c r="W3" s="91"/>
      <c r="X3" s="92"/>
      <c r="Y3" s="43"/>
    </row>
    <row r="4" spans="1:25" s="16" customFormat="1" ht="12" customHeight="1">
      <c r="A4" s="128"/>
      <c r="B4" s="130"/>
      <c r="C4" s="128"/>
      <c r="D4" s="128"/>
      <c r="E4" s="125"/>
      <c r="F4" s="126"/>
      <c r="G4" s="133"/>
      <c r="H4" s="134"/>
      <c r="I4" s="134"/>
      <c r="J4" s="134"/>
      <c r="K4" s="134"/>
      <c r="L4" s="134"/>
      <c r="M4" s="134"/>
      <c r="N4" s="122"/>
      <c r="O4" s="125"/>
      <c r="P4" s="126"/>
      <c r="Q4" s="50" t="s">
        <v>48</v>
      </c>
      <c r="R4" s="93" t="s">
        <v>46</v>
      </c>
      <c r="S4" s="93" t="s">
        <v>45</v>
      </c>
      <c r="T4" s="96" t="s">
        <v>44</v>
      </c>
      <c r="U4" s="99" t="s">
        <v>47</v>
      </c>
      <c r="V4" s="102" t="s">
        <v>46</v>
      </c>
      <c r="W4" s="96" t="s">
        <v>45</v>
      </c>
      <c r="X4" s="105" t="s">
        <v>44</v>
      </c>
      <c r="Y4" s="43"/>
    </row>
    <row r="5" spans="1:25" s="16" customFormat="1" ht="13.5" customHeight="1">
      <c r="A5" s="128"/>
      <c r="B5" s="130"/>
      <c r="C5" s="128"/>
      <c r="D5" s="128"/>
      <c r="E5" s="41"/>
      <c r="F5" s="47"/>
      <c r="G5" s="49" t="s">
        <v>43</v>
      </c>
      <c r="H5" s="48"/>
      <c r="I5" s="48"/>
      <c r="J5" s="48"/>
      <c r="K5" s="48"/>
      <c r="L5" s="48"/>
      <c r="M5" s="108" t="s">
        <v>42</v>
      </c>
      <c r="N5" s="122"/>
      <c r="O5" s="41"/>
      <c r="P5" s="47"/>
      <c r="Q5" s="111" t="s">
        <v>41</v>
      </c>
      <c r="R5" s="94"/>
      <c r="S5" s="94"/>
      <c r="T5" s="97"/>
      <c r="U5" s="100"/>
      <c r="V5" s="103"/>
      <c r="W5" s="97"/>
      <c r="X5" s="106"/>
      <c r="Y5" s="43"/>
    </row>
    <row r="6" spans="1:25" s="16" customFormat="1" ht="12" customHeight="1">
      <c r="A6" s="128"/>
      <c r="B6" s="130"/>
      <c r="C6" s="128"/>
      <c r="D6" s="128"/>
      <c r="E6" s="41"/>
      <c r="F6" s="113" t="s">
        <v>39</v>
      </c>
      <c r="G6" s="41"/>
      <c r="H6" s="46" t="s">
        <v>40</v>
      </c>
      <c r="I6" s="45"/>
      <c r="J6" s="45"/>
      <c r="K6" s="45"/>
      <c r="L6" s="44"/>
      <c r="M6" s="109"/>
      <c r="N6" s="122"/>
      <c r="O6" s="41"/>
      <c r="P6" s="113" t="s">
        <v>39</v>
      </c>
      <c r="Q6" s="112"/>
      <c r="R6" s="95"/>
      <c r="S6" s="95"/>
      <c r="T6" s="98"/>
      <c r="U6" s="101"/>
      <c r="V6" s="104"/>
      <c r="W6" s="98"/>
      <c r="X6" s="107"/>
      <c r="Y6" s="43"/>
    </row>
    <row r="7" spans="1:25" s="16" customFormat="1" ht="12" customHeight="1">
      <c r="A7" s="128"/>
      <c r="B7" s="130"/>
      <c r="C7" s="128"/>
      <c r="D7" s="128"/>
      <c r="E7" s="41"/>
      <c r="F7" s="114"/>
      <c r="G7" s="41"/>
      <c r="H7" s="42" t="s">
        <v>38</v>
      </c>
      <c r="I7" s="116" t="s">
        <v>37</v>
      </c>
      <c r="J7" s="117"/>
      <c r="K7" s="118"/>
      <c r="L7" s="119" t="s">
        <v>36</v>
      </c>
      <c r="M7" s="109"/>
      <c r="N7" s="122"/>
      <c r="O7" s="41"/>
      <c r="P7" s="114"/>
      <c r="Q7" s="40" t="s">
        <v>18</v>
      </c>
      <c r="R7" s="39" t="s">
        <v>18</v>
      </c>
      <c r="S7" s="39" t="s">
        <v>18</v>
      </c>
      <c r="T7" s="37" t="s">
        <v>18</v>
      </c>
      <c r="U7" s="36" t="s">
        <v>18</v>
      </c>
      <c r="V7" s="38" t="s">
        <v>18</v>
      </c>
      <c r="W7" s="37" t="s">
        <v>18</v>
      </c>
      <c r="X7" s="36" t="s">
        <v>18</v>
      </c>
      <c r="Y7" s="35" t="s">
        <v>18</v>
      </c>
    </row>
    <row r="8" spans="1:25" s="16" customFormat="1" ht="12.75" customHeight="1" thickBot="1">
      <c r="A8" s="129"/>
      <c r="B8" s="131"/>
      <c r="C8" s="129"/>
      <c r="D8" s="129"/>
      <c r="E8" s="32"/>
      <c r="F8" s="115"/>
      <c r="G8" s="32"/>
      <c r="H8" s="34"/>
      <c r="I8" s="33" t="s">
        <v>35</v>
      </c>
      <c r="J8" s="33" t="s">
        <v>34</v>
      </c>
      <c r="K8" s="33" t="s">
        <v>33</v>
      </c>
      <c r="L8" s="120"/>
      <c r="M8" s="110"/>
      <c r="N8" s="123"/>
      <c r="O8" s="32"/>
      <c r="P8" s="115"/>
      <c r="Q8" s="31" t="s">
        <v>17</v>
      </c>
      <c r="R8" s="30" t="s">
        <v>17</v>
      </c>
      <c r="S8" s="30" t="s">
        <v>17</v>
      </c>
      <c r="T8" s="27" t="s">
        <v>17</v>
      </c>
      <c r="U8" s="29" t="s">
        <v>17</v>
      </c>
      <c r="V8" s="28" t="s">
        <v>17</v>
      </c>
      <c r="W8" s="27" t="s">
        <v>17</v>
      </c>
      <c r="X8" s="26" t="s">
        <v>17</v>
      </c>
      <c r="Y8" s="25" t="s">
        <v>17</v>
      </c>
    </row>
    <row r="9" spans="1:25" s="16" customFormat="1" ht="18" customHeight="1">
      <c r="A9" s="57">
        <v>1</v>
      </c>
      <c r="B9" s="59" t="s">
        <v>32</v>
      </c>
      <c r="C9" s="77" t="s">
        <v>21</v>
      </c>
      <c r="D9" s="79" t="s">
        <v>20</v>
      </c>
      <c r="E9" s="69">
        <v>4261.956</v>
      </c>
      <c r="F9" s="67">
        <f>E9</f>
        <v>4261.956</v>
      </c>
      <c r="G9" s="69">
        <f>H9</f>
        <v>52.129779</v>
      </c>
      <c r="H9" s="71">
        <f>SUM(I9:L10)</f>
        <v>52.129779</v>
      </c>
      <c r="I9" s="71">
        <v>0</v>
      </c>
      <c r="J9" s="71">
        <v>0</v>
      </c>
      <c r="K9" s="71">
        <v>0</v>
      </c>
      <c r="L9" s="71">
        <v>52.129779</v>
      </c>
      <c r="M9" s="88">
        <v>2959.791583</v>
      </c>
      <c r="N9" s="75">
        <v>42.48</v>
      </c>
      <c r="O9" s="53">
        <f>+(+E9+G9)-(M9+N9)</f>
        <v>1311.8141959999998</v>
      </c>
      <c r="P9" s="67">
        <f>O9</f>
        <v>1311.8141959999998</v>
      </c>
      <c r="Q9" s="23">
        <v>2</v>
      </c>
      <c r="R9" s="24">
        <v>0</v>
      </c>
      <c r="S9" s="24">
        <v>0</v>
      </c>
      <c r="T9" s="22">
        <v>0</v>
      </c>
      <c r="U9" s="24">
        <v>0</v>
      </c>
      <c r="V9" s="23">
        <v>0</v>
      </c>
      <c r="W9" s="22">
        <v>0</v>
      </c>
      <c r="X9" s="21">
        <v>0</v>
      </c>
      <c r="Y9" s="11" t="s">
        <v>18</v>
      </c>
    </row>
    <row r="10" spans="1:25" s="16" customFormat="1" ht="18" customHeight="1" thickBot="1">
      <c r="A10" s="58"/>
      <c r="B10" s="60"/>
      <c r="C10" s="78"/>
      <c r="D10" s="80"/>
      <c r="E10" s="81"/>
      <c r="F10" s="68"/>
      <c r="G10" s="70"/>
      <c r="H10" s="72"/>
      <c r="I10" s="72"/>
      <c r="J10" s="72"/>
      <c r="K10" s="72"/>
      <c r="L10" s="72"/>
      <c r="M10" s="89"/>
      <c r="N10" s="76"/>
      <c r="O10" s="54"/>
      <c r="P10" s="68"/>
      <c r="Q10" s="19">
        <f>M9</f>
        <v>2959.791583</v>
      </c>
      <c r="R10" s="20">
        <v>0</v>
      </c>
      <c r="S10" s="20">
        <v>0</v>
      </c>
      <c r="T10" s="18">
        <v>0</v>
      </c>
      <c r="U10" s="20">
        <v>0</v>
      </c>
      <c r="V10" s="19">
        <v>0</v>
      </c>
      <c r="W10" s="18">
        <v>0</v>
      </c>
      <c r="X10" s="17">
        <v>0</v>
      </c>
      <c r="Y10" s="6" t="s">
        <v>17</v>
      </c>
    </row>
    <row r="11" spans="1:25" s="16" customFormat="1" ht="18" customHeight="1">
      <c r="A11" s="57">
        <v>2</v>
      </c>
      <c r="B11" s="59" t="s">
        <v>31</v>
      </c>
      <c r="C11" s="77" t="s">
        <v>21</v>
      </c>
      <c r="D11" s="79" t="s">
        <v>25</v>
      </c>
      <c r="E11" s="69">
        <v>132.26800000000003</v>
      </c>
      <c r="F11" s="67">
        <f>E11</f>
        <v>132.26800000000003</v>
      </c>
      <c r="G11" s="69">
        <f>H11</f>
        <v>68.056831</v>
      </c>
      <c r="H11" s="71">
        <f>SUM(I11:L12)</f>
        <v>68.056831</v>
      </c>
      <c r="I11" s="71">
        <v>0</v>
      </c>
      <c r="J11" s="71">
        <v>0</v>
      </c>
      <c r="K11" s="71">
        <v>0</v>
      </c>
      <c r="L11" s="71">
        <v>68.056831</v>
      </c>
      <c r="M11" s="73">
        <v>0</v>
      </c>
      <c r="N11" s="75">
        <v>200.324906</v>
      </c>
      <c r="O11" s="53">
        <f>+(+E11+G11)-(M11+N11)</f>
        <v>-7.499999998117346E-05</v>
      </c>
      <c r="P11" s="67">
        <f>O11</f>
        <v>-7.499999998117346E-05</v>
      </c>
      <c r="Q11" s="23">
        <v>0</v>
      </c>
      <c r="R11" s="24">
        <v>0</v>
      </c>
      <c r="S11" s="24">
        <v>0</v>
      </c>
      <c r="T11" s="22">
        <v>0</v>
      </c>
      <c r="U11" s="24">
        <v>0</v>
      </c>
      <c r="V11" s="23">
        <v>0</v>
      </c>
      <c r="W11" s="22">
        <v>0</v>
      </c>
      <c r="X11" s="21">
        <v>0</v>
      </c>
      <c r="Y11" s="11" t="s">
        <v>18</v>
      </c>
    </row>
    <row r="12" spans="1:25" s="16" customFormat="1" ht="18" customHeight="1" thickBot="1">
      <c r="A12" s="58"/>
      <c r="B12" s="60"/>
      <c r="C12" s="78"/>
      <c r="D12" s="80"/>
      <c r="E12" s="81"/>
      <c r="F12" s="68"/>
      <c r="G12" s="70"/>
      <c r="H12" s="72"/>
      <c r="I12" s="72"/>
      <c r="J12" s="72"/>
      <c r="K12" s="72"/>
      <c r="L12" s="72"/>
      <c r="M12" s="74"/>
      <c r="N12" s="76"/>
      <c r="O12" s="85"/>
      <c r="P12" s="68"/>
      <c r="Q12" s="19">
        <f>M11</f>
        <v>0</v>
      </c>
      <c r="R12" s="20">
        <v>0</v>
      </c>
      <c r="S12" s="20">
        <v>0</v>
      </c>
      <c r="T12" s="18">
        <v>0</v>
      </c>
      <c r="U12" s="20">
        <v>0</v>
      </c>
      <c r="V12" s="19">
        <v>0</v>
      </c>
      <c r="W12" s="18">
        <v>0</v>
      </c>
      <c r="X12" s="17">
        <v>0</v>
      </c>
      <c r="Y12" s="6" t="s">
        <v>17</v>
      </c>
    </row>
    <row r="13" spans="1:25" s="16" customFormat="1" ht="18" customHeight="1">
      <c r="A13" s="57">
        <v>3</v>
      </c>
      <c r="B13" s="59" t="s">
        <v>30</v>
      </c>
      <c r="C13" s="77" t="s">
        <v>21</v>
      </c>
      <c r="D13" s="79" t="s">
        <v>25</v>
      </c>
      <c r="E13" s="69">
        <v>132.86400000000003</v>
      </c>
      <c r="F13" s="67">
        <f>E13</f>
        <v>132.86400000000003</v>
      </c>
      <c r="G13" s="69">
        <f>H13</f>
        <v>3.304924</v>
      </c>
      <c r="H13" s="71">
        <f>SUM(I13:L14)</f>
        <v>3.304924</v>
      </c>
      <c r="I13" s="71">
        <v>0</v>
      </c>
      <c r="J13" s="71">
        <v>0</v>
      </c>
      <c r="K13" s="71">
        <v>0</v>
      </c>
      <c r="L13" s="71">
        <v>3.304924</v>
      </c>
      <c r="M13" s="73">
        <v>108.567</v>
      </c>
      <c r="N13" s="75">
        <v>0</v>
      </c>
      <c r="O13" s="53">
        <f>+(+E13+G13)-(M13+N13)</f>
        <v>27.60192400000004</v>
      </c>
      <c r="P13" s="67">
        <f>O13</f>
        <v>27.60192400000004</v>
      </c>
      <c r="Q13" s="23">
        <v>1</v>
      </c>
      <c r="R13" s="24">
        <v>0</v>
      </c>
      <c r="S13" s="24">
        <v>0</v>
      </c>
      <c r="T13" s="22">
        <v>0</v>
      </c>
      <c r="U13" s="24">
        <v>0</v>
      </c>
      <c r="V13" s="23">
        <v>0</v>
      </c>
      <c r="W13" s="22">
        <v>0</v>
      </c>
      <c r="X13" s="21">
        <v>0</v>
      </c>
      <c r="Y13" s="11" t="s">
        <v>18</v>
      </c>
    </row>
    <row r="14" spans="1:25" s="16" customFormat="1" ht="18" customHeight="1" thickBot="1">
      <c r="A14" s="58"/>
      <c r="B14" s="60"/>
      <c r="C14" s="78"/>
      <c r="D14" s="80"/>
      <c r="E14" s="81"/>
      <c r="F14" s="68"/>
      <c r="G14" s="70"/>
      <c r="H14" s="72"/>
      <c r="I14" s="72"/>
      <c r="J14" s="72"/>
      <c r="K14" s="72"/>
      <c r="L14" s="72"/>
      <c r="M14" s="74"/>
      <c r="N14" s="76"/>
      <c r="O14" s="54"/>
      <c r="P14" s="68"/>
      <c r="Q14" s="19">
        <f>M13</f>
        <v>108.567</v>
      </c>
      <c r="R14" s="20">
        <v>0</v>
      </c>
      <c r="S14" s="20">
        <v>0</v>
      </c>
      <c r="T14" s="18">
        <v>0</v>
      </c>
      <c r="U14" s="20">
        <v>0</v>
      </c>
      <c r="V14" s="19">
        <v>0</v>
      </c>
      <c r="W14" s="18">
        <v>0</v>
      </c>
      <c r="X14" s="17">
        <v>0</v>
      </c>
      <c r="Y14" s="6" t="s">
        <v>17</v>
      </c>
    </row>
    <row r="15" spans="1:25" s="16" customFormat="1" ht="18" customHeight="1">
      <c r="A15" s="57">
        <v>4</v>
      </c>
      <c r="B15" s="59" t="s">
        <v>29</v>
      </c>
      <c r="C15" s="77" t="s">
        <v>21</v>
      </c>
      <c r="D15" s="79" t="s">
        <v>27</v>
      </c>
      <c r="E15" s="69">
        <v>202.298</v>
      </c>
      <c r="F15" s="67">
        <f>E15</f>
        <v>202.298</v>
      </c>
      <c r="G15" s="69">
        <f>H15</f>
        <v>2.476492</v>
      </c>
      <c r="H15" s="71">
        <f>SUM(I15:L16)</f>
        <v>2.476492</v>
      </c>
      <c r="I15" s="71">
        <v>0</v>
      </c>
      <c r="J15" s="71">
        <v>0</v>
      </c>
      <c r="K15" s="71">
        <v>0</v>
      </c>
      <c r="L15" s="71">
        <v>2.476492</v>
      </c>
      <c r="M15" s="73">
        <v>0</v>
      </c>
      <c r="N15" s="75">
        <v>204.773983</v>
      </c>
      <c r="O15" s="53">
        <f>+(+E15+G15)-(M15+N15)</f>
        <v>0.0005090000000222972</v>
      </c>
      <c r="P15" s="67">
        <f>O15</f>
        <v>0.0005090000000222972</v>
      </c>
      <c r="Q15" s="23">
        <v>0</v>
      </c>
      <c r="R15" s="24">
        <v>0</v>
      </c>
      <c r="S15" s="24">
        <v>0</v>
      </c>
      <c r="T15" s="22">
        <v>0</v>
      </c>
      <c r="U15" s="24">
        <v>0</v>
      </c>
      <c r="V15" s="23">
        <v>0</v>
      </c>
      <c r="W15" s="22">
        <v>0</v>
      </c>
      <c r="X15" s="21">
        <v>0</v>
      </c>
      <c r="Y15" s="11" t="s">
        <v>18</v>
      </c>
    </row>
    <row r="16" spans="1:25" s="16" customFormat="1" ht="18" customHeight="1" thickBot="1">
      <c r="A16" s="58"/>
      <c r="B16" s="60"/>
      <c r="C16" s="78"/>
      <c r="D16" s="80"/>
      <c r="E16" s="81"/>
      <c r="F16" s="68"/>
      <c r="G16" s="70"/>
      <c r="H16" s="72"/>
      <c r="I16" s="72"/>
      <c r="J16" s="72"/>
      <c r="K16" s="72"/>
      <c r="L16" s="72"/>
      <c r="M16" s="74"/>
      <c r="N16" s="76"/>
      <c r="O16" s="54"/>
      <c r="P16" s="68"/>
      <c r="Q16" s="19">
        <f>M15</f>
        <v>0</v>
      </c>
      <c r="R16" s="20">
        <v>0</v>
      </c>
      <c r="S16" s="20">
        <v>0</v>
      </c>
      <c r="T16" s="18">
        <v>0</v>
      </c>
      <c r="U16" s="20">
        <v>0</v>
      </c>
      <c r="V16" s="19">
        <v>0</v>
      </c>
      <c r="W16" s="18">
        <v>0</v>
      </c>
      <c r="X16" s="17">
        <v>0</v>
      </c>
      <c r="Y16" s="6" t="s">
        <v>17</v>
      </c>
    </row>
    <row r="17" spans="1:25" s="16" customFormat="1" ht="18" customHeight="1">
      <c r="A17" s="57">
        <v>5</v>
      </c>
      <c r="B17" s="59" t="s">
        <v>28</v>
      </c>
      <c r="C17" s="77" t="s">
        <v>21</v>
      </c>
      <c r="D17" s="79" t="s">
        <v>27</v>
      </c>
      <c r="E17" s="69">
        <v>407.30600000000004</v>
      </c>
      <c r="F17" s="67">
        <f>E17</f>
        <v>407.30600000000004</v>
      </c>
      <c r="G17" s="69">
        <f>H17</f>
        <v>35.435432</v>
      </c>
      <c r="H17" s="71">
        <f>SUM(I17:L18)</f>
        <v>35.435432</v>
      </c>
      <c r="I17" s="71">
        <v>0</v>
      </c>
      <c r="J17" s="71">
        <v>0</v>
      </c>
      <c r="K17" s="71">
        <v>0</v>
      </c>
      <c r="L17" s="71">
        <v>35.435432</v>
      </c>
      <c r="M17" s="73">
        <v>0</v>
      </c>
      <c r="N17" s="75">
        <v>433.670419</v>
      </c>
      <c r="O17" s="53">
        <f>+(+E17+G17)-(M17+N17)</f>
        <v>9.07101300000005</v>
      </c>
      <c r="P17" s="67">
        <f>O17</f>
        <v>9.07101300000005</v>
      </c>
      <c r="Q17" s="23">
        <v>0</v>
      </c>
      <c r="R17" s="24">
        <v>0</v>
      </c>
      <c r="S17" s="24">
        <v>0</v>
      </c>
      <c r="T17" s="22">
        <v>0</v>
      </c>
      <c r="U17" s="24">
        <v>0</v>
      </c>
      <c r="V17" s="23">
        <v>0</v>
      </c>
      <c r="W17" s="22">
        <v>0</v>
      </c>
      <c r="X17" s="21">
        <v>0</v>
      </c>
      <c r="Y17" s="11" t="s">
        <v>18</v>
      </c>
    </row>
    <row r="18" spans="1:25" s="16" customFormat="1" ht="18" customHeight="1" thickBot="1">
      <c r="A18" s="58"/>
      <c r="B18" s="60"/>
      <c r="C18" s="78"/>
      <c r="D18" s="80"/>
      <c r="E18" s="81"/>
      <c r="F18" s="68"/>
      <c r="G18" s="70"/>
      <c r="H18" s="72"/>
      <c r="I18" s="72"/>
      <c r="J18" s="72"/>
      <c r="K18" s="72"/>
      <c r="L18" s="72"/>
      <c r="M18" s="74"/>
      <c r="N18" s="76"/>
      <c r="O18" s="54"/>
      <c r="P18" s="68"/>
      <c r="Q18" s="19">
        <f>M17</f>
        <v>0</v>
      </c>
      <c r="R18" s="20">
        <v>0</v>
      </c>
      <c r="S18" s="20">
        <v>0</v>
      </c>
      <c r="T18" s="18">
        <v>0</v>
      </c>
      <c r="U18" s="20">
        <v>0</v>
      </c>
      <c r="V18" s="19">
        <v>0</v>
      </c>
      <c r="W18" s="18">
        <v>0</v>
      </c>
      <c r="X18" s="17">
        <v>0</v>
      </c>
      <c r="Y18" s="6" t="s">
        <v>17</v>
      </c>
    </row>
    <row r="19" spans="1:25" s="16" customFormat="1" ht="18" customHeight="1">
      <c r="A19" s="57">
        <v>6</v>
      </c>
      <c r="B19" s="59" t="s">
        <v>26</v>
      </c>
      <c r="C19" s="77" t="s">
        <v>21</v>
      </c>
      <c r="D19" s="79" t="s">
        <v>25</v>
      </c>
      <c r="E19" s="69">
        <v>15.035000000000025</v>
      </c>
      <c r="F19" s="67">
        <f>E19</f>
        <v>15.035000000000025</v>
      </c>
      <c r="G19" s="69">
        <f>H19</f>
        <v>0.000255</v>
      </c>
      <c r="H19" s="71">
        <f>SUM(I19:L20)</f>
        <v>0.000255</v>
      </c>
      <c r="I19" s="71">
        <v>0</v>
      </c>
      <c r="J19" s="71">
        <v>0</v>
      </c>
      <c r="K19" s="71">
        <v>0</v>
      </c>
      <c r="L19" s="71">
        <v>0.000255</v>
      </c>
      <c r="M19" s="73">
        <v>0</v>
      </c>
      <c r="N19" s="83">
        <v>15.035477</v>
      </c>
      <c r="O19" s="53">
        <f>+(+E19+G19)-(M19+N19)</f>
        <v>-0.00022199999997596365</v>
      </c>
      <c r="P19" s="67">
        <f>O19</f>
        <v>-0.00022199999997596365</v>
      </c>
      <c r="Q19" s="23">
        <v>0</v>
      </c>
      <c r="R19" s="24">
        <v>0</v>
      </c>
      <c r="S19" s="24">
        <v>0</v>
      </c>
      <c r="T19" s="22">
        <v>0</v>
      </c>
      <c r="U19" s="24">
        <v>0</v>
      </c>
      <c r="V19" s="23">
        <v>0</v>
      </c>
      <c r="W19" s="22">
        <v>0</v>
      </c>
      <c r="X19" s="21">
        <v>0</v>
      </c>
      <c r="Y19" s="11" t="s">
        <v>18</v>
      </c>
    </row>
    <row r="20" spans="1:25" s="16" customFormat="1" ht="18" customHeight="1" thickBot="1">
      <c r="A20" s="58"/>
      <c r="B20" s="60"/>
      <c r="C20" s="87"/>
      <c r="D20" s="80"/>
      <c r="E20" s="81"/>
      <c r="F20" s="86"/>
      <c r="G20" s="81"/>
      <c r="H20" s="82"/>
      <c r="I20" s="82"/>
      <c r="J20" s="82"/>
      <c r="K20" s="82"/>
      <c r="L20" s="82"/>
      <c r="M20" s="74"/>
      <c r="N20" s="84"/>
      <c r="O20" s="85"/>
      <c r="P20" s="86"/>
      <c r="Q20" s="19">
        <f>M19</f>
        <v>0</v>
      </c>
      <c r="R20" s="20">
        <v>0</v>
      </c>
      <c r="S20" s="20">
        <v>0</v>
      </c>
      <c r="T20" s="18">
        <v>0</v>
      </c>
      <c r="U20" s="20">
        <v>0</v>
      </c>
      <c r="V20" s="19">
        <v>0</v>
      </c>
      <c r="W20" s="18">
        <v>0</v>
      </c>
      <c r="X20" s="17">
        <v>0</v>
      </c>
      <c r="Y20" s="6" t="s">
        <v>17</v>
      </c>
    </row>
    <row r="21" spans="1:25" s="16" customFormat="1" ht="18" customHeight="1">
      <c r="A21" s="57">
        <v>7</v>
      </c>
      <c r="B21" s="59" t="s">
        <v>24</v>
      </c>
      <c r="C21" s="77" t="s">
        <v>21</v>
      </c>
      <c r="D21" s="79" t="s">
        <v>23</v>
      </c>
      <c r="E21" s="69">
        <v>160.422</v>
      </c>
      <c r="F21" s="67">
        <f>E21</f>
        <v>160.422</v>
      </c>
      <c r="G21" s="69">
        <f>H21</f>
        <v>1.102404</v>
      </c>
      <c r="H21" s="71">
        <f>SUM(I21:L22)</f>
        <v>1.102404</v>
      </c>
      <c r="I21" s="71">
        <v>0</v>
      </c>
      <c r="J21" s="71">
        <v>0</v>
      </c>
      <c r="K21" s="71">
        <v>0</v>
      </c>
      <c r="L21" s="71">
        <v>1.102404</v>
      </c>
      <c r="M21" s="73">
        <v>0</v>
      </c>
      <c r="N21" s="75">
        <v>161.5243</v>
      </c>
      <c r="O21" s="53">
        <f>+(+E21+G21)-(M21+N21)</f>
        <v>0.00010399999999322063</v>
      </c>
      <c r="P21" s="67">
        <f>O21</f>
        <v>0.00010399999999322063</v>
      </c>
      <c r="Q21" s="23">
        <v>0</v>
      </c>
      <c r="R21" s="24">
        <v>0</v>
      </c>
      <c r="S21" s="24">
        <v>0</v>
      </c>
      <c r="T21" s="22">
        <v>0</v>
      </c>
      <c r="U21" s="24">
        <v>0</v>
      </c>
      <c r="V21" s="23">
        <v>0</v>
      </c>
      <c r="W21" s="22">
        <v>0</v>
      </c>
      <c r="X21" s="21">
        <v>0</v>
      </c>
      <c r="Y21" s="11" t="s">
        <v>18</v>
      </c>
    </row>
    <row r="22" spans="1:25" s="16" customFormat="1" ht="18" customHeight="1" thickBot="1">
      <c r="A22" s="58"/>
      <c r="B22" s="60"/>
      <c r="C22" s="78"/>
      <c r="D22" s="80"/>
      <c r="E22" s="81"/>
      <c r="F22" s="68"/>
      <c r="G22" s="70"/>
      <c r="H22" s="72"/>
      <c r="I22" s="72"/>
      <c r="J22" s="72"/>
      <c r="K22" s="72"/>
      <c r="L22" s="72"/>
      <c r="M22" s="74"/>
      <c r="N22" s="76"/>
      <c r="O22" s="54"/>
      <c r="P22" s="68"/>
      <c r="Q22" s="19">
        <f>M21</f>
        <v>0</v>
      </c>
      <c r="R22" s="20">
        <v>0</v>
      </c>
      <c r="S22" s="20">
        <v>0</v>
      </c>
      <c r="T22" s="18">
        <v>0</v>
      </c>
      <c r="U22" s="20">
        <v>0</v>
      </c>
      <c r="V22" s="19">
        <v>0</v>
      </c>
      <c r="W22" s="18">
        <v>0</v>
      </c>
      <c r="X22" s="17">
        <v>0</v>
      </c>
      <c r="Y22" s="6" t="s">
        <v>17</v>
      </c>
    </row>
    <row r="23" spans="1:25" s="16" customFormat="1" ht="18" customHeight="1">
      <c r="A23" s="57">
        <v>8</v>
      </c>
      <c r="B23" s="59" t="s">
        <v>22</v>
      </c>
      <c r="C23" s="77" t="s">
        <v>21</v>
      </c>
      <c r="D23" s="79" t="s">
        <v>20</v>
      </c>
      <c r="E23" s="69">
        <v>85.57799999999999</v>
      </c>
      <c r="F23" s="67">
        <f>E23</f>
        <v>85.57799999999999</v>
      </c>
      <c r="G23" s="69">
        <f>H23</f>
        <v>0.006779</v>
      </c>
      <c r="H23" s="71">
        <f>SUM(I23:L24)</f>
        <v>0.006779</v>
      </c>
      <c r="I23" s="71">
        <v>0</v>
      </c>
      <c r="J23" s="71">
        <v>0</v>
      </c>
      <c r="K23" s="71">
        <v>0</v>
      </c>
      <c r="L23" s="71">
        <v>0.006779</v>
      </c>
      <c r="M23" s="73">
        <v>44.274</v>
      </c>
      <c r="N23" s="75">
        <v>8.017936</v>
      </c>
      <c r="O23" s="53">
        <f>+(+E23+G23)-(M23+N23)</f>
        <v>33.29284299999998</v>
      </c>
      <c r="P23" s="67">
        <f>O23</f>
        <v>33.29284299999998</v>
      </c>
      <c r="Q23" s="23">
        <v>1</v>
      </c>
      <c r="R23" s="24">
        <v>0</v>
      </c>
      <c r="S23" s="24">
        <v>0</v>
      </c>
      <c r="T23" s="22">
        <v>0</v>
      </c>
      <c r="U23" s="24">
        <v>0</v>
      </c>
      <c r="V23" s="23">
        <v>0</v>
      </c>
      <c r="W23" s="22">
        <v>0</v>
      </c>
      <c r="X23" s="21">
        <v>0</v>
      </c>
      <c r="Y23" s="11" t="s">
        <v>18</v>
      </c>
    </row>
    <row r="24" spans="1:25" s="16" customFormat="1" ht="18" customHeight="1" thickBot="1">
      <c r="A24" s="58"/>
      <c r="B24" s="60"/>
      <c r="C24" s="78"/>
      <c r="D24" s="80"/>
      <c r="E24" s="81"/>
      <c r="F24" s="68"/>
      <c r="G24" s="70"/>
      <c r="H24" s="72"/>
      <c r="I24" s="72"/>
      <c r="J24" s="72"/>
      <c r="K24" s="72"/>
      <c r="L24" s="72"/>
      <c r="M24" s="74"/>
      <c r="N24" s="76"/>
      <c r="O24" s="54"/>
      <c r="P24" s="68"/>
      <c r="Q24" s="19">
        <f>M23</f>
        <v>44.274</v>
      </c>
      <c r="R24" s="20">
        <v>0</v>
      </c>
      <c r="S24" s="20">
        <v>0</v>
      </c>
      <c r="T24" s="18">
        <v>0</v>
      </c>
      <c r="U24" s="20">
        <v>0</v>
      </c>
      <c r="V24" s="19">
        <v>0</v>
      </c>
      <c r="W24" s="18">
        <v>0</v>
      </c>
      <c r="X24" s="17">
        <v>0</v>
      </c>
      <c r="Y24" s="6" t="s">
        <v>17</v>
      </c>
    </row>
    <row r="25" spans="1:25" s="5" customFormat="1" ht="19.5" customHeight="1">
      <c r="A25" s="57" t="s">
        <v>19</v>
      </c>
      <c r="B25" s="57">
        <v>4</v>
      </c>
      <c r="C25" s="59"/>
      <c r="D25" s="61"/>
      <c r="E25" s="53">
        <f aca="true" t="shared" si="0" ref="E25:P25">SUM(E9:E24)</f>
        <v>5397.726999999999</v>
      </c>
      <c r="F25" s="63">
        <f t="shared" si="0"/>
        <v>5397.726999999999</v>
      </c>
      <c r="G25" s="53">
        <f t="shared" si="0"/>
        <v>162.512896</v>
      </c>
      <c r="H25" s="65">
        <f t="shared" si="0"/>
        <v>162.512896</v>
      </c>
      <c r="I25" s="65">
        <f t="shared" si="0"/>
        <v>0</v>
      </c>
      <c r="J25" s="65">
        <f t="shared" si="0"/>
        <v>0</v>
      </c>
      <c r="K25" s="65">
        <f t="shared" si="0"/>
        <v>0</v>
      </c>
      <c r="L25" s="65">
        <f t="shared" si="0"/>
        <v>162.512896</v>
      </c>
      <c r="M25" s="65">
        <f t="shared" si="0"/>
        <v>3112.632583</v>
      </c>
      <c r="N25" s="55">
        <f t="shared" si="0"/>
        <v>1065.8270209999998</v>
      </c>
      <c r="O25" s="53">
        <f t="shared" si="0"/>
        <v>1381.780292</v>
      </c>
      <c r="P25" s="63">
        <f t="shared" si="0"/>
        <v>1381.780292</v>
      </c>
      <c r="Q25" s="14">
        <f aca="true" t="shared" si="1" ref="Q25:X25">SUMIF($Y$9:$Y$24,$Y$7,Q9:Q24)</f>
        <v>4</v>
      </c>
      <c r="R25" s="15">
        <f t="shared" si="1"/>
        <v>0</v>
      </c>
      <c r="S25" s="15">
        <f t="shared" si="1"/>
        <v>0</v>
      </c>
      <c r="T25" s="13">
        <f t="shared" si="1"/>
        <v>0</v>
      </c>
      <c r="U25" s="15">
        <f t="shared" si="1"/>
        <v>0</v>
      </c>
      <c r="V25" s="14">
        <f t="shared" si="1"/>
        <v>0</v>
      </c>
      <c r="W25" s="13">
        <f t="shared" si="1"/>
        <v>0</v>
      </c>
      <c r="X25" s="12">
        <f t="shared" si="1"/>
        <v>0</v>
      </c>
      <c r="Y25" s="11" t="s">
        <v>18</v>
      </c>
    </row>
    <row r="26" spans="1:25" s="5" customFormat="1" ht="19.5" customHeight="1" thickBot="1">
      <c r="A26" s="58"/>
      <c r="B26" s="58"/>
      <c r="C26" s="60"/>
      <c r="D26" s="62"/>
      <c r="E26" s="54"/>
      <c r="F26" s="64"/>
      <c r="G26" s="54"/>
      <c r="H26" s="66"/>
      <c r="I26" s="66"/>
      <c r="J26" s="66"/>
      <c r="K26" s="66"/>
      <c r="L26" s="66"/>
      <c r="M26" s="66"/>
      <c r="N26" s="56"/>
      <c r="O26" s="54"/>
      <c r="P26" s="64"/>
      <c r="Q26" s="9">
        <f aca="true" t="shared" si="2" ref="Q26:X26">SUMIF($Y$9:$Y$24,$Y$8,Q9:Q24)</f>
        <v>3112.632583</v>
      </c>
      <c r="R26" s="10">
        <f t="shared" si="2"/>
        <v>0</v>
      </c>
      <c r="S26" s="10">
        <f t="shared" si="2"/>
        <v>0</v>
      </c>
      <c r="T26" s="8">
        <f t="shared" si="2"/>
        <v>0</v>
      </c>
      <c r="U26" s="10">
        <f t="shared" si="2"/>
        <v>0</v>
      </c>
      <c r="V26" s="9">
        <f t="shared" si="2"/>
        <v>0</v>
      </c>
      <c r="W26" s="8">
        <f t="shared" si="2"/>
        <v>0</v>
      </c>
      <c r="X26" s="7">
        <f t="shared" si="2"/>
        <v>0</v>
      </c>
      <c r="Y26" s="6" t="s">
        <v>17</v>
      </c>
    </row>
    <row r="27" ht="14.25" customHeight="1" hidden="1" outlineLevel="1" thickBot="1">
      <c r="A27" s="1" t="s">
        <v>16</v>
      </c>
    </row>
    <row r="28" spans="3:15" ht="14.25" customHeight="1" hidden="1" outlineLevel="1" thickBot="1">
      <c r="C28" s="1" t="s">
        <v>15</v>
      </c>
      <c r="F28" s="1" t="s">
        <v>14</v>
      </c>
      <c r="O28" s="4"/>
    </row>
    <row r="29" spans="3:6" ht="14.25" customHeight="1" hidden="1" outlineLevel="1" thickBot="1">
      <c r="C29" s="1" t="s">
        <v>13</v>
      </c>
      <c r="F29" s="1" t="s">
        <v>12</v>
      </c>
    </row>
    <row r="30" spans="3:6" ht="14.25" customHeight="1" hidden="1" outlineLevel="1" thickBot="1">
      <c r="C30" s="1" t="s">
        <v>11</v>
      </c>
      <c r="F30" s="1" t="s">
        <v>10</v>
      </c>
    </row>
    <row r="31" spans="3:6" ht="14.25" customHeight="1" hidden="1" outlineLevel="1" thickBot="1">
      <c r="C31" s="1" t="s">
        <v>9</v>
      </c>
      <c r="F31" s="1" t="s">
        <v>8</v>
      </c>
    </row>
    <row r="32" spans="3:6" ht="14.25" customHeight="1" hidden="1" outlineLevel="1" thickBot="1">
      <c r="C32" s="1" t="s">
        <v>7</v>
      </c>
      <c r="F32" s="1" t="s">
        <v>6</v>
      </c>
    </row>
    <row r="33" spans="3:6" ht="14.25" customHeight="1" hidden="1" outlineLevel="1" thickBot="1">
      <c r="C33" s="1" t="s">
        <v>5</v>
      </c>
      <c r="F33" s="1" t="s">
        <v>4</v>
      </c>
    </row>
    <row r="34" ht="14.25" customHeight="1" hidden="1" outlineLevel="1" thickBot="1">
      <c r="C34" s="1" t="s">
        <v>3</v>
      </c>
    </row>
    <row r="35" ht="14.25" customHeight="1" hidden="1" outlineLevel="1" thickBot="1">
      <c r="C35" s="1" t="s">
        <v>2</v>
      </c>
    </row>
    <row r="36" ht="14.25" customHeight="1" hidden="1" outlineLevel="1" thickBot="1">
      <c r="C36" s="1" t="s">
        <v>1</v>
      </c>
    </row>
    <row r="37" ht="14.25" customHeight="1" hidden="1" outlineLevel="1" thickBot="1">
      <c r="C37" s="1" t="s">
        <v>0</v>
      </c>
    </row>
    <row r="38" ht="13.5" collapsed="1">
      <c r="O38" s="3">
        <f>+(+$E$25+$G$25)-($M$25+$N$25)</f>
        <v>1381.7802919999995</v>
      </c>
    </row>
  </sheetData>
  <sheetProtection/>
  <mergeCells count="167">
    <mergeCell ref="F6:F8"/>
    <mergeCell ref="P6:P8"/>
    <mergeCell ref="I7:K7"/>
    <mergeCell ref="L7:L8"/>
    <mergeCell ref="N3:N8"/>
    <mergeCell ref="O3:P4"/>
    <mergeCell ref="Q3:U3"/>
    <mergeCell ref="A3:A8"/>
    <mergeCell ref="B3:B8"/>
    <mergeCell ref="C3:C8"/>
    <mergeCell ref="D3:D8"/>
    <mergeCell ref="E3:F4"/>
    <mergeCell ref="G3:M4"/>
    <mergeCell ref="V3:X3"/>
    <mergeCell ref="R4:R6"/>
    <mergeCell ref="S4:S6"/>
    <mergeCell ref="T4:T6"/>
    <mergeCell ref="U4:U6"/>
    <mergeCell ref="V4:V6"/>
    <mergeCell ref="W4:W6"/>
    <mergeCell ref="X4:X6"/>
    <mergeCell ref="M5:M8"/>
    <mergeCell ref="Q5:Q6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L11:L12"/>
    <mergeCell ref="M13:M1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13:N14"/>
    <mergeCell ref="O13:O14"/>
    <mergeCell ref="P13:P14"/>
    <mergeCell ref="J13:J14"/>
    <mergeCell ref="K13:K14"/>
    <mergeCell ref="L13:L14"/>
    <mergeCell ref="P11:P12"/>
    <mergeCell ref="A13:A14"/>
    <mergeCell ref="B13:B14"/>
    <mergeCell ref="C13:C14"/>
    <mergeCell ref="D13:D14"/>
    <mergeCell ref="E13:E14"/>
    <mergeCell ref="F13:F14"/>
    <mergeCell ref="G11:G12"/>
    <mergeCell ref="H11:H12"/>
    <mergeCell ref="I11:I12"/>
    <mergeCell ref="M11:M12"/>
    <mergeCell ref="N11:N12"/>
    <mergeCell ref="G13:G14"/>
    <mergeCell ref="H13:H14"/>
    <mergeCell ref="I13:I14"/>
    <mergeCell ref="O11:O12"/>
    <mergeCell ref="J11:J12"/>
    <mergeCell ref="K11:K12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G15:G16"/>
    <mergeCell ref="C19:C20"/>
    <mergeCell ref="D19:D20"/>
    <mergeCell ref="E19:E20"/>
    <mergeCell ref="F19:F20"/>
    <mergeCell ref="A19:A20"/>
    <mergeCell ref="B19:B20"/>
    <mergeCell ref="N17:N18"/>
    <mergeCell ref="O17:O18"/>
    <mergeCell ref="P17:P18"/>
    <mergeCell ref="J17:J18"/>
    <mergeCell ref="K17:K18"/>
    <mergeCell ref="L17:L18"/>
    <mergeCell ref="M17:M18"/>
    <mergeCell ref="G17:G18"/>
    <mergeCell ref="H17:H18"/>
    <mergeCell ref="I17:I18"/>
    <mergeCell ref="M15:M16"/>
    <mergeCell ref="C15:C16"/>
    <mergeCell ref="D15:D16"/>
    <mergeCell ref="E15:E16"/>
    <mergeCell ref="F15:F16"/>
    <mergeCell ref="A15:A16"/>
    <mergeCell ref="B15:B16"/>
    <mergeCell ref="H15:H16"/>
    <mergeCell ref="I15:I16"/>
    <mergeCell ref="J15:J16"/>
    <mergeCell ref="K15:K16"/>
    <mergeCell ref="L15:L16"/>
    <mergeCell ref="P21:P22"/>
    <mergeCell ref="J21:J22"/>
    <mergeCell ref="K21:K22"/>
    <mergeCell ref="L21:L22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G21:G22"/>
    <mergeCell ref="H21:H22"/>
    <mergeCell ref="I21:I22"/>
    <mergeCell ref="M23:M24"/>
    <mergeCell ref="N23:N24"/>
    <mergeCell ref="O23:O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A21:A22"/>
    <mergeCell ref="B21:B22"/>
    <mergeCell ref="C21:C22"/>
    <mergeCell ref="D21:D22"/>
    <mergeCell ref="E21:E22"/>
    <mergeCell ref="F21:F22"/>
    <mergeCell ref="P25:P26"/>
    <mergeCell ref="H25:H26"/>
    <mergeCell ref="I25:I26"/>
    <mergeCell ref="J25:J26"/>
    <mergeCell ref="K25:K26"/>
    <mergeCell ref="L25:L26"/>
    <mergeCell ref="M25:M26"/>
    <mergeCell ref="P23:P24"/>
    <mergeCell ref="G23:G24"/>
    <mergeCell ref="H23:H24"/>
    <mergeCell ref="I23:I24"/>
    <mergeCell ref="J23:J24"/>
    <mergeCell ref="K23:K24"/>
    <mergeCell ref="L23:L24"/>
    <mergeCell ref="G25:G26"/>
    <mergeCell ref="N25:N26"/>
    <mergeCell ref="O25:O26"/>
    <mergeCell ref="A25:A26"/>
    <mergeCell ref="B25:B26"/>
    <mergeCell ref="C25:C26"/>
    <mergeCell ref="D25:D26"/>
    <mergeCell ref="E25:E26"/>
    <mergeCell ref="F25:F2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3" r:id="rId3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2019-10-01T06:06:03Z</dcterms:created>
  <dcterms:modified xsi:type="dcterms:W3CDTF">2019-10-01T06:27:45Z</dcterms:modified>
  <cp:category/>
  <cp:version/>
  <cp:contentType/>
  <cp:contentStatus/>
</cp:coreProperties>
</file>