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240" activeTab="2"/>
  </bookViews>
  <sheets>
    <sheet name="7－3 申請額内訳①" sheetId="1" r:id="rId1"/>
    <sheet name="7－3 申請額内訳②" sheetId="2" r:id="rId2"/>
    <sheet name="7－3 申請額内訳③" sheetId="3" r:id="rId3"/>
  </sheets>
  <definedNames>
    <definedName name="_xlnm.Print_Area" localSheetId="0">'7－3 申請額内訳①'!$A$1:$AT$44</definedName>
    <definedName name="_xlnm.Print_Area" localSheetId="1">'7－3 申請額内訳②'!$A$1:$AT$44</definedName>
    <definedName name="_xlnm.Print_Area" localSheetId="2">'7－3 申請額内訳③'!$A$1:$AT$44</definedName>
  </definedNames>
  <calcPr fullCalcOnLoad="1"/>
</workbook>
</file>

<file path=xl/comments1.xml><?xml version="1.0" encoding="utf-8"?>
<comments xmlns="http://schemas.openxmlformats.org/spreadsheetml/2006/main">
  <authors>
    <author>雇用・能力開発機構山口センター</author>
  </authors>
  <commentList>
    <comment ref="AS7" authorId="0">
      <text>
        <r>
          <rPr>
            <sz val="9"/>
            <color indexed="10"/>
            <rFont val="ＭＳ Ｐゴシック"/>
            <family val="3"/>
          </rPr>
          <t>「事業内訓練」、「事業外訓練」のいずれかに「○」を入力してくだい。
入力しない場合は自動計算をしません。</t>
        </r>
      </text>
    </comment>
    <comment ref="G6" authorId="0">
      <text>
        <r>
          <rPr>
            <sz val="9"/>
            <color indexed="10"/>
            <rFont val="ＭＳ Ｐゴシック"/>
            <family val="3"/>
          </rPr>
          <t>入力必須</t>
        </r>
        <r>
          <rPr>
            <sz val="9"/>
            <rFont val="ＭＳ Ｐゴシック"/>
            <family val="3"/>
          </rPr>
          <t xml:space="preserve">
</t>
        </r>
      </text>
    </comment>
    <comment ref="AS6" authorId="0">
      <text>
        <r>
          <rPr>
            <sz val="9"/>
            <color indexed="10"/>
            <rFont val="ＭＳ Ｐゴシック"/>
            <family val="3"/>
          </rPr>
          <t>「事業内訓練」、「事業外訓練」のいずれかに「○」を入力してください。
入力しない場合は自動計算をしません。</t>
        </r>
      </text>
    </comment>
  </commentList>
</comments>
</file>

<file path=xl/comments2.xml><?xml version="1.0" encoding="utf-8"?>
<comments xmlns="http://schemas.openxmlformats.org/spreadsheetml/2006/main">
  <authors>
    <author>雇用・能力開発機構山口センター</author>
  </authors>
  <commentList>
    <comment ref="G6" authorId="0">
      <text>
        <r>
          <rPr>
            <sz val="9"/>
            <color indexed="10"/>
            <rFont val="ＭＳ Ｐゴシック"/>
            <family val="3"/>
          </rPr>
          <t>入力必須</t>
        </r>
        <r>
          <rPr>
            <sz val="9"/>
            <rFont val="ＭＳ Ｐゴシック"/>
            <family val="3"/>
          </rPr>
          <t xml:space="preserve">
</t>
        </r>
      </text>
    </comment>
    <comment ref="AS6" authorId="0">
      <text>
        <r>
          <rPr>
            <sz val="9"/>
            <color indexed="10"/>
            <rFont val="ＭＳ Ｐゴシック"/>
            <family val="3"/>
          </rPr>
          <t>「事業内訓練」、「事業外訓練」のいずれかに「○」を入力してください。
入力しない場合は自動計算をしません。</t>
        </r>
      </text>
    </comment>
    <comment ref="AS7" authorId="0">
      <text>
        <r>
          <rPr>
            <sz val="9"/>
            <color indexed="10"/>
            <rFont val="ＭＳ Ｐゴシック"/>
            <family val="3"/>
          </rPr>
          <t>「事業内訓練」、「事業外訓練」のいずれかに「○」を入力してくだい。
入力しない場合は自動計算をしません。</t>
        </r>
      </text>
    </comment>
  </commentList>
</comments>
</file>

<file path=xl/comments3.xml><?xml version="1.0" encoding="utf-8"?>
<comments xmlns="http://schemas.openxmlformats.org/spreadsheetml/2006/main">
  <authors>
    <author>雇用・能力開発機構山口センター</author>
  </authors>
  <commentList>
    <comment ref="G6" authorId="0">
      <text>
        <r>
          <rPr>
            <sz val="9"/>
            <color indexed="10"/>
            <rFont val="ＭＳ Ｐゴシック"/>
            <family val="3"/>
          </rPr>
          <t>入力必須</t>
        </r>
        <r>
          <rPr>
            <sz val="9"/>
            <rFont val="ＭＳ Ｐゴシック"/>
            <family val="3"/>
          </rPr>
          <t xml:space="preserve">
</t>
        </r>
      </text>
    </comment>
    <comment ref="AS6" authorId="0">
      <text>
        <r>
          <rPr>
            <sz val="9"/>
            <color indexed="10"/>
            <rFont val="ＭＳ Ｐゴシック"/>
            <family val="3"/>
          </rPr>
          <t>「事業内訓練」、「事業外訓練」のいずれかに「○」を入力してください。
入力しない場合は自動計算をしません。</t>
        </r>
      </text>
    </comment>
    <comment ref="AS7" authorId="0">
      <text>
        <r>
          <rPr>
            <sz val="9"/>
            <color indexed="10"/>
            <rFont val="ＭＳ Ｐゴシック"/>
            <family val="3"/>
          </rPr>
          <t>「事業内訓練」、「事業外訓練」のいずれかに「○」を入力してくだい。
入力しない場合は自動計算をしません。</t>
        </r>
      </text>
    </comment>
  </commentList>
</comments>
</file>

<file path=xl/sharedStrings.xml><?xml version="1.0" encoding="utf-8"?>
<sst xmlns="http://schemas.openxmlformats.org/spreadsheetml/2006/main" count="306" uniqueCount="84">
  <si>
    <t>円</t>
  </si>
  <si>
    <t>有</t>
  </si>
  <si>
    <t>無</t>
  </si>
  <si>
    <t>国・地方公共団体の補助金等の申請の有無</t>
  </si>
  <si>
    <t>（名称</t>
  </si>
  <si>
    <t>枚中</t>
  </si>
  <si>
    <t>枚目</t>
  </si>
  <si>
    <t>認定訓練の該当の有無</t>
  </si>
  <si>
    <t>ｅラーニングの有無</t>
  </si>
  <si>
    <t>訓練日数及び総訓練時間数</t>
  </si>
  <si>
    <t>訓練日数</t>
  </si>
  <si>
    <t>日間</t>
  </si>
  <si>
    <t>総訓練時間数</t>
  </si>
  <si>
    <t>時間</t>
  </si>
  <si>
    <t>分</t>
  </si>
  <si>
    <t>時間換算【</t>
  </si>
  <si>
    <t>少数第３位四捨五入</t>
  </si>
  <si>
    <t>部外講師の謝金</t>
  </si>
  <si>
    <t>教材費・教科書代</t>
  </si>
  <si>
    <t>人</t>
  </si>
  <si>
    <t>イ</t>
  </si>
  <si>
    <t>ロ</t>
  </si>
  <si>
    <t>×</t>
  </si>
  <si>
    <t>＝</t>
  </si>
  <si>
    <t>a</t>
  </si>
  <si>
    <t>b</t>
  </si>
  <si>
    <t>施設・設備の借上げ費</t>
  </si>
  <si>
    <t>ｃ</t>
  </si>
  <si>
    <t>ａ＋ｂ＋ｃ</t>
  </si>
  <si>
    <t>訓練計画番号</t>
  </si>
  <si>
    <t>(</t>
  </si>
  <si>
    <t>)</t>
  </si>
  <si>
    <t>成長分野等人材育成支援奨励金申請額内訳</t>
  </si>
  <si>
    <t>支給額の算出</t>
  </si>
  <si>
    <t>支給限度額の確認</t>
  </si>
  <si>
    <t>記載にあたっては、裏面の記入上の注意を必ずご覧ください。</t>
  </si>
  <si>
    <t>訓練の実施形態
（該当するものに○をつける）</t>
  </si>
  <si>
    <t>支給申請額　②</t>
  </si>
  <si>
    <t>1人あたりの時間単価</t>
  </si>
  <si>
    <t>６００</t>
  </si>
  <si>
    <t>〔千円未満切捨て〕</t>
  </si>
  <si>
    <t>支給申請額　③</t>
  </si>
  <si>
    <t>受講者数</t>
  </si>
  <si>
    <t>支給申請額　①</t>
  </si>
  <si>
    <t>訓練時間数</t>
  </si>
  <si>
    <t>様式第７－３号</t>
  </si>
  <si>
    <t>認定職業訓練（都道府県が認定する職業訓練）に該当するOff-JT</t>
  </si>
  <si>
    <t>ｅラーニングが含まれるOff-JT</t>
  </si>
  <si>
    <t>ハ　大学院を利用したOff-JT</t>
  </si>
  <si>
    <t>ニ　OJT</t>
  </si>
  <si>
    <t>ハ</t>
  </si>
  <si>
    <t>ニ</t>
  </si>
  <si>
    <t>支給限度額　④</t>
  </si>
  <si>
    <t>支給額の算定（５欄の「イの①とロの②及びハの③の合計額」と「ニの④の額（支給限度額）」との比較）</t>
  </si>
  <si>
    <t>ａ</t>
  </si>
  <si>
    <t>５欄の「①と②及び③の合計額」が「④の額（支給限度額）」を下回る場合</t>
  </si>
  <si>
    <t>ｂ</t>
  </si>
  <si>
    <t>５欄の「①と②及び③の合計額」が「④の額（支給限度額）」を上回る場合</t>
  </si>
  <si>
    <t>５欄の①と②及び③の合計額が支給申請額となる。</t>
  </si>
  <si>
    <t>５欄の④の額（支給限度額）が支給申請額となる。</t>
  </si>
  <si>
    <t>（対象労働者計</t>
  </si>
  <si>
    <t>名）</t>
  </si>
  <si>
    <t>イ　事業主が自ら運営するOff-JT       （事業内訓練）</t>
  </si>
  <si>
    <t>ロ　教育訓練機関等へ委託して行うOff-JT（事業外訓練）</t>
  </si>
  <si>
    <t>OJT</t>
  </si>
  <si>
    <t>複数の対象労働者に同一の職業訓練を実施した場合、本様式についてはこの1枚のみ提出すればよく、対象労働者ごとに作成、提出する必要はありません。この場合、1欄は対象労働者数のみ記載し、各対象労働者の事項については対象労働者一覧表（様式第１９号）に記載して下さい。なお、5欄及び6欄は対象労働者一覧表（様式第１９号）に記載された最初の１名分について記載して下さい。</t>
  </si>
  <si>
    <r>
      <t>対象労働者氏名</t>
    </r>
    <r>
      <rPr>
        <sz val="10"/>
        <color indexed="8"/>
        <rFont val="ＭＳ 明朝"/>
        <family val="1"/>
      </rPr>
      <t>（※）</t>
    </r>
  </si>
  <si>
    <r>
      <t>事業内訓練</t>
    </r>
    <r>
      <rPr>
        <sz val="12"/>
        <color indexed="8"/>
        <rFont val="ＭＳ 明朝"/>
        <family val="1"/>
      </rPr>
      <t>（3欄のイに該当する）の場合</t>
    </r>
  </si>
  <si>
    <r>
      <t>事業外訓練</t>
    </r>
    <r>
      <rPr>
        <sz val="12"/>
        <color indexed="8"/>
        <rFont val="ＭＳ 明朝"/>
        <family val="1"/>
      </rPr>
      <t>（3欄のロに該当する）の場合</t>
    </r>
  </si>
  <si>
    <t>※</t>
  </si>
  <si>
    <t>○</t>
  </si>
  <si>
    <t>÷</t>
  </si>
  <si>
    <t>１人あたりの入学料、受講料及び教科書代等</t>
  </si>
  <si>
    <t>〔千円未満切捨て〕</t>
  </si>
  <si>
    <t>イ</t>
  </si>
  <si>
    <t>ａ</t>
  </si>
  <si>
    <t>ｂ</t>
  </si>
  <si>
    <t>職安　三郎</t>
  </si>
  <si>
    <t>（うちOJT</t>
  </si>
  <si>
    <t>）</t>
  </si>
  <si>
    <t>】</t>
  </si>
  <si>
    <t>ｂ</t>
  </si>
  <si>
    <t>)</t>
  </si>
  <si>
    <t>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</si>
</sst>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1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20"/>
      <color indexed="8"/>
      <name val="ＭＳ 明朝"/>
      <family val="1"/>
    </font>
    <font>
      <b/>
      <sz val="10"/>
      <color indexed="10"/>
      <name val="ＭＳ 明朝"/>
      <family val="1"/>
    </font>
    <font>
      <b/>
      <sz val="11"/>
      <color indexed="10"/>
      <name val="ＭＳ Ｐゴシック"/>
      <family val="3"/>
    </font>
    <font>
      <strike/>
      <sz val="12"/>
      <color indexed="30"/>
      <name val="ＭＳ 明朝"/>
      <family val="1"/>
    </font>
    <font>
      <sz val="12"/>
      <color indexed="10"/>
      <name val="ＭＳ Ｐゴシック"/>
      <family val="3"/>
    </font>
    <font>
      <sz val="12"/>
      <color indexed="30"/>
      <name val="ＭＳ 明朝"/>
      <family val="1"/>
    </font>
    <font>
      <sz val="12"/>
      <color indexed="3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u val="single"/>
      <sz val="12"/>
      <color theme="1"/>
      <name val="ＭＳ 明朝"/>
      <family val="1"/>
    </font>
    <font>
      <strike/>
      <sz val="12"/>
      <color rgb="FF0070C0"/>
      <name val="ＭＳ 明朝"/>
      <family val="1"/>
    </font>
    <font>
      <sz val="12"/>
      <color rgb="FF0070C0"/>
      <name val="ＭＳ 明朝"/>
      <family val="1"/>
    </font>
    <font>
      <sz val="12"/>
      <color rgb="FF0070C0"/>
      <name val="Calibri"/>
      <family val="3"/>
    </font>
    <font>
      <b/>
      <sz val="12"/>
      <color rgb="FFFF0000"/>
      <name val="ＭＳ 明朝"/>
      <family val="1"/>
    </font>
    <font>
      <sz val="12"/>
      <color rgb="FFFF0000"/>
      <name val="Calibri"/>
      <family val="3"/>
    </font>
    <font>
      <b/>
      <sz val="10"/>
      <color rgb="FFFF0000"/>
      <name val="ＭＳ 明朝"/>
      <family val="1"/>
    </font>
    <font>
      <sz val="20"/>
      <color theme="1"/>
      <name val="ＭＳ 明朝"/>
      <family val="1"/>
    </font>
    <font>
      <b/>
      <sz val="11"/>
      <color rgb="FFFF0000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dotted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dotted"/>
      <bottom style="thin"/>
    </border>
    <border>
      <left/>
      <right style="thin"/>
      <top style="dotted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dotted"/>
      <bottom/>
    </border>
    <border>
      <left style="dotted"/>
      <right/>
      <top style="dotted"/>
      <bottom/>
    </border>
    <border>
      <left style="dotted"/>
      <right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 style="dotted"/>
      <right/>
      <top/>
      <bottom style="dotted"/>
    </border>
    <border>
      <left/>
      <right style="thin"/>
      <top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Dashed"/>
      <top/>
      <bottom/>
    </border>
    <border>
      <left style="mediumDashed"/>
      <right style="thin"/>
      <top/>
      <bottom/>
    </border>
    <border>
      <left/>
      <right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mediumDashed"/>
      <right/>
      <top style="mediumDashed"/>
      <bottom style="mediumDashed"/>
    </border>
    <border>
      <left/>
      <right/>
      <top style="mediumDashed"/>
      <bottom style="mediumDashed"/>
    </border>
    <border>
      <left/>
      <right style="mediumDashed"/>
      <top style="mediumDashed"/>
      <bottom style="mediumDashed"/>
    </border>
    <border>
      <left style="thin"/>
      <right style="thin"/>
      <top style="thin"/>
      <bottom style="thin"/>
    </border>
    <border>
      <left/>
      <right style="thin"/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332">
    <xf numFmtId="0" fontId="0" fillId="0" borderId="0" xfId="0" applyFont="1" applyAlignment="1">
      <alignment vertical="center"/>
    </xf>
    <xf numFmtId="0" fontId="58" fillId="0" borderId="0" xfId="0" applyFont="1" applyAlignment="1" applyProtection="1">
      <alignment vertical="center"/>
      <protection/>
    </xf>
    <xf numFmtId="0" fontId="58" fillId="0" borderId="10" xfId="0" applyFont="1" applyBorder="1" applyAlignment="1" applyProtection="1">
      <alignment horizontal="left" vertical="center"/>
      <protection locked="0"/>
    </xf>
    <xf numFmtId="0" fontId="58" fillId="0" borderId="11" xfId="0" applyFont="1" applyBorder="1" applyAlignment="1" applyProtection="1">
      <alignment horizontal="left" vertical="center"/>
      <protection locked="0"/>
    </xf>
    <xf numFmtId="0" fontId="58" fillId="0" borderId="12" xfId="0" applyFont="1" applyBorder="1" applyAlignment="1" applyProtection="1">
      <alignment horizontal="left" vertical="center"/>
      <protection locked="0"/>
    </xf>
    <xf numFmtId="0" fontId="58" fillId="0" borderId="13" xfId="0" applyFont="1" applyBorder="1" applyAlignment="1" applyProtection="1">
      <alignment horizontal="left" vertical="center"/>
      <protection locked="0"/>
    </xf>
    <xf numFmtId="0" fontId="58" fillId="0" borderId="14" xfId="0" applyFont="1" applyBorder="1" applyAlignment="1" applyProtection="1">
      <alignment horizontal="center" vertical="center"/>
      <protection locked="0"/>
    </xf>
    <xf numFmtId="0" fontId="58" fillId="0" borderId="15" xfId="0" applyFont="1" applyBorder="1" applyAlignment="1" applyProtection="1">
      <alignment horizontal="center" vertical="center"/>
      <protection/>
    </xf>
    <xf numFmtId="0" fontId="58" fillId="0" borderId="16" xfId="0" applyFont="1" applyBorder="1" applyAlignment="1" applyProtection="1">
      <alignment horizontal="left" vertical="center"/>
      <protection locked="0"/>
    </xf>
    <xf numFmtId="0" fontId="58" fillId="0" borderId="15" xfId="0" applyFont="1" applyBorder="1" applyAlignment="1" applyProtection="1">
      <alignment horizontal="center" vertical="top"/>
      <protection/>
    </xf>
    <xf numFmtId="0" fontId="58" fillId="0" borderId="17" xfId="0" applyFont="1" applyBorder="1" applyAlignment="1" applyProtection="1">
      <alignment vertical="center"/>
      <protection/>
    </xf>
    <xf numFmtId="0" fontId="58" fillId="0" borderId="17" xfId="0" applyFont="1" applyBorder="1" applyAlignment="1" applyProtection="1">
      <alignment horizontal="center" vertical="center"/>
      <protection/>
    </xf>
    <xf numFmtId="0" fontId="58" fillId="0" borderId="18" xfId="0" applyFont="1" applyBorder="1" applyAlignment="1" applyProtection="1">
      <alignment vertical="center"/>
      <protection/>
    </xf>
    <xf numFmtId="0" fontId="58" fillId="0" borderId="19" xfId="0" applyFont="1" applyBorder="1" applyAlignment="1" applyProtection="1">
      <alignment horizontal="left" wrapText="1"/>
      <protection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vertical="center"/>
      <protection/>
    </xf>
    <xf numFmtId="0" fontId="59" fillId="0" borderId="0" xfId="0" applyFont="1" applyAlignment="1">
      <alignment vertical="center"/>
    </xf>
    <xf numFmtId="0" fontId="60" fillId="0" borderId="20" xfId="0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58" fillId="0" borderId="10" xfId="0" applyFont="1" applyBorder="1" applyAlignment="1" applyProtection="1">
      <alignment horizontal="center" vertical="center"/>
      <protection/>
    </xf>
    <xf numFmtId="0" fontId="58" fillId="0" borderId="19" xfId="0" applyFont="1" applyBorder="1" applyAlignment="1" applyProtection="1">
      <alignment vertical="center"/>
      <protection/>
    </xf>
    <xf numFmtId="0" fontId="58" fillId="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61" fillId="0" borderId="17" xfId="0" applyFont="1" applyFill="1" applyBorder="1" applyAlignment="1" applyProtection="1">
      <alignment vertical="center"/>
      <protection/>
    </xf>
    <xf numFmtId="0" fontId="61" fillId="0" borderId="17" xfId="0" applyFont="1" applyBorder="1" applyAlignment="1" applyProtection="1">
      <alignment horizontal="center" vertical="center"/>
      <protection/>
    </xf>
    <xf numFmtId="0" fontId="58" fillId="0" borderId="21" xfId="0" applyFont="1" applyBorder="1" applyAlignment="1" applyProtection="1">
      <alignment horizontal="center" vertical="top"/>
      <protection/>
    </xf>
    <xf numFmtId="0" fontId="58" fillId="0" borderId="22" xfId="0" applyFont="1" applyBorder="1" applyAlignment="1" applyProtection="1">
      <alignment horizontal="left"/>
      <protection/>
    </xf>
    <xf numFmtId="0" fontId="58" fillId="0" borderId="21" xfId="61" applyFont="1" applyFill="1" applyBorder="1" applyAlignment="1" applyProtection="1">
      <alignment horizontal="center" vertical="center"/>
      <protection/>
    </xf>
    <xf numFmtId="0" fontId="58" fillId="0" borderId="17" xfId="0" applyFont="1" applyBorder="1" applyAlignment="1" applyProtection="1">
      <alignment horizontal="left" vertical="center"/>
      <protection locked="0"/>
    </xf>
    <xf numFmtId="0" fontId="58" fillId="0" borderId="23" xfId="0" applyFont="1" applyBorder="1" applyAlignment="1" applyProtection="1">
      <alignment horizontal="left" vertical="center"/>
      <protection locked="0"/>
    </xf>
    <xf numFmtId="0" fontId="60" fillId="0" borderId="0" xfId="0" applyFont="1" applyAlignment="1" applyProtection="1">
      <alignment vertical="center"/>
      <protection/>
    </xf>
    <xf numFmtId="0" fontId="62" fillId="0" borderId="0" xfId="0" applyFont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/>
      <protection locked="0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/>
      <protection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58" fillId="0" borderId="18" xfId="0" applyFont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vertical="center"/>
      <protection/>
    </xf>
    <xf numFmtId="0" fontId="58" fillId="0" borderId="22" xfId="0" applyFont="1" applyBorder="1" applyAlignment="1" applyProtection="1">
      <alignment horizontal="left" vertical="center"/>
      <protection/>
    </xf>
    <xf numFmtId="0" fontId="58" fillId="0" borderId="0" xfId="0" applyFont="1" applyBorder="1" applyAlignment="1" applyProtection="1">
      <alignment horizontal="left" vertical="center"/>
      <protection locked="0"/>
    </xf>
    <xf numFmtId="0" fontId="58" fillId="0" borderId="26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58" fillId="0" borderId="19" xfId="0" applyFont="1" applyBorder="1" applyAlignment="1" applyProtection="1">
      <alignment horizontal="right" vertical="center" wrapText="1"/>
      <protection locked="0"/>
    </xf>
    <xf numFmtId="0" fontId="58" fillId="0" borderId="27" xfId="0" applyFont="1" applyBorder="1" applyAlignment="1" applyProtection="1">
      <alignment horizontal="right" vertical="center" wrapText="1"/>
      <protection locked="0"/>
    </xf>
    <xf numFmtId="0" fontId="58" fillId="0" borderId="28" xfId="0" applyFont="1" applyBorder="1" applyAlignment="1" applyProtection="1">
      <alignment horizontal="left" vertical="center"/>
      <protection/>
    </xf>
    <xf numFmtId="0" fontId="58" fillId="0" borderId="12" xfId="0" applyFont="1" applyBorder="1" applyAlignment="1" applyProtection="1">
      <alignment horizontal="left" vertical="center" wrapText="1"/>
      <protection locked="0"/>
    </xf>
    <xf numFmtId="0" fontId="58" fillId="0" borderId="13" xfId="0" applyFont="1" applyBorder="1" applyAlignment="1" applyProtection="1">
      <alignment horizontal="right" vertical="center" wrapText="1"/>
      <protection locked="0"/>
    </xf>
    <xf numFmtId="0" fontId="58" fillId="0" borderId="14" xfId="0" applyFont="1" applyBorder="1" applyAlignment="1" applyProtection="1">
      <alignment horizontal="right" vertical="center" wrapText="1"/>
      <protection locked="0"/>
    </xf>
    <xf numFmtId="0" fontId="58" fillId="0" borderId="15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58" fillId="0" borderId="0" xfId="0" applyFont="1" applyAlignment="1" applyProtection="1">
      <alignment vertical="top"/>
      <protection/>
    </xf>
    <xf numFmtId="0" fontId="58" fillId="0" borderId="0" xfId="0" applyFont="1" applyAlignment="1" applyProtection="1">
      <alignment/>
      <protection/>
    </xf>
    <xf numFmtId="0" fontId="64" fillId="0" borderId="0" xfId="61" applyFont="1" applyFill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19" xfId="0" applyFont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61" fillId="0" borderId="17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horizontal="center" vertical="top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31" xfId="0" applyFont="1" applyFill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9" fillId="0" borderId="31" xfId="0" applyFont="1" applyBorder="1" applyAlignment="1" applyProtection="1">
      <alignment horizontal="left"/>
      <protection/>
    </xf>
    <xf numFmtId="0" fontId="9" fillId="33" borderId="27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32" xfId="0" applyFont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vertical="center"/>
      <protection/>
    </xf>
    <xf numFmtId="0" fontId="9" fillId="0" borderId="34" xfId="0" applyFont="1" applyBorder="1" applyAlignment="1" applyProtection="1">
      <alignment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vertical="center"/>
      <protection/>
    </xf>
    <xf numFmtId="0" fontId="9" fillId="0" borderId="34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 vertical="center"/>
      <protection/>
    </xf>
    <xf numFmtId="0" fontId="9" fillId="33" borderId="34" xfId="0" applyFont="1" applyFill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vertical="center"/>
      <protection/>
    </xf>
    <xf numFmtId="0" fontId="9" fillId="33" borderId="34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left" wrapText="1"/>
      <protection/>
    </xf>
    <xf numFmtId="0" fontId="9" fillId="0" borderId="19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38" fontId="10" fillId="0" borderId="0" xfId="0" applyNumberFormat="1" applyFont="1" applyFill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>
      <alignment vertical="center" wrapText="1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vertical="center"/>
      <protection/>
    </xf>
    <xf numFmtId="38" fontId="11" fillId="0" borderId="0" xfId="50" applyFont="1" applyFill="1" applyBorder="1" applyAlignment="1" applyProtection="1">
      <alignment horizontal="center" vertical="center"/>
      <protection/>
    </xf>
    <xf numFmtId="38" fontId="11" fillId="0" borderId="37" xfId="5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vertical="center" wrapText="1"/>
      <protection/>
    </xf>
    <xf numFmtId="0" fontId="66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7" fillId="0" borderId="0" xfId="0" applyFont="1" applyAlignment="1">
      <alignment vertical="center"/>
    </xf>
    <xf numFmtId="0" fontId="12" fillId="0" borderId="20" xfId="0" applyFont="1" applyFill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top"/>
      <protection/>
    </xf>
    <xf numFmtId="0" fontId="9" fillId="0" borderId="17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vertical="center"/>
      <protection/>
    </xf>
    <xf numFmtId="0" fontId="65" fillId="0" borderId="19" xfId="0" applyFont="1" applyBorder="1" applyAlignment="1" applyProtection="1">
      <alignment/>
      <protection/>
    </xf>
    <xf numFmtId="0" fontId="9" fillId="0" borderId="27" xfId="0" applyFont="1" applyBorder="1" applyAlignment="1" applyProtection="1">
      <alignment/>
      <protection/>
    </xf>
    <xf numFmtId="38" fontId="10" fillId="0" borderId="0" xfId="50" applyFont="1" applyBorder="1" applyAlignment="1" applyProtection="1">
      <alignment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 shrinkToFit="1"/>
      <protection locked="0"/>
    </xf>
    <xf numFmtId="0" fontId="9" fillId="0" borderId="38" xfId="0" applyFont="1" applyBorder="1" applyAlignment="1" applyProtection="1">
      <alignment vertical="center"/>
      <protection/>
    </xf>
    <xf numFmtId="0" fontId="9" fillId="0" borderId="39" xfId="0" applyFont="1" applyFill="1" applyBorder="1" applyAlignment="1" applyProtection="1">
      <alignment vertical="center"/>
      <protection/>
    </xf>
    <xf numFmtId="38" fontId="12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9" fillId="0" borderId="22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20" xfId="0" applyFont="1" applyBorder="1" applyAlignment="1" applyProtection="1">
      <alignment vertical="center" wrapText="1"/>
      <protection/>
    </xf>
    <xf numFmtId="38" fontId="10" fillId="0" borderId="22" xfId="0" applyNumberFormat="1" applyFont="1" applyFill="1" applyBorder="1" applyAlignment="1" applyProtection="1">
      <alignment vertical="center"/>
      <protection/>
    </xf>
    <xf numFmtId="0" fontId="9" fillId="0" borderId="40" xfId="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41" xfId="61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68" fillId="0" borderId="42" xfId="0" applyFont="1" applyFill="1" applyBorder="1" applyAlignment="1" applyProtection="1">
      <alignment horizontal="center" vertical="center"/>
      <protection locked="0"/>
    </xf>
    <xf numFmtId="0" fontId="58" fillId="0" borderId="16" xfId="0" applyFont="1" applyBorder="1" applyAlignment="1" applyProtection="1">
      <alignment vertical="top" wrapText="1"/>
      <protection/>
    </xf>
    <xf numFmtId="0" fontId="58" fillId="0" borderId="0" xfId="0" applyFont="1" applyBorder="1" applyAlignment="1" applyProtection="1">
      <alignment vertical="top" wrapText="1"/>
      <protection/>
    </xf>
    <xf numFmtId="0" fontId="58" fillId="0" borderId="0" xfId="0" applyFont="1" applyAlignment="1" applyProtection="1">
      <alignment vertical="top" wrapText="1"/>
      <protection/>
    </xf>
    <xf numFmtId="0" fontId="58" fillId="0" borderId="17" xfId="0" applyFont="1" applyBorder="1" applyAlignment="1" applyProtection="1">
      <alignment horizontal="left" vertical="center" shrinkToFit="1"/>
      <protection locked="0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38" fontId="68" fillId="34" borderId="43" xfId="48" applyFont="1" applyFill="1" applyBorder="1" applyAlignment="1" applyProtection="1">
      <alignment horizontal="center" vertical="center" shrinkToFit="1"/>
      <protection/>
    </xf>
    <xf numFmtId="38" fontId="68" fillId="34" borderId="44" xfId="48" applyFont="1" applyFill="1" applyBorder="1" applyAlignment="1" applyProtection="1">
      <alignment horizontal="center" vertical="center" shrinkToFit="1"/>
      <protection/>
    </xf>
    <xf numFmtId="38" fontId="68" fillId="34" borderId="44" xfId="48" applyFont="1" applyFill="1" applyBorder="1" applyAlignment="1" applyProtection="1">
      <alignment vertical="center" shrinkToFit="1"/>
      <protection/>
    </xf>
    <xf numFmtId="0" fontId="69" fillId="0" borderId="44" xfId="0" applyFont="1" applyBorder="1" applyAlignment="1">
      <alignment vertical="center"/>
    </xf>
    <xf numFmtId="0" fontId="69" fillId="0" borderId="45" xfId="0" applyFont="1" applyBorder="1" applyAlignment="1">
      <alignment vertical="center"/>
    </xf>
    <xf numFmtId="0" fontId="58" fillId="0" borderId="46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19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58" fillId="35" borderId="21" xfId="0" applyFont="1" applyFill="1" applyBorder="1" applyAlignment="1" applyProtection="1">
      <alignment horizontal="center" vertical="top"/>
      <protection locked="0"/>
    </xf>
    <xf numFmtId="0" fontId="0" fillId="0" borderId="25" xfId="0" applyFont="1" applyBorder="1" applyAlignment="1">
      <alignment horizontal="center" vertical="top"/>
    </xf>
    <xf numFmtId="38" fontId="58" fillId="35" borderId="47" xfId="48" applyFont="1" applyFill="1" applyBorder="1" applyAlignment="1" applyProtection="1">
      <alignment horizontal="center" vertical="center" shrinkToFit="1"/>
      <protection locked="0"/>
    </xf>
    <xf numFmtId="38" fontId="58" fillId="35" borderId="48" xfId="48" applyFont="1" applyFill="1" applyBorder="1" applyAlignment="1" applyProtection="1">
      <alignment horizontal="center" vertical="center" shrinkToFit="1"/>
      <protection locked="0"/>
    </xf>
    <xf numFmtId="38" fontId="58" fillId="35" borderId="49" xfId="48" applyFont="1" applyFill="1" applyBorder="1" applyAlignment="1" applyProtection="1">
      <alignment horizontal="center" vertical="center" shrinkToFit="1"/>
      <protection locked="0"/>
    </xf>
    <xf numFmtId="0" fontId="9" fillId="0" borderId="24" xfId="61" applyFont="1" applyFill="1" applyBorder="1" applyAlignment="1" applyProtection="1">
      <alignment horizontal="left" vertical="center"/>
      <protection locked="0"/>
    </xf>
    <xf numFmtId="0" fontId="9" fillId="0" borderId="25" xfId="61" applyFont="1" applyFill="1" applyBorder="1" applyAlignment="1" applyProtection="1">
      <alignment horizontal="left" vertical="center"/>
      <protection locked="0"/>
    </xf>
    <xf numFmtId="0" fontId="9" fillId="0" borderId="21" xfId="61" applyFont="1" applyFill="1" applyBorder="1" applyAlignment="1" applyProtection="1">
      <alignment horizontal="left" vertical="center"/>
      <protection locked="0"/>
    </xf>
    <xf numFmtId="0" fontId="9" fillId="0" borderId="24" xfId="61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left" vertical="center"/>
      <protection/>
    </xf>
    <xf numFmtId="0" fontId="58" fillId="0" borderId="19" xfId="0" applyFont="1" applyBorder="1" applyAlignment="1" applyProtection="1">
      <alignment horizontal="left"/>
      <protection/>
    </xf>
    <xf numFmtId="0" fontId="58" fillId="0" borderId="27" xfId="0" applyFont="1" applyBorder="1" applyAlignment="1" applyProtection="1">
      <alignment horizontal="left"/>
      <protection/>
    </xf>
    <xf numFmtId="38" fontId="68" fillId="34" borderId="43" xfId="50" applyFont="1" applyFill="1" applyBorder="1" applyAlignment="1" applyProtection="1">
      <alignment horizontal="center" vertical="center"/>
      <protection/>
    </xf>
    <xf numFmtId="38" fontId="68" fillId="34" borderId="44" xfId="50" applyFont="1" applyFill="1" applyBorder="1" applyAlignment="1" applyProtection="1">
      <alignment horizontal="center" vertical="center"/>
      <protection/>
    </xf>
    <xf numFmtId="38" fontId="68" fillId="34" borderId="45" xfId="50" applyFont="1" applyFill="1" applyBorder="1" applyAlignment="1" applyProtection="1">
      <alignment horizontal="center" vertical="center"/>
      <protection/>
    </xf>
    <xf numFmtId="0" fontId="58" fillId="0" borderId="19" xfId="0" applyFont="1" applyBorder="1" applyAlignment="1" applyProtection="1">
      <alignment horizontal="center" vertical="center" wrapText="1"/>
      <protection/>
    </xf>
    <xf numFmtId="0" fontId="59" fillId="0" borderId="19" xfId="0" applyFont="1" applyBorder="1" applyAlignment="1">
      <alignment vertical="center"/>
    </xf>
    <xf numFmtId="0" fontId="9" fillId="0" borderId="13" xfId="0" applyFont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38" fontId="65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46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65" fillId="0" borderId="19" xfId="0" applyFont="1" applyBorder="1" applyAlignment="1" applyProtection="1">
      <alignment horizontal="center" vertical="center"/>
      <protection/>
    </xf>
    <xf numFmtId="0" fontId="65" fillId="0" borderId="19" xfId="0" applyFont="1" applyBorder="1" applyAlignment="1" applyProtection="1">
      <alignment horizontal="left" vertical="center" wrapText="1"/>
      <protection/>
    </xf>
    <xf numFmtId="0" fontId="65" fillId="0" borderId="13" xfId="0" applyFont="1" applyBorder="1" applyAlignment="1" applyProtection="1">
      <alignment horizontal="center" vertical="center"/>
      <protection/>
    </xf>
    <xf numFmtId="0" fontId="58" fillId="0" borderId="24" xfId="0" applyFont="1" applyBorder="1" applyAlignment="1" applyProtection="1">
      <alignment horizontal="left" vertical="center"/>
      <protection/>
    </xf>
    <xf numFmtId="0" fontId="58" fillId="0" borderId="25" xfId="0" applyFont="1" applyBorder="1" applyAlignment="1" applyProtection="1">
      <alignment horizontal="left" vertical="center"/>
      <protection/>
    </xf>
    <xf numFmtId="0" fontId="58" fillId="0" borderId="17" xfId="0" applyFont="1" applyBorder="1" applyAlignment="1" applyProtection="1">
      <alignment horizontal="left" vertical="center" shrinkToFit="1"/>
      <protection/>
    </xf>
    <xf numFmtId="0" fontId="58" fillId="0" borderId="17" xfId="0" applyFont="1" applyBorder="1" applyAlignment="1" applyProtection="1">
      <alignment vertical="center" shrinkToFit="1"/>
      <protection/>
    </xf>
    <xf numFmtId="0" fontId="58" fillId="0" borderId="18" xfId="0" applyFont="1" applyBorder="1" applyAlignment="1" applyProtection="1">
      <alignment vertical="center" shrinkToFit="1"/>
      <protection/>
    </xf>
    <xf numFmtId="0" fontId="65" fillId="0" borderId="19" xfId="0" applyFont="1" applyBorder="1" applyAlignment="1" applyProtection="1">
      <alignment horizontal="center" vertical="center" wrapText="1"/>
      <protection/>
    </xf>
    <xf numFmtId="49" fontId="58" fillId="0" borderId="21" xfId="0" applyNumberFormat="1" applyFont="1" applyFill="1" applyBorder="1" applyAlignment="1" applyProtection="1">
      <alignment horizontal="center" vertical="center" shrinkToFit="1"/>
      <protection/>
    </xf>
    <xf numFmtId="49" fontId="58" fillId="0" borderId="24" xfId="0" applyNumberFormat="1" applyFont="1" applyFill="1" applyBorder="1" applyAlignment="1" applyProtection="1">
      <alignment horizontal="center" vertical="center" shrinkToFit="1"/>
      <protection/>
    </xf>
    <xf numFmtId="49" fontId="58" fillId="0" borderId="25" xfId="0" applyNumberFormat="1" applyFont="1" applyFill="1" applyBorder="1" applyAlignment="1" applyProtection="1">
      <alignment horizontal="center" vertical="center" shrinkToFit="1"/>
      <protection/>
    </xf>
    <xf numFmtId="38" fontId="68" fillId="34" borderId="50" xfId="50" applyFont="1" applyFill="1" applyBorder="1" applyAlignment="1" applyProtection="1">
      <alignment horizontal="center" vertical="center"/>
      <protection/>
    </xf>
    <xf numFmtId="38" fontId="68" fillId="34" borderId="51" xfId="50" applyFont="1" applyFill="1" applyBorder="1" applyAlignment="1" applyProtection="1">
      <alignment horizontal="center" vertical="center"/>
      <protection/>
    </xf>
    <xf numFmtId="38" fontId="68" fillId="34" borderId="52" xfId="5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38" fontId="9" fillId="35" borderId="47" xfId="50" applyFont="1" applyFill="1" applyBorder="1" applyAlignment="1" applyProtection="1">
      <alignment horizontal="center" vertical="center" shrinkToFit="1"/>
      <protection locked="0"/>
    </xf>
    <xf numFmtId="38" fontId="9" fillId="35" borderId="48" xfId="50" applyFont="1" applyFill="1" applyBorder="1" applyAlignment="1" applyProtection="1">
      <alignment horizontal="center" vertical="center" shrinkToFit="1"/>
      <protection locked="0"/>
    </xf>
    <xf numFmtId="38" fontId="9" fillId="35" borderId="49" xfId="50" applyFont="1" applyFill="1" applyBorder="1" applyAlignment="1" applyProtection="1">
      <alignment horizontal="center" vertical="center" shrinkToFit="1"/>
      <protection locked="0"/>
    </xf>
    <xf numFmtId="0" fontId="65" fillId="0" borderId="19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center" vertical="center"/>
      <protection locked="0"/>
    </xf>
    <xf numFmtId="0" fontId="61" fillId="0" borderId="17" xfId="0" applyFont="1" applyBorder="1" applyAlignment="1" applyProtection="1">
      <alignment horizontal="left" vertical="center"/>
      <protection/>
    </xf>
    <xf numFmtId="0" fontId="58" fillId="0" borderId="17" xfId="0" applyFont="1" applyBorder="1" applyAlignment="1" applyProtection="1">
      <alignment horizontal="left" vertical="center"/>
      <protection/>
    </xf>
    <xf numFmtId="0" fontId="58" fillId="0" borderId="18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68" fillId="35" borderId="15" xfId="0" applyFont="1" applyFill="1" applyBorder="1" applyAlignment="1" applyProtection="1">
      <alignment horizontal="center" vertical="center"/>
      <protection locked="0"/>
    </xf>
    <xf numFmtId="0" fontId="68" fillId="35" borderId="16" xfId="0" applyFont="1" applyFill="1" applyBorder="1" applyAlignment="1" applyProtection="1">
      <alignment horizontal="center" vertical="center"/>
      <protection locked="0"/>
    </xf>
    <xf numFmtId="0" fontId="68" fillId="35" borderId="12" xfId="0" applyFont="1" applyFill="1" applyBorder="1" applyAlignment="1" applyProtection="1">
      <alignment horizontal="center" vertical="center"/>
      <protection locked="0"/>
    </xf>
    <xf numFmtId="0" fontId="68" fillId="35" borderId="13" xfId="0" applyFont="1" applyFill="1" applyBorder="1" applyAlignment="1" applyProtection="1">
      <alignment horizontal="center" vertical="center"/>
      <protection locked="0"/>
    </xf>
    <xf numFmtId="0" fontId="58" fillId="0" borderId="32" xfId="0" applyFont="1" applyBorder="1" applyAlignment="1" applyProtection="1">
      <alignment horizontal="right" vertical="center" wrapText="1"/>
      <protection locked="0"/>
    </xf>
    <xf numFmtId="0" fontId="58" fillId="0" borderId="0" xfId="0" applyFont="1" applyBorder="1" applyAlignment="1" applyProtection="1">
      <alignment horizontal="right" vertical="center" wrapText="1"/>
      <protection locked="0"/>
    </xf>
    <xf numFmtId="0" fontId="58" fillId="0" borderId="20" xfId="0" applyFont="1" applyBorder="1" applyAlignment="1" applyProtection="1">
      <alignment horizontal="right" vertical="center" wrapText="1"/>
      <protection locked="0"/>
    </xf>
    <xf numFmtId="0" fontId="58" fillId="35" borderId="24" xfId="0" applyFont="1" applyFill="1" applyBorder="1" applyAlignment="1" applyProtection="1">
      <alignment horizontal="center" vertical="top"/>
      <protection locked="0"/>
    </xf>
    <xf numFmtId="0" fontId="58" fillId="35" borderId="25" xfId="0" applyFont="1" applyFill="1" applyBorder="1" applyAlignment="1" applyProtection="1">
      <alignment horizontal="center" vertical="top"/>
      <protection locked="0"/>
    </xf>
    <xf numFmtId="0" fontId="58" fillId="0" borderId="21" xfId="0" applyFont="1" applyBorder="1" applyAlignment="1" applyProtection="1">
      <alignment horizontal="left" vertical="center"/>
      <protection locked="0"/>
    </xf>
    <xf numFmtId="0" fontId="58" fillId="0" borderId="24" xfId="0" applyFont="1" applyBorder="1" applyAlignment="1" applyProtection="1">
      <alignment horizontal="left" vertical="center"/>
      <protection locked="0"/>
    </xf>
    <xf numFmtId="0" fontId="58" fillId="0" borderId="25" xfId="0" applyFont="1" applyBorder="1" applyAlignment="1" applyProtection="1">
      <alignment horizontal="left" vertical="center"/>
      <protection locked="0"/>
    </xf>
    <xf numFmtId="0" fontId="68" fillId="35" borderId="17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 vertical="center"/>
      <protection/>
    </xf>
    <xf numFmtId="0" fontId="68" fillId="36" borderId="17" xfId="0" applyFont="1" applyFill="1" applyBorder="1" applyAlignment="1" applyProtection="1">
      <alignment horizontal="center" vertical="center"/>
      <protection/>
    </xf>
    <xf numFmtId="0" fontId="70" fillId="0" borderId="17" xfId="0" applyFont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 vertical="center"/>
      <protection/>
    </xf>
    <xf numFmtId="0" fontId="70" fillId="35" borderId="0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58" fillId="0" borderId="15" xfId="0" applyFont="1" applyBorder="1" applyAlignment="1" applyProtection="1">
      <alignment horizontal="center" vertical="center" wrapText="1"/>
      <protection/>
    </xf>
    <xf numFmtId="0" fontId="58" fillId="0" borderId="16" xfId="0" applyFont="1" applyBorder="1" applyAlignment="1" applyProtection="1">
      <alignment horizontal="center" vertical="center" wrapText="1"/>
      <protection/>
    </xf>
    <xf numFmtId="0" fontId="58" fillId="0" borderId="29" xfId="0" applyFont="1" applyBorder="1" applyAlignment="1" applyProtection="1">
      <alignment horizontal="center" vertical="center" wrapText="1"/>
      <protection/>
    </xf>
    <xf numFmtId="0" fontId="58" fillId="0" borderId="22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0" fontId="58" fillId="0" borderId="20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vertical="center" wrapText="1"/>
      <protection/>
    </xf>
    <xf numFmtId="0" fontId="58" fillId="0" borderId="13" xfId="0" applyFont="1" applyBorder="1" applyAlignment="1" applyProtection="1">
      <alignment horizontal="center" vertical="center" wrapText="1"/>
      <protection/>
    </xf>
    <xf numFmtId="0" fontId="58" fillId="0" borderId="14" xfId="0" applyFont="1" applyBorder="1" applyAlignment="1" applyProtection="1">
      <alignment horizontal="center" vertical="center" wrapText="1"/>
      <protection/>
    </xf>
    <xf numFmtId="0" fontId="68" fillId="35" borderId="29" xfId="0" applyFont="1" applyFill="1" applyBorder="1" applyAlignment="1" applyProtection="1">
      <alignment horizontal="center" vertical="center"/>
      <protection locked="0"/>
    </xf>
    <xf numFmtId="0" fontId="68" fillId="35" borderId="22" xfId="0" applyFont="1" applyFill="1" applyBorder="1" applyAlignment="1" applyProtection="1">
      <alignment horizontal="center" vertical="center"/>
      <protection locked="0"/>
    </xf>
    <xf numFmtId="0" fontId="68" fillId="35" borderId="0" xfId="0" applyFont="1" applyFill="1" applyBorder="1" applyAlignment="1" applyProtection="1">
      <alignment horizontal="center" vertical="center"/>
      <protection locked="0"/>
    </xf>
    <xf numFmtId="0" fontId="68" fillId="35" borderId="20" xfId="0" applyFont="1" applyFill="1" applyBorder="1" applyAlignment="1" applyProtection="1">
      <alignment horizontal="center" vertical="center"/>
      <protection locked="0"/>
    </xf>
    <xf numFmtId="0" fontId="68" fillId="35" borderId="14" xfId="0" applyFont="1" applyFill="1" applyBorder="1" applyAlignment="1" applyProtection="1">
      <alignment horizontal="center" vertical="center"/>
      <protection locked="0"/>
    </xf>
    <xf numFmtId="0" fontId="58" fillId="0" borderId="16" xfId="0" applyFont="1" applyBorder="1" applyAlignment="1" applyProtection="1">
      <alignment horizontal="left" vertical="center" wrapText="1"/>
      <protection locked="0"/>
    </xf>
    <xf numFmtId="0" fontId="58" fillId="0" borderId="29" xfId="0" applyFont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58" fillId="0" borderId="20" xfId="0" applyFont="1" applyBorder="1" applyAlignment="1" applyProtection="1">
      <alignment horizontal="left" vertical="center" wrapText="1"/>
      <protection locked="0"/>
    </xf>
    <xf numFmtId="0" fontId="68" fillId="35" borderId="21" xfId="0" applyFont="1" applyFill="1" applyBorder="1" applyAlignment="1" applyProtection="1">
      <alignment horizontal="center" vertical="center"/>
      <protection locked="0"/>
    </xf>
    <xf numFmtId="0" fontId="68" fillId="35" borderId="25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/>
    </xf>
    <xf numFmtId="0" fontId="0" fillId="0" borderId="40" xfId="0" applyBorder="1" applyAlignment="1">
      <alignment vertical="center"/>
    </xf>
    <xf numFmtId="0" fontId="9" fillId="0" borderId="19" xfId="0" applyFont="1" applyBorder="1" applyAlignment="1" applyProtection="1">
      <alignment horizontal="left" vertical="center" wrapText="1"/>
      <protection/>
    </xf>
    <xf numFmtId="0" fontId="0" fillId="0" borderId="19" xfId="0" applyBorder="1" applyAlignment="1">
      <alignment vertical="center"/>
    </xf>
    <xf numFmtId="38" fontId="68" fillId="34" borderId="43" xfId="0" applyNumberFormat="1" applyFont="1" applyFill="1" applyBorder="1" applyAlignment="1" applyProtection="1">
      <alignment horizontal="center" vertical="center"/>
      <protection/>
    </xf>
    <xf numFmtId="0" fontId="68" fillId="34" borderId="44" xfId="0" applyFont="1" applyFill="1" applyBorder="1" applyAlignment="1" applyProtection="1">
      <alignment horizontal="center" vertical="center"/>
      <protection/>
    </xf>
    <xf numFmtId="0" fontId="72" fillId="0" borderId="44" xfId="0" applyFont="1" applyBorder="1" applyAlignment="1">
      <alignment horizontal="center" vertical="center"/>
    </xf>
    <xf numFmtId="0" fontId="72" fillId="0" borderId="45" xfId="0" applyFont="1" applyBorder="1" applyAlignment="1">
      <alignment horizontal="center" vertical="center"/>
    </xf>
    <xf numFmtId="38" fontId="68" fillId="35" borderId="47" xfId="50" applyFont="1" applyFill="1" applyBorder="1" applyAlignment="1" applyProtection="1">
      <alignment horizontal="center" vertical="center" shrinkToFit="1"/>
      <protection locked="0"/>
    </xf>
    <xf numFmtId="38" fontId="68" fillId="35" borderId="48" xfId="50" applyFont="1" applyFill="1" applyBorder="1" applyAlignment="1" applyProtection="1">
      <alignment horizontal="center" vertical="center" shrinkToFit="1"/>
      <protection locked="0"/>
    </xf>
    <xf numFmtId="0" fontId="72" fillId="0" borderId="48" xfId="0" applyFont="1" applyBorder="1" applyAlignment="1">
      <alignment vertical="center"/>
    </xf>
    <xf numFmtId="0" fontId="72" fillId="0" borderId="49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65" fillId="0" borderId="19" xfId="0" applyFont="1" applyBorder="1" applyAlignment="1" applyProtection="1">
      <alignment horizontal="center"/>
      <protection/>
    </xf>
    <xf numFmtId="38" fontId="9" fillId="0" borderId="0" xfId="50" applyFont="1" applyFill="1" applyBorder="1" applyAlignment="1" applyProtection="1">
      <alignment horizontal="center" vertical="center" shrinkToFit="1"/>
      <protection locked="0"/>
    </xf>
    <xf numFmtId="0" fontId="68" fillId="35" borderId="47" xfId="0" applyFont="1" applyFill="1" applyBorder="1" applyAlignment="1" applyProtection="1">
      <alignment horizontal="center" vertical="center" shrinkToFit="1"/>
      <protection locked="0"/>
    </xf>
    <xf numFmtId="0" fontId="68" fillId="35" borderId="48" xfId="0" applyFont="1" applyFill="1" applyBorder="1" applyAlignment="1" applyProtection="1">
      <alignment horizontal="center" vertical="center" shrinkToFit="1"/>
      <protection locked="0"/>
    </xf>
    <xf numFmtId="0" fontId="68" fillId="35" borderId="49" xfId="0" applyFont="1" applyFill="1" applyBorder="1" applyAlignment="1" applyProtection="1">
      <alignment horizontal="center" vertical="center" shrinkToFit="1"/>
      <protection locked="0"/>
    </xf>
    <xf numFmtId="0" fontId="58" fillId="35" borderId="53" xfId="0" applyFont="1" applyFill="1" applyBorder="1" applyAlignment="1" applyProtection="1">
      <alignment horizontal="center" vertical="top"/>
      <protection locked="0"/>
    </xf>
    <xf numFmtId="0" fontId="49" fillId="0" borderId="44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176" fontId="68" fillId="34" borderId="23" xfId="0" applyNumberFormat="1" applyFont="1" applyFill="1" applyBorder="1" applyAlignment="1" applyProtection="1">
      <alignment horizontal="center" vertical="center" shrinkToFit="1"/>
      <protection/>
    </xf>
    <xf numFmtId="0" fontId="68" fillId="35" borderId="10" xfId="0" applyFont="1" applyFill="1" applyBorder="1" applyAlignment="1" applyProtection="1">
      <alignment horizontal="center" vertical="center"/>
      <protection locked="0"/>
    </xf>
    <xf numFmtId="0" fontId="58" fillId="0" borderId="17" xfId="0" applyFont="1" applyBorder="1" applyAlignment="1" applyProtection="1">
      <alignment horizontal="center" vertical="center"/>
      <protection locked="0"/>
    </xf>
    <xf numFmtId="0" fontId="58" fillId="0" borderId="16" xfId="0" applyFont="1" applyBorder="1" applyAlignment="1" applyProtection="1">
      <alignment horizontal="left" vertical="center" wrapText="1"/>
      <protection/>
    </xf>
    <xf numFmtId="0" fontId="58" fillId="0" borderId="29" xfId="0" applyFont="1" applyBorder="1" applyAlignment="1" applyProtection="1">
      <alignment horizontal="left" vertical="center" wrapText="1"/>
      <protection/>
    </xf>
    <xf numFmtId="0" fontId="58" fillId="0" borderId="47" xfId="0" applyFont="1" applyBorder="1" applyAlignment="1" applyProtection="1">
      <alignment horizontal="right" vertical="center" wrapText="1"/>
      <protection locked="0"/>
    </xf>
    <xf numFmtId="0" fontId="58" fillId="0" borderId="48" xfId="0" applyFont="1" applyBorder="1" applyAlignment="1" applyProtection="1">
      <alignment horizontal="right" vertical="center" wrapText="1"/>
      <protection locked="0"/>
    </xf>
    <xf numFmtId="0" fontId="58" fillId="0" borderId="54" xfId="0" applyFont="1" applyBorder="1" applyAlignment="1" applyProtection="1">
      <alignment horizontal="right" vertical="center" wrapText="1"/>
      <protection locked="0"/>
    </xf>
    <xf numFmtId="0" fontId="68" fillId="36" borderId="21" xfId="0" applyFont="1" applyFill="1" applyBorder="1" applyAlignment="1" applyProtection="1">
      <alignment vertical="center"/>
      <protection/>
    </xf>
    <xf numFmtId="0" fontId="68" fillId="36" borderId="24" xfId="0" applyFont="1" applyFill="1" applyBorder="1" applyAlignment="1" applyProtection="1">
      <alignment vertical="center"/>
      <protection/>
    </xf>
    <xf numFmtId="0" fontId="60" fillId="0" borderId="24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38" fontId="68" fillId="35" borderId="47" xfId="48" applyFont="1" applyFill="1" applyBorder="1" applyAlignment="1" applyProtection="1">
      <alignment horizontal="center" vertical="center" shrinkToFit="1"/>
      <protection locked="0"/>
    </xf>
    <xf numFmtId="38" fontId="68" fillId="35" borderId="48" xfId="48" applyFont="1" applyFill="1" applyBorder="1" applyAlignment="1" applyProtection="1">
      <alignment horizontal="center" vertical="center" shrinkToFit="1"/>
      <protection locked="0"/>
    </xf>
    <xf numFmtId="38" fontId="68" fillId="35" borderId="49" xfId="48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21</xdr:row>
      <xdr:rowOff>266700</xdr:rowOff>
    </xdr:from>
    <xdr:to>
      <xdr:col>29</xdr:col>
      <xdr:colOff>142875</xdr:colOff>
      <xdr:row>23</xdr:row>
      <xdr:rowOff>304800</xdr:rowOff>
    </xdr:to>
    <xdr:sp>
      <xdr:nvSpPr>
        <xdr:cNvPr id="1" name="角丸四角形吹き出し 1"/>
        <xdr:cNvSpPr>
          <a:spLocks/>
        </xdr:cNvSpPr>
      </xdr:nvSpPr>
      <xdr:spPr>
        <a:xfrm>
          <a:off x="4953000" y="8477250"/>
          <a:ext cx="1266825" cy="800100"/>
        </a:xfrm>
        <a:prstGeom prst="wedgeRoundRectCallout">
          <a:avLst>
            <a:gd name="adj1" fmla="val -16685"/>
            <a:gd name="adj2" fmla="val -73902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対象労働者１人あたりの支給申請額を算出します。</a:t>
          </a:r>
        </a:p>
      </xdr:txBody>
    </xdr:sp>
    <xdr:clientData/>
  </xdr:twoCellAnchor>
  <xdr:twoCellAnchor>
    <xdr:from>
      <xdr:col>0</xdr:col>
      <xdr:colOff>180975</xdr:colOff>
      <xdr:row>2</xdr:row>
      <xdr:rowOff>9525</xdr:rowOff>
    </xdr:from>
    <xdr:to>
      <xdr:col>12</xdr:col>
      <xdr:colOff>0</xdr:colOff>
      <xdr:row>3</xdr:row>
      <xdr:rowOff>257175</xdr:rowOff>
    </xdr:to>
    <xdr:sp>
      <xdr:nvSpPr>
        <xdr:cNvPr id="2" name="角丸四角形吹き出し 2"/>
        <xdr:cNvSpPr>
          <a:spLocks/>
        </xdr:cNvSpPr>
      </xdr:nvSpPr>
      <xdr:spPr>
        <a:xfrm>
          <a:off x="180975" y="962025"/>
          <a:ext cx="2219325" cy="628650"/>
        </a:xfrm>
        <a:prstGeom prst="wedgeRoundRectCallout">
          <a:avLst>
            <a:gd name="adj1" fmla="val 32662"/>
            <a:gd name="adj2" fmla="val 104097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申請額内訳は、対象労働者に係る訓練コースごとに作成してください。</a:t>
          </a:r>
        </a:p>
      </xdr:txBody>
    </xdr:sp>
    <xdr:clientData/>
  </xdr:twoCellAnchor>
  <xdr:twoCellAnchor>
    <xdr:from>
      <xdr:col>23</xdr:col>
      <xdr:colOff>76200</xdr:colOff>
      <xdr:row>21</xdr:row>
      <xdr:rowOff>266700</xdr:rowOff>
    </xdr:from>
    <xdr:to>
      <xdr:col>29</xdr:col>
      <xdr:colOff>142875</xdr:colOff>
      <xdr:row>23</xdr:row>
      <xdr:rowOff>304800</xdr:rowOff>
    </xdr:to>
    <xdr:sp>
      <xdr:nvSpPr>
        <xdr:cNvPr id="3" name="角丸四角形吹き出し 3"/>
        <xdr:cNvSpPr>
          <a:spLocks/>
        </xdr:cNvSpPr>
      </xdr:nvSpPr>
      <xdr:spPr>
        <a:xfrm>
          <a:off x="4953000" y="8477250"/>
          <a:ext cx="1266825" cy="800100"/>
        </a:xfrm>
        <a:prstGeom prst="wedgeRoundRectCallout">
          <a:avLst>
            <a:gd name="adj1" fmla="val -16685"/>
            <a:gd name="adj2" fmla="val -73902"/>
          </a:avLst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対象労働者１人あたりの支給申請額を算出します。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4"/>
  <sheetViews>
    <sheetView view="pageBreakPreview" zoomScaleSheetLayoutView="100" zoomScalePageLayoutView="0" workbookViewId="0" topLeftCell="A1">
      <selection activeCell="W44" sqref="W44"/>
    </sheetView>
  </sheetViews>
  <sheetFormatPr defaultColWidth="2.28125" defaultRowHeight="12.75" customHeight="1"/>
  <cols>
    <col min="1" max="13" width="3.00390625" style="33" customWidth="1"/>
    <col min="14" max="14" width="6.140625" style="33" customWidth="1"/>
    <col min="15" max="17" width="3.00390625" style="33" customWidth="1"/>
    <col min="18" max="18" width="4.00390625" style="33" customWidth="1"/>
    <col min="19" max="36" width="3.00390625" style="33" customWidth="1"/>
    <col min="37" max="37" width="4.00390625" style="33" customWidth="1"/>
    <col min="38" max="46" width="3.00390625" style="33" customWidth="1"/>
    <col min="47" max="47" width="10.28125" style="33" customWidth="1"/>
    <col min="48" max="48" width="9.140625" style="33" customWidth="1"/>
    <col min="49" max="49" width="10.140625" style="33" customWidth="1"/>
    <col min="50" max="16384" width="2.28125" style="33" customWidth="1"/>
  </cols>
  <sheetData>
    <row r="1" spans="1:46" s="31" customFormat="1" ht="28.5" customHeight="1">
      <c r="A1" s="1" t="s">
        <v>45</v>
      </c>
      <c r="B1" s="30"/>
      <c r="C1" s="30"/>
      <c r="D1" s="30"/>
      <c r="E1" s="30"/>
      <c r="AT1" s="32"/>
    </row>
    <row r="2" spans="1:46" ht="46.5" customHeight="1">
      <c r="A2" s="269" t="s">
        <v>32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</row>
    <row r="3" spans="1:49" ht="30" customHeight="1">
      <c r="A3" s="34"/>
      <c r="B3" s="34"/>
      <c r="C3" s="34"/>
      <c r="D3" s="34"/>
      <c r="E3" s="34"/>
      <c r="F3" s="34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 t="s">
        <v>30</v>
      </c>
      <c r="AL3" s="270">
        <v>3</v>
      </c>
      <c r="AM3" s="270"/>
      <c r="AN3" s="271" t="s">
        <v>5</v>
      </c>
      <c r="AO3" s="271"/>
      <c r="AP3" s="270">
        <v>1</v>
      </c>
      <c r="AQ3" s="270"/>
      <c r="AR3" s="271" t="s">
        <v>6</v>
      </c>
      <c r="AS3" s="271"/>
      <c r="AT3" s="36" t="s">
        <v>31</v>
      </c>
      <c r="AU3" s="37"/>
      <c r="AV3" s="37"/>
      <c r="AW3" s="37"/>
    </row>
    <row r="4" spans="1:49" ht="31.5" customHeight="1">
      <c r="A4" s="34"/>
      <c r="B4" s="34"/>
      <c r="C4" s="34"/>
      <c r="D4" s="34"/>
      <c r="E4" s="34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6"/>
      <c r="AM4" s="36"/>
      <c r="AN4" s="36"/>
      <c r="AO4" s="36"/>
      <c r="AP4" s="36"/>
      <c r="AQ4" s="36"/>
      <c r="AR4" s="36"/>
      <c r="AS4" s="36"/>
      <c r="AT4" s="36"/>
      <c r="AU4" s="37"/>
      <c r="AV4" s="37"/>
      <c r="AW4" s="37"/>
    </row>
    <row r="5" spans="1:46" ht="30" customHeight="1">
      <c r="A5" s="9">
        <v>1</v>
      </c>
      <c r="B5" s="318" t="s">
        <v>66</v>
      </c>
      <c r="C5" s="318"/>
      <c r="D5" s="318"/>
      <c r="E5" s="318"/>
      <c r="F5" s="318"/>
      <c r="G5" s="318"/>
      <c r="H5" s="318"/>
      <c r="I5" s="318"/>
      <c r="J5" s="318"/>
      <c r="K5" s="319"/>
      <c r="L5" s="323" t="s">
        <v>77</v>
      </c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5" t="s">
        <v>60</v>
      </c>
      <c r="AK5" s="325"/>
      <c r="AL5" s="325"/>
      <c r="AM5" s="325"/>
      <c r="AN5" s="325"/>
      <c r="AO5" s="326"/>
      <c r="AP5" s="326"/>
      <c r="AQ5" s="325" t="s">
        <v>61</v>
      </c>
      <c r="AR5" s="325"/>
      <c r="AS5" s="38"/>
      <c r="AT5" s="39"/>
    </row>
    <row r="6" spans="1:46" s="41" customFormat="1" ht="30" customHeight="1">
      <c r="A6" s="7">
        <v>2</v>
      </c>
      <c r="B6" s="272" t="s">
        <v>29</v>
      </c>
      <c r="C6" s="273"/>
      <c r="D6" s="273"/>
      <c r="E6" s="273"/>
      <c r="F6" s="274"/>
      <c r="G6" s="253">
        <v>1</v>
      </c>
      <c r="H6" s="254"/>
      <c r="I6" s="254"/>
      <c r="J6" s="254"/>
      <c r="K6" s="281"/>
      <c r="L6" s="8">
        <v>3</v>
      </c>
      <c r="M6" s="286" t="s">
        <v>36</v>
      </c>
      <c r="N6" s="286"/>
      <c r="O6" s="286"/>
      <c r="P6" s="286"/>
      <c r="Q6" s="286"/>
      <c r="R6" s="286"/>
      <c r="S6" s="286"/>
      <c r="T6" s="286"/>
      <c r="U6" s="286"/>
      <c r="V6" s="287"/>
      <c r="W6" s="2" t="s">
        <v>62</v>
      </c>
      <c r="X6" s="2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40"/>
      <c r="AS6" s="290" t="s">
        <v>70</v>
      </c>
      <c r="AT6" s="291"/>
    </row>
    <row r="7" spans="1:46" s="41" customFormat="1" ht="30" customHeight="1">
      <c r="A7" s="42"/>
      <c r="B7" s="275"/>
      <c r="C7" s="276"/>
      <c r="D7" s="276"/>
      <c r="E7" s="276"/>
      <c r="F7" s="277"/>
      <c r="G7" s="282"/>
      <c r="H7" s="283"/>
      <c r="I7" s="283"/>
      <c r="J7" s="283"/>
      <c r="K7" s="284"/>
      <c r="L7" s="43"/>
      <c r="M7" s="288"/>
      <c r="N7" s="288"/>
      <c r="O7" s="288"/>
      <c r="P7" s="288"/>
      <c r="Q7" s="288"/>
      <c r="R7" s="288"/>
      <c r="S7" s="288"/>
      <c r="T7" s="288"/>
      <c r="U7" s="288"/>
      <c r="V7" s="289"/>
      <c r="W7" s="3" t="s">
        <v>63</v>
      </c>
      <c r="X7" s="3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44"/>
      <c r="AS7" s="312"/>
      <c r="AT7" s="312"/>
    </row>
    <row r="8" spans="1:46" s="41" customFormat="1" ht="30" customHeight="1">
      <c r="A8" s="42"/>
      <c r="B8" s="275"/>
      <c r="C8" s="276"/>
      <c r="D8" s="276"/>
      <c r="E8" s="276"/>
      <c r="F8" s="277"/>
      <c r="G8" s="282"/>
      <c r="H8" s="283"/>
      <c r="I8" s="283"/>
      <c r="J8" s="283"/>
      <c r="K8" s="284"/>
      <c r="L8" s="43"/>
      <c r="M8" s="320" t="s">
        <v>7</v>
      </c>
      <c r="N8" s="321"/>
      <c r="O8" s="321"/>
      <c r="P8" s="321"/>
      <c r="Q8" s="321"/>
      <c r="R8" s="321"/>
      <c r="S8" s="321"/>
      <c r="T8" s="321"/>
      <c r="U8" s="321"/>
      <c r="V8" s="322"/>
      <c r="W8" s="2"/>
      <c r="X8" s="180" t="s">
        <v>46</v>
      </c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2"/>
      <c r="AS8" s="260"/>
      <c r="AT8" s="261"/>
    </row>
    <row r="9" spans="1:46" s="41" customFormat="1" ht="30" customHeight="1">
      <c r="A9" s="42"/>
      <c r="B9" s="275"/>
      <c r="C9" s="276"/>
      <c r="D9" s="276"/>
      <c r="E9" s="276"/>
      <c r="F9" s="277"/>
      <c r="G9" s="282"/>
      <c r="H9" s="283"/>
      <c r="I9" s="283"/>
      <c r="J9" s="283"/>
      <c r="K9" s="284"/>
      <c r="L9" s="45"/>
      <c r="M9" s="257" t="s">
        <v>8</v>
      </c>
      <c r="N9" s="258"/>
      <c r="O9" s="258"/>
      <c r="P9" s="258"/>
      <c r="Q9" s="258"/>
      <c r="R9" s="258"/>
      <c r="S9" s="258"/>
      <c r="T9" s="258"/>
      <c r="U9" s="258"/>
      <c r="V9" s="259"/>
      <c r="W9" s="4"/>
      <c r="X9" s="5" t="s">
        <v>47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S9" s="260"/>
      <c r="AT9" s="261"/>
    </row>
    <row r="10" spans="1:46" s="41" customFormat="1" ht="30" customHeight="1">
      <c r="A10" s="42"/>
      <c r="B10" s="275"/>
      <c r="C10" s="276"/>
      <c r="D10" s="276"/>
      <c r="E10" s="276"/>
      <c r="F10" s="277"/>
      <c r="G10" s="282"/>
      <c r="H10" s="283"/>
      <c r="I10" s="283"/>
      <c r="J10" s="283"/>
      <c r="K10" s="284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7"/>
      <c r="W10" s="262" t="s">
        <v>48</v>
      </c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4"/>
      <c r="AS10" s="193"/>
      <c r="AT10" s="194"/>
    </row>
    <row r="11" spans="1:46" s="41" customFormat="1" ht="30" customHeight="1">
      <c r="A11" s="48"/>
      <c r="B11" s="278"/>
      <c r="C11" s="279"/>
      <c r="D11" s="279"/>
      <c r="E11" s="279"/>
      <c r="F11" s="280"/>
      <c r="G11" s="255"/>
      <c r="H11" s="256"/>
      <c r="I11" s="256"/>
      <c r="J11" s="256"/>
      <c r="K11" s="285"/>
      <c r="L11" s="49"/>
      <c r="M11" s="50"/>
      <c r="N11" s="50"/>
      <c r="O11" s="50"/>
      <c r="P11" s="50"/>
      <c r="Q11" s="50"/>
      <c r="R11" s="50"/>
      <c r="S11" s="50"/>
      <c r="T11" s="50"/>
      <c r="U11" s="50"/>
      <c r="V11" s="51"/>
      <c r="W11" s="262" t="s">
        <v>49</v>
      </c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4"/>
      <c r="AS11" s="290" t="s">
        <v>70</v>
      </c>
      <c r="AT11" s="291"/>
    </row>
    <row r="12" spans="1:46" s="65" customFormat="1" ht="30" customHeight="1">
      <c r="A12" s="9">
        <v>4</v>
      </c>
      <c r="B12" s="244" t="s">
        <v>9</v>
      </c>
      <c r="C12" s="244"/>
      <c r="D12" s="244"/>
      <c r="E12" s="244"/>
      <c r="F12" s="244"/>
      <c r="G12" s="244"/>
      <c r="H12" s="244"/>
      <c r="I12" s="244"/>
      <c r="J12" s="244"/>
      <c r="K12" s="245"/>
      <c r="L12" s="248" t="s">
        <v>10</v>
      </c>
      <c r="M12" s="249"/>
      <c r="N12" s="249"/>
      <c r="O12" s="250"/>
      <c r="P12" s="253">
        <v>40</v>
      </c>
      <c r="Q12" s="254"/>
      <c r="R12" s="254"/>
      <c r="S12" s="249" t="s">
        <v>11</v>
      </c>
      <c r="T12" s="249"/>
      <c r="U12" s="250"/>
      <c r="V12" s="249" t="s">
        <v>12</v>
      </c>
      <c r="W12" s="249"/>
      <c r="X12" s="249"/>
      <c r="Y12" s="249"/>
      <c r="Z12" s="249"/>
      <c r="AA12" s="316">
        <v>320</v>
      </c>
      <c r="AB12" s="265"/>
      <c r="AC12" s="265"/>
      <c r="AD12" s="240" t="s">
        <v>13</v>
      </c>
      <c r="AE12" s="240"/>
      <c r="AF12" s="265">
        <v>0</v>
      </c>
      <c r="AG12" s="265"/>
      <c r="AH12" s="265"/>
      <c r="AI12" s="64" t="s">
        <v>14</v>
      </c>
      <c r="AJ12" s="10" t="s">
        <v>78</v>
      </c>
      <c r="AK12" s="10"/>
      <c r="AL12" s="10"/>
      <c r="AM12" s="267">
        <v>264</v>
      </c>
      <c r="AN12" s="268"/>
      <c r="AO12" s="317" t="s">
        <v>13</v>
      </c>
      <c r="AP12" s="317"/>
      <c r="AQ12" s="267">
        <v>0</v>
      </c>
      <c r="AR12" s="267"/>
      <c r="AS12" s="11" t="s">
        <v>14</v>
      </c>
      <c r="AT12" s="12" t="s">
        <v>79</v>
      </c>
    </row>
    <row r="13" spans="1:46" s="65" customFormat="1" ht="30" customHeight="1">
      <c r="A13" s="66"/>
      <c r="B13" s="246"/>
      <c r="C13" s="246"/>
      <c r="D13" s="246"/>
      <c r="E13" s="246"/>
      <c r="F13" s="246"/>
      <c r="G13" s="246"/>
      <c r="H13" s="246"/>
      <c r="I13" s="246"/>
      <c r="J13" s="246"/>
      <c r="K13" s="247"/>
      <c r="L13" s="251"/>
      <c r="M13" s="210"/>
      <c r="N13" s="210"/>
      <c r="O13" s="252"/>
      <c r="P13" s="255"/>
      <c r="Q13" s="256"/>
      <c r="R13" s="256"/>
      <c r="S13" s="210"/>
      <c r="T13" s="210"/>
      <c r="U13" s="252"/>
      <c r="V13" s="210"/>
      <c r="W13" s="210"/>
      <c r="X13" s="210"/>
      <c r="Y13" s="210"/>
      <c r="Z13" s="210"/>
      <c r="AA13" s="266" t="s">
        <v>15</v>
      </c>
      <c r="AB13" s="218"/>
      <c r="AC13" s="218"/>
      <c r="AD13" s="218"/>
      <c r="AE13" s="315">
        <f>IF(G6="","",AA12+ROUND(AF12/60,2))</f>
        <v>320</v>
      </c>
      <c r="AF13" s="315"/>
      <c r="AG13" s="315"/>
      <c r="AH13" s="70" t="s">
        <v>80</v>
      </c>
      <c r="AI13" s="218" t="s">
        <v>13</v>
      </c>
      <c r="AJ13" s="218"/>
      <c r="AK13" s="218"/>
      <c r="AL13" s="69" t="s">
        <v>16</v>
      </c>
      <c r="AM13" s="69"/>
      <c r="AN13" s="68"/>
      <c r="AO13" s="68"/>
      <c r="AP13" s="68"/>
      <c r="AQ13" s="70"/>
      <c r="AR13" s="70"/>
      <c r="AS13" s="70"/>
      <c r="AT13" s="71"/>
    </row>
    <row r="14" spans="1:46" s="65" customFormat="1" ht="30" customHeight="1">
      <c r="A14" s="9">
        <v>5</v>
      </c>
      <c r="B14" s="72" t="s">
        <v>33</v>
      </c>
      <c r="C14" s="72"/>
      <c r="D14" s="72"/>
      <c r="E14" s="72"/>
      <c r="F14" s="72"/>
      <c r="G14" s="72"/>
      <c r="H14" s="72"/>
      <c r="I14" s="72"/>
      <c r="J14" s="72"/>
      <c r="K14" s="72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72"/>
      <c r="AB14" s="72"/>
      <c r="AC14" s="72"/>
      <c r="AD14" s="72"/>
      <c r="AE14" s="63"/>
      <c r="AF14" s="63"/>
      <c r="AG14" s="63"/>
      <c r="AH14" s="73"/>
      <c r="AI14" s="72"/>
      <c r="AJ14" s="72"/>
      <c r="AK14" s="72"/>
      <c r="AL14" s="72"/>
      <c r="AM14" s="72"/>
      <c r="AN14" s="63"/>
      <c r="AO14" s="63"/>
      <c r="AP14" s="63"/>
      <c r="AQ14" s="73"/>
      <c r="AR14" s="73"/>
      <c r="AS14" s="73"/>
      <c r="AT14" s="74"/>
    </row>
    <row r="15" spans="1:46" s="76" customFormat="1" ht="30" customHeight="1">
      <c r="A15" s="75"/>
      <c r="B15" s="62" t="s">
        <v>20</v>
      </c>
      <c r="C15" s="241" t="s">
        <v>67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3"/>
    </row>
    <row r="16" spans="1:46" s="86" customFormat="1" ht="30" customHeight="1">
      <c r="A16" s="77"/>
      <c r="B16" s="78"/>
      <c r="C16" s="79" t="s">
        <v>24</v>
      </c>
      <c r="D16" s="80" t="s">
        <v>17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1"/>
      <c r="R16" s="79" t="s">
        <v>25</v>
      </c>
      <c r="S16" s="202" t="s">
        <v>26</v>
      </c>
      <c r="T16" s="202"/>
      <c r="U16" s="202"/>
      <c r="V16" s="202"/>
      <c r="W16" s="202"/>
      <c r="X16" s="202"/>
      <c r="Y16" s="202"/>
      <c r="Z16" s="202"/>
      <c r="AA16" s="202"/>
      <c r="AB16" s="83"/>
      <c r="AC16" s="83"/>
      <c r="AD16" s="83"/>
      <c r="AE16" s="83"/>
      <c r="AF16" s="84"/>
      <c r="AG16" s="82" t="s">
        <v>27</v>
      </c>
      <c r="AH16" s="202" t="s">
        <v>18</v>
      </c>
      <c r="AI16" s="202"/>
      <c r="AJ16" s="202"/>
      <c r="AK16" s="202"/>
      <c r="AL16" s="202"/>
      <c r="AM16" s="202"/>
      <c r="AN16" s="202"/>
      <c r="AO16" s="202"/>
      <c r="AP16" s="202"/>
      <c r="AQ16" s="202"/>
      <c r="AR16" s="83"/>
      <c r="AS16" s="83"/>
      <c r="AT16" s="85"/>
    </row>
    <row r="17" spans="1:46" s="86" customFormat="1" ht="30" customHeight="1">
      <c r="A17" s="77"/>
      <c r="B17" s="87"/>
      <c r="C17" s="88"/>
      <c r="D17" s="239"/>
      <c r="E17" s="239"/>
      <c r="F17" s="239"/>
      <c r="G17" s="239"/>
      <c r="H17" s="239"/>
      <c r="I17" s="239"/>
      <c r="J17" s="89"/>
      <c r="K17" s="89"/>
      <c r="L17" s="90"/>
      <c r="M17" s="90"/>
      <c r="N17" s="90"/>
      <c r="O17" s="90"/>
      <c r="P17" s="90"/>
      <c r="Q17" s="91"/>
      <c r="R17" s="89"/>
      <c r="S17" s="89"/>
      <c r="T17" s="89"/>
      <c r="U17" s="89"/>
      <c r="V17" s="89"/>
      <c r="W17" s="89"/>
      <c r="X17" s="89"/>
      <c r="Y17" s="92"/>
      <c r="Z17" s="92"/>
      <c r="AA17" s="92"/>
      <c r="AB17" s="93"/>
      <c r="AC17" s="93"/>
      <c r="AD17" s="93"/>
      <c r="AE17" s="93"/>
      <c r="AF17" s="94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95"/>
      <c r="AS17" s="95"/>
      <c r="AT17" s="96"/>
    </row>
    <row r="18" spans="1:46" s="86" customFormat="1" ht="30" customHeight="1">
      <c r="A18" s="77"/>
      <c r="B18" s="77"/>
      <c r="C18" s="92"/>
      <c r="D18" s="300">
        <v>140000</v>
      </c>
      <c r="E18" s="301"/>
      <c r="F18" s="301"/>
      <c r="G18" s="301"/>
      <c r="H18" s="301"/>
      <c r="I18" s="301"/>
      <c r="J18" s="302"/>
      <c r="K18" s="302"/>
      <c r="L18" s="302"/>
      <c r="M18" s="303"/>
      <c r="N18" s="94" t="s">
        <v>0</v>
      </c>
      <c r="O18" s="92"/>
      <c r="P18" s="97"/>
      <c r="Q18" s="98"/>
      <c r="R18" s="235"/>
      <c r="S18" s="236"/>
      <c r="T18" s="236"/>
      <c r="U18" s="236"/>
      <c r="V18" s="236"/>
      <c r="W18" s="236"/>
      <c r="X18" s="305"/>
      <c r="Y18" s="305"/>
      <c r="Z18" s="305"/>
      <c r="AA18" s="305"/>
      <c r="AB18" s="306"/>
      <c r="AC18" s="304" t="s">
        <v>0</v>
      </c>
      <c r="AD18" s="304"/>
      <c r="AE18" s="99"/>
      <c r="AF18" s="100"/>
      <c r="AG18" s="300">
        <v>10000</v>
      </c>
      <c r="AH18" s="301"/>
      <c r="AI18" s="301"/>
      <c r="AJ18" s="301"/>
      <c r="AK18" s="301"/>
      <c r="AL18" s="301"/>
      <c r="AM18" s="302"/>
      <c r="AN18" s="302"/>
      <c r="AO18" s="302"/>
      <c r="AP18" s="302"/>
      <c r="AQ18" s="303"/>
      <c r="AR18" s="304" t="s">
        <v>0</v>
      </c>
      <c r="AS18" s="304"/>
      <c r="AT18" s="96"/>
    </row>
    <row r="19" spans="1:46" s="86" customFormat="1" ht="30" customHeight="1">
      <c r="A19" s="77"/>
      <c r="B19" s="101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3"/>
      <c r="O19" s="102"/>
      <c r="P19" s="102"/>
      <c r="Q19" s="104"/>
      <c r="R19" s="103"/>
      <c r="S19" s="105"/>
      <c r="T19" s="106"/>
      <c r="U19" s="106"/>
      <c r="V19" s="106"/>
      <c r="W19" s="106"/>
      <c r="X19" s="106"/>
      <c r="Y19" s="106"/>
      <c r="Z19" s="106"/>
      <c r="AA19" s="103"/>
      <c r="AB19" s="107"/>
      <c r="AC19" s="107"/>
      <c r="AD19" s="107"/>
      <c r="AE19" s="107"/>
      <c r="AF19" s="108"/>
      <c r="AG19" s="103"/>
      <c r="AH19" s="103"/>
      <c r="AI19" s="103"/>
      <c r="AJ19" s="109"/>
      <c r="AK19" s="109"/>
      <c r="AL19" s="109"/>
      <c r="AM19" s="109"/>
      <c r="AN19" s="109"/>
      <c r="AO19" s="109"/>
      <c r="AP19" s="109"/>
      <c r="AQ19" s="109"/>
      <c r="AR19" s="110"/>
      <c r="AS19" s="110"/>
      <c r="AT19" s="111"/>
    </row>
    <row r="20" spans="1:46" s="120" customFormat="1" ht="30" customHeight="1" thickBot="1">
      <c r="A20" s="112"/>
      <c r="B20" s="113"/>
      <c r="C20" s="114"/>
      <c r="D20" s="115"/>
      <c r="E20" s="115"/>
      <c r="F20" s="115"/>
      <c r="G20" s="116"/>
      <c r="H20" s="307"/>
      <c r="I20" s="307"/>
      <c r="J20" s="307"/>
      <c r="K20" s="307"/>
      <c r="L20" s="307"/>
      <c r="M20" s="307"/>
      <c r="N20" s="116"/>
      <c r="O20" s="116"/>
      <c r="P20" s="116"/>
      <c r="Q20" s="116"/>
      <c r="R20" s="117"/>
      <c r="S20" s="117"/>
      <c r="T20" s="117"/>
      <c r="U20" s="117"/>
      <c r="V20" s="117"/>
      <c r="W20" s="13"/>
      <c r="X20" s="208" t="s">
        <v>42</v>
      </c>
      <c r="Y20" s="208"/>
      <c r="Z20" s="208"/>
      <c r="AA20" s="208"/>
      <c r="AB20" s="208"/>
      <c r="AC20" s="58"/>
      <c r="AD20" s="58"/>
      <c r="AE20" s="118"/>
      <c r="AF20" s="119"/>
      <c r="AG20" s="190" t="s">
        <v>43</v>
      </c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2"/>
    </row>
    <row r="21" spans="1:48" s="86" customFormat="1" ht="30" customHeight="1" thickBot="1">
      <c r="A21" s="77"/>
      <c r="B21" s="87"/>
      <c r="C21" s="89" t="s">
        <v>28</v>
      </c>
      <c r="D21" s="88"/>
      <c r="E21" s="88"/>
      <c r="F21" s="88"/>
      <c r="G21" s="92" t="s">
        <v>23</v>
      </c>
      <c r="H21" s="296">
        <f>IF(AS6="","",D18+R18+AG18)</f>
        <v>150000</v>
      </c>
      <c r="I21" s="297"/>
      <c r="J21" s="297"/>
      <c r="K21" s="297"/>
      <c r="L21" s="297"/>
      <c r="M21" s="297"/>
      <c r="N21" s="298"/>
      <c r="O21" s="298"/>
      <c r="P21" s="298"/>
      <c r="Q21" s="299"/>
      <c r="R21" s="121" t="s">
        <v>0</v>
      </c>
      <c r="S21" s="122"/>
      <c r="T21" s="122"/>
      <c r="U21" s="122"/>
      <c r="V21" s="123"/>
      <c r="W21" s="14" t="s">
        <v>71</v>
      </c>
      <c r="X21" s="57"/>
      <c r="Y21" s="309">
        <v>2</v>
      </c>
      <c r="Z21" s="310"/>
      <c r="AA21" s="311"/>
      <c r="AB21" s="15" t="s">
        <v>19</v>
      </c>
      <c r="AC21" s="189" t="s">
        <v>23</v>
      </c>
      <c r="AD21" s="189"/>
      <c r="AE21" s="92"/>
      <c r="AF21" s="92"/>
      <c r="AG21" s="183">
        <f>ROUNDDOWN(H21/Y21,-3)</f>
        <v>75000</v>
      </c>
      <c r="AH21" s="184"/>
      <c r="AI21" s="184"/>
      <c r="AJ21" s="184"/>
      <c r="AK21" s="185"/>
      <c r="AL21" s="186"/>
      <c r="AM21" s="186"/>
      <c r="AN21" s="186"/>
      <c r="AO21" s="187"/>
      <c r="AP21" s="188" t="s">
        <v>0</v>
      </c>
      <c r="AQ21" s="189"/>
      <c r="AR21" s="16"/>
      <c r="AS21" s="16"/>
      <c r="AT21" s="17"/>
      <c r="AU21" s="124"/>
      <c r="AV21" s="124"/>
    </row>
    <row r="22" spans="1:46" s="86" customFormat="1" ht="30" customHeight="1">
      <c r="A22" s="77"/>
      <c r="B22" s="125"/>
      <c r="C22" s="69"/>
      <c r="D22" s="126"/>
      <c r="E22" s="126"/>
      <c r="F22" s="126"/>
      <c r="G22" s="68"/>
      <c r="H22" s="221"/>
      <c r="I22" s="221"/>
      <c r="J22" s="221"/>
      <c r="K22" s="221"/>
      <c r="L22" s="221"/>
      <c r="M22" s="221"/>
      <c r="N22" s="68"/>
      <c r="O22" s="68"/>
      <c r="P22" s="68"/>
      <c r="Q22" s="68"/>
      <c r="R22" s="127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69"/>
      <c r="AE22" s="69"/>
      <c r="AF22" s="69"/>
      <c r="AG22" s="15" t="s">
        <v>40</v>
      </c>
      <c r="AH22" s="15"/>
      <c r="AI22" s="53"/>
      <c r="AJ22" s="53"/>
      <c r="AK22" s="57"/>
      <c r="AL22" s="57"/>
      <c r="AM22" s="18"/>
      <c r="AN22" s="18"/>
      <c r="AO22" s="18"/>
      <c r="AP22" s="18"/>
      <c r="AQ22" s="18"/>
      <c r="AR22" s="18"/>
      <c r="AS22" s="18"/>
      <c r="AT22" s="17"/>
    </row>
    <row r="23" spans="1:46" s="86" customFormat="1" ht="30" customHeight="1">
      <c r="A23" s="77"/>
      <c r="B23" s="128" t="s">
        <v>21</v>
      </c>
      <c r="C23" s="61" t="s">
        <v>68</v>
      </c>
      <c r="D23" s="330"/>
      <c r="E23" s="330"/>
      <c r="F23" s="330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30"/>
    </row>
    <row r="24" spans="1:46" s="120" customFormat="1" ht="30" customHeight="1" thickBot="1">
      <c r="A24" s="112"/>
      <c r="B24" s="214"/>
      <c r="C24" s="215"/>
      <c r="D24" s="215"/>
      <c r="E24" s="215"/>
      <c r="F24" s="215"/>
      <c r="G24" s="215"/>
      <c r="H24" s="215"/>
      <c r="I24" s="215"/>
      <c r="J24" s="215"/>
      <c r="K24" s="294" t="s">
        <v>72</v>
      </c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27"/>
      <c r="Y24" s="227"/>
      <c r="Z24" s="227"/>
      <c r="AA24" s="227"/>
      <c r="AB24" s="227"/>
      <c r="AC24" s="227"/>
      <c r="AD24" s="227"/>
      <c r="AE24" s="82"/>
      <c r="AF24" s="82"/>
      <c r="AG24" s="82" t="s">
        <v>37</v>
      </c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131"/>
    </row>
    <row r="25" spans="1:48" s="86" customFormat="1" ht="30" customHeight="1" thickBot="1">
      <c r="A25" s="77"/>
      <c r="B25" s="87"/>
      <c r="C25" s="308"/>
      <c r="D25" s="308"/>
      <c r="E25" s="308"/>
      <c r="F25" s="308"/>
      <c r="G25" s="308"/>
      <c r="H25" s="308"/>
      <c r="I25" s="234"/>
      <c r="J25" s="234"/>
      <c r="K25" s="92"/>
      <c r="L25" s="132"/>
      <c r="M25" s="90"/>
      <c r="N25" s="235"/>
      <c r="O25" s="236"/>
      <c r="P25" s="236"/>
      <c r="Q25" s="236"/>
      <c r="R25" s="236"/>
      <c r="S25" s="237"/>
      <c r="T25" s="234" t="s">
        <v>0</v>
      </c>
      <c r="U25" s="234"/>
      <c r="V25" s="234"/>
      <c r="W25" s="234"/>
      <c r="X25" s="133"/>
      <c r="Y25" s="212"/>
      <c r="Z25" s="212"/>
      <c r="AA25" s="212"/>
      <c r="AB25" s="134"/>
      <c r="AC25" s="234" t="s">
        <v>23</v>
      </c>
      <c r="AD25" s="234"/>
      <c r="AE25" s="135"/>
      <c r="AF25" s="136"/>
      <c r="AG25" s="205">
        <f>IF(G6="","",IF(AS7="○",ROUNDDOWN(N25,-3),0))</f>
        <v>0</v>
      </c>
      <c r="AH25" s="313"/>
      <c r="AI25" s="313"/>
      <c r="AJ25" s="313"/>
      <c r="AK25" s="313"/>
      <c r="AL25" s="313"/>
      <c r="AM25" s="313"/>
      <c r="AN25" s="313"/>
      <c r="AO25" s="314"/>
      <c r="AP25" s="188" t="s">
        <v>0</v>
      </c>
      <c r="AQ25" s="189"/>
      <c r="AR25" s="88"/>
      <c r="AS25" s="88"/>
      <c r="AT25" s="137"/>
      <c r="AU25" s="124"/>
      <c r="AV25" s="124"/>
    </row>
    <row r="26" spans="1:46" s="86" customFormat="1" ht="30" customHeight="1">
      <c r="A26" s="77"/>
      <c r="B26" s="67"/>
      <c r="C26" s="68"/>
      <c r="D26" s="68"/>
      <c r="E26" s="68"/>
      <c r="F26" s="68"/>
      <c r="G26" s="68"/>
      <c r="H26" s="68"/>
      <c r="I26" s="70"/>
      <c r="J26" s="70"/>
      <c r="K26" s="68"/>
      <c r="L26" s="70"/>
      <c r="M26" s="70"/>
      <c r="N26" s="70"/>
      <c r="O26" s="126"/>
      <c r="P26" s="218"/>
      <c r="Q26" s="218"/>
      <c r="R26" s="218"/>
      <c r="S26" s="218"/>
      <c r="T26" s="218"/>
      <c r="U26" s="218"/>
      <c r="V26" s="68"/>
      <c r="W26" s="68"/>
      <c r="X26" s="68"/>
      <c r="Y26" s="68"/>
      <c r="Z26" s="68"/>
      <c r="AA26" s="68"/>
      <c r="AB26" s="70"/>
      <c r="AC26" s="70"/>
      <c r="AD26" s="70"/>
      <c r="AE26" s="68"/>
      <c r="AF26" s="68"/>
      <c r="AG26" s="292" t="s">
        <v>73</v>
      </c>
      <c r="AH26" s="293"/>
      <c r="AI26" s="293"/>
      <c r="AJ26" s="293"/>
      <c r="AK26" s="293"/>
      <c r="AL26" s="293"/>
      <c r="AM26" s="68"/>
      <c r="AN26" s="68"/>
      <c r="AO26" s="68"/>
      <c r="AP26" s="126"/>
      <c r="AQ26" s="126"/>
      <c r="AR26" s="126"/>
      <c r="AS26" s="126"/>
      <c r="AT26" s="138"/>
    </row>
    <row r="27" spans="1:46" s="86" customFormat="1" ht="30" customHeight="1">
      <c r="A27" s="77"/>
      <c r="B27" s="19" t="s">
        <v>50</v>
      </c>
      <c r="C27" s="61" t="s">
        <v>64</v>
      </c>
      <c r="D27" s="61"/>
      <c r="E27" s="330"/>
      <c r="F27" s="330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30"/>
    </row>
    <row r="28" spans="1:46" s="86" customFormat="1" ht="30" customHeight="1" thickBot="1">
      <c r="A28" s="77"/>
      <c r="B28" s="139"/>
      <c r="C28" s="20" t="s">
        <v>38</v>
      </c>
      <c r="D28" s="21"/>
      <c r="E28" s="21"/>
      <c r="F28" s="21"/>
      <c r="G28" s="21"/>
      <c r="H28" s="21"/>
      <c r="I28" s="21"/>
      <c r="J28" s="208" t="s">
        <v>44</v>
      </c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9"/>
      <c r="X28" s="140"/>
      <c r="Y28" s="141"/>
      <c r="Z28" s="141"/>
      <c r="AA28" s="141"/>
      <c r="AB28" s="141"/>
      <c r="AC28" s="141"/>
      <c r="AD28" s="141"/>
      <c r="AE28" s="141"/>
      <c r="AF28" s="88"/>
      <c r="AG28" s="190" t="s">
        <v>41</v>
      </c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2"/>
    </row>
    <row r="29" spans="1:46" s="86" customFormat="1" ht="30" customHeight="1" thickBot="1">
      <c r="A29" s="77"/>
      <c r="B29" s="87"/>
      <c r="C29" s="228" t="s">
        <v>39</v>
      </c>
      <c r="D29" s="229"/>
      <c r="E29" s="229"/>
      <c r="F29" s="229"/>
      <c r="G29" s="230"/>
      <c r="H29" s="189" t="s">
        <v>0</v>
      </c>
      <c r="I29" s="189"/>
      <c r="J29" s="22"/>
      <c r="K29" s="189" t="s">
        <v>22</v>
      </c>
      <c r="L29" s="189"/>
      <c r="M29" s="15"/>
      <c r="N29" s="195">
        <v>264</v>
      </c>
      <c r="O29" s="196"/>
      <c r="P29" s="196"/>
      <c r="Q29" s="196"/>
      <c r="R29" s="196"/>
      <c r="S29" s="197"/>
      <c r="T29" s="189" t="s">
        <v>13</v>
      </c>
      <c r="U29" s="189"/>
      <c r="V29" s="18"/>
      <c r="W29" s="57" t="s">
        <v>22</v>
      </c>
      <c r="X29" s="88"/>
      <c r="Y29" s="88"/>
      <c r="Z29" s="142"/>
      <c r="AA29" s="142"/>
      <c r="AB29" s="142"/>
      <c r="AC29" s="142"/>
      <c r="AD29" s="143"/>
      <c r="AE29" s="143"/>
      <c r="AF29" s="92" t="s">
        <v>23</v>
      </c>
      <c r="AG29" s="183">
        <f>ROUNDDOWN(600*N29,-3)</f>
        <v>158000</v>
      </c>
      <c r="AH29" s="184"/>
      <c r="AI29" s="184"/>
      <c r="AJ29" s="184"/>
      <c r="AK29" s="185"/>
      <c r="AL29" s="186"/>
      <c r="AM29" s="186"/>
      <c r="AN29" s="186"/>
      <c r="AO29" s="187"/>
      <c r="AP29" s="188" t="s">
        <v>0</v>
      </c>
      <c r="AQ29" s="189"/>
      <c r="AR29" s="144"/>
      <c r="AS29" s="144"/>
      <c r="AT29" s="145"/>
    </row>
    <row r="30" spans="1:46" s="86" customFormat="1" ht="30" customHeight="1">
      <c r="A30" s="77"/>
      <c r="B30" s="146"/>
      <c r="C30" s="92"/>
      <c r="D30" s="92"/>
      <c r="E30" s="92"/>
      <c r="F30" s="92"/>
      <c r="G30" s="92"/>
      <c r="H30" s="92"/>
      <c r="I30" s="90"/>
      <c r="J30" s="90"/>
      <c r="K30" s="92"/>
      <c r="L30" s="90"/>
      <c r="M30" s="92"/>
      <c r="N30" s="88"/>
      <c r="O30" s="88"/>
      <c r="P30" s="88"/>
      <c r="Q30" s="88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15" t="s">
        <v>40</v>
      </c>
      <c r="AH30" s="15"/>
      <c r="AI30" s="53"/>
      <c r="AJ30" s="53"/>
      <c r="AK30" s="57"/>
      <c r="AL30" s="57"/>
      <c r="AM30" s="18"/>
      <c r="AN30" s="88"/>
      <c r="AO30" s="88"/>
      <c r="AP30" s="88"/>
      <c r="AQ30" s="88"/>
      <c r="AR30" s="88"/>
      <c r="AS30" s="88"/>
      <c r="AT30" s="145"/>
    </row>
    <row r="31" spans="1:48" s="86" customFormat="1" ht="30" customHeight="1">
      <c r="A31" s="77"/>
      <c r="B31" s="147" t="s">
        <v>51</v>
      </c>
      <c r="C31" s="61" t="s">
        <v>34</v>
      </c>
      <c r="D31" s="23"/>
      <c r="E31" s="23"/>
      <c r="F31" s="23"/>
      <c r="G31" s="24"/>
      <c r="H31" s="24"/>
      <c r="I31" s="24"/>
      <c r="J31" s="331"/>
      <c r="K31" s="64"/>
      <c r="L31" s="148"/>
      <c r="M31" s="148"/>
      <c r="N31" s="64"/>
      <c r="O31" s="64"/>
      <c r="P31" s="64"/>
      <c r="Q31" s="64"/>
      <c r="R31" s="149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129"/>
      <c r="AD31" s="129"/>
      <c r="AE31" s="129"/>
      <c r="AF31" s="129"/>
      <c r="AG31" s="129"/>
      <c r="AH31" s="129"/>
      <c r="AI31" s="129"/>
      <c r="AJ31" s="64"/>
      <c r="AK31" s="64"/>
      <c r="AL31" s="64"/>
      <c r="AM31" s="64"/>
      <c r="AN31" s="64"/>
      <c r="AO31" s="64"/>
      <c r="AP31" s="64"/>
      <c r="AQ31" s="64"/>
      <c r="AR31" s="64"/>
      <c r="AS31" s="150"/>
      <c r="AT31" s="151"/>
      <c r="AV31" s="152"/>
    </row>
    <row r="32" spans="1:48" s="86" customFormat="1" ht="30" customHeight="1" thickBot="1">
      <c r="A32" s="77"/>
      <c r="B32" s="153"/>
      <c r="C32" s="88"/>
      <c r="D32" s="219"/>
      <c r="E32" s="219"/>
      <c r="F32" s="219"/>
      <c r="G32" s="219"/>
      <c r="H32" s="219"/>
      <c r="I32" s="219"/>
      <c r="J32" s="219"/>
      <c r="K32" s="219"/>
      <c r="L32" s="219"/>
      <c r="M32" s="134"/>
      <c r="N32" s="134"/>
      <c r="O32" s="220"/>
      <c r="P32" s="220"/>
      <c r="Q32" s="220"/>
      <c r="R32" s="220"/>
      <c r="S32" s="220"/>
      <c r="T32" s="220"/>
      <c r="U32" s="220"/>
      <c r="V32" s="238"/>
      <c r="W32" s="238"/>
      <c r="X32" s="238"/>
      <c r="Y32" s="238"/>
      <c r="Z32" s="238"/>
      <c r="AA32" s="238"/>
      <c r="AB32" s="238"/>
      <c r="AC32" s="238"/>
      <c r="AD32" s="238"/>
      <c r="AE32" s="154"/>
      <c r="AF32" s="227"/>
      <c r="AG32" s="227"/>
      <c r="AH32" s="227"/>
      <c r="AI32" s="227"/>
      <c r="AJ32" s="227"/>
      <c r="AK32" s="227"/>
      <c r="AL32" s="80"/>
      <c r="AM32" s="20" t="s">
        <v>52</v>
      </c>
      <c r="AN32" s="80"/>
      <c r="AO32" s="80"/>
      <c r="AP32" s="80"/>
      <c r="AQ32" s="80"/>
      <c r="AR32" s="118"/>
      <c r="AS32" s="118"/>
      <c r="AT32" s="155"/>
      <c r="AV32" s="156"/>
    </row>
    <row r="33" spans="1:48" s="86" customFormat="1" ht="30" customHeight="1" thickBot="1">
      <c r="A33" s="77"/>
      <c r="B33" s="87"/>
      <c r="C33" s="90"/>
      <c r="D33" s="134"/>
      <c r="E33" s="213"/>
      <c r="F33" s="211"/>
      <c r="G33" s="211"/>
      <c r="H33" s="211"/>
      <c r="I33" s="211"/>
      <c r="J33" s="211"/>
      <c r="K33" s="211"/>
      <c r="L33" s="211"/>
      <c r="M33" s="157"/>
      <c r="N33" s="158"/>
      <c r="O33" s="212"/>
      <c r="P33" s="212"/>
      <c r="Q33" s="212"/>
      <c r="R33" s="158"/>
      <c r="S33" s="159"/>
      <c r="T33" s="159"/>
      <c r="U33" s="158"/>
      <c r="V33" s="213"/>
      <c r="W33" s="211"/>
      <c r="X33" s="211"/>
      <c r="Y33" s="211"/>
      <c r="Z33" s="211"/>
      <c r="AA33" s="211"/>
      <c r="AB33" s="211"/>
      <c r="AC33" s="211"/>
      <c r="AD33" s="157"/>
      <c r="AE33" s="158"/>
      <c r="AF33" s="212"/>
      <c r="AG33" s="212"/>
      <c r="AH33" s="212"/>
      <c r="AI33" s="134"/>
      <c r="AJ33" s="158"/>
      <c r="AK33" s="158"/>
      <c r="AL33" s="160"/>
      <c r="AM33" s="231">
        <f>IF(AS10="○",500000,200000)</f>
        <v>200000</v>
      </c>
      <c r="AN33" s="232"/>
      <c r="AO33" s="232"/>
      <c r="AP33" s="232"/>
      <c r="AQ33" s="232"/>
      <c r="AR33" s="232"/>
      <c r="AS33" s="233"/>
      <c r="AT33" s="161" t="s">
        <v>0</v>
      </c>
      <c r="AV33" s="156"/>
    </row>
    <row r="34" spans="1:48" s="86" customFormat="1" ht="30" customHeight="1">
      <c r="A34" s="77"/>
      <c r="B34" s="125"/>
      <c r="C34" s="70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70"/>
      <c r="O34" s="70"/>
      <c r="P34" s="70"/>
      <c r="Q34" s="70"/>
      <c r="R34" s="70"/>
      <c r="S34" s="70"/>
      <c r="T34" s="70"/>
      <c r="U34" s="70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70"/>
      <c r="AG34" s="70"/>
      <c r="AH34" s="70"/>
      <c r="AI34" s="70"/>
      <c r="AJ34" s="70"/>
      <c r="AK34" s="70"/>
      <c r="AL34" s="70"/>
      <c r="AM34" s="221"/>
      <c r="AN34" s="221"/>
      <c r="AO34" s="221"/>
      <c r="AP34" s="221"/>
      <c r="AQ34" s="221"/>
      <c r="AR34" s="221"/>
      <c r="AS34" s="70"/>
      <c r="AT34" s="71"/>
      <c r="AV34" s="162"/>
    </row>
    <row r="35" spans="1:46" s="86" customFormat="1" ht="30" customHeight="1">
      <c r="A35" s="25">
        <v>6</v>
      </c>
      <c r="B35" s="222" t="s">
        <v>53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3"/>
    </row>
    <row r="36" spans="1:46" s="86" customFormat="1" ht="30" customHeight="1">
      <c r="A36" s="19" t="s">
        <v>54</v>
      </c>
      <c r="B36" s="224" t="s">
        <v>55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6"/>
      <c r="X36" s="11" t="s">
        <v>81</v>
      </c>
      <c r="Y36" s="224" t="s">
        <v>57</v>
      </c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6"/>
    </row>
    <row r="37" spans="1:53" s="164" customFormat="1" ht="30" customHeight="1" thickBot="1">
      <c r="A37" s="26"/>
      <c r="B37" s="203" t="s">
        <v>58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4"/>
      <c r="X37" s="26"/>
      <c r="Y37" s="203" t="s">
        <v>59</v>
      </c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4"/>
      <c r="AU37" s="86"/>
      <c r="AV37" s="86"/>
      <c r="AW37" s="86"/>
      <c r="AX37" s="86"/>
      <c r="AY37" s="86"/>
      <c r="AZ37" s="163"/>
      <c r="BA37" s="163"/>
    </row>
    <row r="38" spans="1:51" s="65" customFormat="1" ht="30" customHeight="1" thickBot="1">
      <c r="A38" s="165"/>
      <c r="B38" s="205">
        <f>IF(G6="","",IF(SUM(AG21,AG25,AG29)&lt;AM33,SUM(AG21,AG25,AG29),0))</f>
        <v>0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7"/>
      <c r="O38" s="216" t="s">
        <v>0</v>
      </c>
      <c r="P38" s="217"/>
      <c r="Q38" s="166"/>
      <c r="R38" s="166"/>
      <c r="S38" s="166"/>
      <c r="T38" s="166"/>
      <c r="U38" s="166"/>
      <c r="V38" s="166"/>
      <c r="W38" s="167"/>
      <c r="X38" s="165"/>
      <c r="Y38" s="205">
        <f>IF(G6="","",IF(SUM(AG21,AG25,AG29)&gt;AM33,AM33,0))</f>
        <v>200000</v>
      </c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7"/>
      <c r="AL38" s="216" t="s">
        <v>0</v>
      </c>
      <c r="AM38" s="217"/>
      <c r="AN38" s="166"/>
      <c r="AO38" s="166"/>
      <c r="AP38" s="166"/>
      <c r="AQ38" s="166"/>
      <c r="AR38" s="166"/>
      <c r="AS38" s="166"/>
      <c r="AT38" s="167"/>
      <c r="AU38" s="168"/>
      <c r="AV38" s="86"/>
      <c r="AW38" s="86"/>
      <c r="AX38" s="86"/>
      <c r="AY38" s="86"/>
    </row>
    <row r="39" spans="1:51" s="65" customFormat="1" ht="30" customHeight="1">
      <c r="A39" s="66"/>
      <c r="B39" s="210"/>
      <c r="C39" s="210"/>
      <c r="D39" s="210"/>
      <c r="E39" s="210"/>
      <c r="F39" s="210"/>
      <c r="G39" s="210"/>
      <c r="H39" s="169"/>
      <c r="I39" s="169"/>
      <c r="J39" s="169"/>
      <c r="K39" s="169"/>
      <c r="L39" s="169"/>
      <c r="M39" s="169"/>
      <c r="N39" s="68"/>
      <c r="O39" s="68"/>
      <c r="P39" s="170"/>
      <c r="Q39" s="170"/>
      <c r="R39" s="170"/>
      <c r="S39" s="170"/>
      <c r="T39" s="170"/>
      <c r="U39" s="170"/>
      <c r="V39" s="170"/>
      <c r="W39" s="171"/>
      <c r="X39" s="66"/>
      <c r="Y39" s="210"/>
      <c r="Z39" s="210"/>
      <c r="AA39" s="210"/>
      <c r="AB39" s="210"/>
      <c r="AC39" s="210"/>
      <c r="AD39" s="210"/>
      <c r="AE39" s="169"/>
      <c r="AF39" s="169"/>
      <c r="AG39" s="169"/>
      <c r="AH39" s="169"/>
      <c r="AI39" s="169"/>
      <c r="AJ39" s="169"/>
      <c r="AK39" s="68"/>
      <c r="AL39" s="68"/>
      <c r="AM39" s="170"/>
      <c r="AN39" s="170"/>
      <c r="AO39" s="170"/>
      <c r="AP39" s="170"/>
      <c r="AQ39" s="170"/>
      <c r="AR39" s="170"/>
      <c r="AS39" s="170"/>
      <c r="AT39" s="171"/>
      <c r="AU39" s="86"/>
      <c r="AV39" s="86"/>
      <c r="AW39" s="86"/>
      <c r="AX39" s="86"/>
      <c r="AY39" s="86"/>
    </row>
    <row r="40" spans="1:51" s="65" customFormat="1" ht="30" customHeight="1">
      <c r="A40" s="27">
        <v>7</v>
      </c>
      <c r="B40" s="198" t="s">
        <v>3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9"/>
      <c r="O40" s="172" t="s">
        <v>1</v>
      </c>
      <c r="P40" s="173"/>
      <c r="Q40" s="200" t="s">
        <v>4</v>
      </c>
      <c r="R40" s="198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174" t="s">
        <v>82</v>
      </c>
      <c r="AR40" s="175" t="s">
        <v>83</v>
      </c>
      <c r="AS40" s="172" t="s">
        <v>2</v>
      </c>
      <c r="AT40" s="176" t="s">
        <v>70</v>
      </c>
      <c r="AU40" s="86"/>
      <c r="AV40" s="86"/>
      <c r="AW40" s="86"/>
      <c r="AX40" s="86"/>
      <c r="AY40" s="86"/>
    </row>
    <row r="41" spans="2:46" ht="18" customHeight="1">
      <c r="B41" s="54" t="s">
        <v>69</v>
      </c>
      <c r="C41" s="177" t="s">
        <v>65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</row>
    <row r="42" spans="2:46" ht="18" customHeight="1">
      <c r="B42" s="55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</row>
    <row r="43" spans="2:46" ht="18" customHeight="1">
      <c r="B43" s="55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</row>
    <row r="44" spans="2:46" ht="18" customHeight="1">
      <c r="B44" s="56" t="s">
        <v>35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</row>
  </sheetData>
  <sheetProtection/>
  <mergeCells count="108">
    <mergeCell ref="B5:K5"/>
    <mergeCell ref="AP21:AQ21"/>
    <mergeCell ref="AR18:AS18"/>
    <mergeCell ref="AG18:AQ18"/>
    <mergeCell ref="M8:V8"/>
    <mergeCell ref="L5:AI5"/>
    <mergeCell ref="AJ5:AN5"/>
    <mergeCell ref="AQ5:AR5"/>
    <mergeCell ref="AO5:AP5"/>
    <mergeCell ref="AG21:AO21"/>
    <mergeCell ref="Y21:AA21"/>
    <mergeCell ref="AC21:AD21"/>
    <mergeCell ref="X20:AB20"/>
    <mergeCell ref="W10:AR10"/>
    <mergeCell ref="AS7:AT7"/>
    <mergeCell ref="AG25:AO25"/>
    <mergeCell ref="AP25:AQ25"/>
    <mergeCell ref="AE13:AG13"/>
    <mergeCell ref="AA12:AC12"/>
    <mergeCell ref="AO12:AP12"/>
    <mergeCell ref="AG26:AL26"/>
    <mergeCell ref="K24:W24"/>
    <mergeCell ref="H21:Q21"/>
    <mergeCell ref="D18:M18"/>
    <mergeCell ref="AC18:AD18"/>
    <mergeCell ref="R18:AB18"/>
    <mergeCell ref="AG20:AT20"/>
    <mergeCell ref="H20:M20"/>
    <mergeCell ref="X24:AD24"/>
    <mergeCell ref="C25:H25"/>
    <mergeCell ref="A2:AT2"/>
    <mergeCell ref="AL3:AM3"/>
    <mergeCell ref="AN3:AO3"/>
    <mergeCell ref="AP3:AQ3"/>
    <mergeCell ref="AR3:AS3"/>
    <mergeCell ref="B6:F11"/>
    <mergeCell ref="G6:K11"/>
    <mergeCell ref="M6:V7"/>
    <mergeCell ref="AS6:AT6"/>
    <mergeCell ref="AS8:AT8"/>
    <mergeCell ref="M9:V9"/>
    <mergeCell ref="AS9:AT9"/>
    <mergeCell ref="AI13:AK13"/>
    <mergeCell ref="W11:AR11"/>
    <mergeCell ref="AS11:AT11"/>
    <mergeCell ref="AF12:AH12"/>
    <mergeCell ref="AA13:AD13"/>
    <mergeCell ref="AM12:AN12"/>
    <mergeCell ref="AQ12:AR12"/>
    <mergeCell ref="D17:I17"/>
    <mergeCell ref="AD12:AE12"/>
    <mergeCell ref="AC25:AD25"/>
    <mergeCell ref="C15:AT15"/>
    <mergeCell ref="B12:K13"/>
    <mergeCell ref="L12:O13"/>
    <mergeCell ref="P12:R13"/>
    <mergeCell ref="S12:U13"/>
    <mergeCell ref="V12:Z13"/>
    <mergeCell ref="H22:M22"/>
    <mergeCell ref="I25:J25"/>
    <mergeCell ref="N25:S25"/>
    <mergeCell ref="T25:U25"/>
    <mergeCell ref="V25:W25"/>
    <mergeCell ref="Y25:AA25"/>
    <mergeCell ref="V32:AD32"/>
    <mergeCell ref="AF32:AK32"/>
    <mergeCell ref="E33:J33"/>
    <mergeCell ref="AB33:AC33"/>
    <mergeCell ref="AF33:AH33"/>
    <mergeCell ref="C29:G29"/>
    <mergeCell ref="AM33:AS33"/>
    <mergeCell ref="D34:M34"/>
    <mergeCell ref="V34:AE34"/>
    <mergeCell ref="AM34:AR34"/>
    <mergeCell ref="AL38:AM38"/>
    <mergeCell ref="B35:AT35"/>
    <mergeCell ref="B36:W36"/>
    <mergeCell ref="Y36:AT36"/>
    <mergeCell ref="Y39:AD39"/>
    <mergeCell ref="K33:L33"/>
    <mergeCell ref="O33:Q33"/>
    <mergeCell ref="V33:AA33"/>
    <mergeCell ref="B24:J24"/>
    <mergeCell ref="O38:P38"/>
    <mergeCell ref="Y38:AK38"/>
    <mergeCell ref="P26:U26"/>
    <mergeCell ref="D32:L32"/>
    <mergeCell ref="O32:U32"/>
    <mergeCell ref="B40:N40"/>
    <mergeCell ref="Q40:R40"/>
    <mergeCell ref="S40:AP40"/>
    <mergeCell ref="S16:AA16"/>
    <mergeCell ref="AH16:AQ16"/>
    <mergeCell ref="B37:W37"/>
    <mergeCell ref="Y37:AT37"/>
    <mergeCell ref="B38:N38"/>
    <mergeCell ref="J28:W28"/>
    <mergeCell ref="B39:G39"/>
    <mergeCell ref="C41:AT43"/>
    <mergeCell ref="X8:AR8"/>
    <mergeCell ref="AG29:AO29"/>
    <mergeCell ref="AP29:AQ29"/>
    <mergeCell ref="AG28:AT28"/>
    <mergeCell ref="AS10:AT10"/>
    <mergeCell ref="H29:I29"/>
    <mergeCell ref="K29:L29"/>
    <mergeCell ref="N29:S29"/>
    <mergeCell ref="T29:U29"/>
  </mergeCells>
  <dataValidations count="1">
    <dataValidation type="list" allowBlank="1" showInputMessage="1" showErrorMessage="1" sqref="AS6:AT7 E3:F4 AS8:AS11 AT40 P40">
      <formula1>"○"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4"/>
  <sheetViews>
    <sheetView view="pageBreakPreview" zoomScaleSheetLayoutView="100" zoomScalePageLayoutView="0" workbookViewId="0" topLeftCell="A31">
      <selection activeCell="T38" sqref="T38"/>
    </sheetView>
  </sheetViews>
  <sheetFormatPr defaultColWidth="2.28125" defaultRowHeight="12.75" customHeight="1"/>
  <cols>
    <col min="1" max="13" width="3.00390625" style="33" customWidth="1"/>
    <col min="14" max="14" width="6.140625" style="33" customWidth="1"/>
    <col min="15" max="17" width="3.00390625" style="33" customWidth="1"/>
    <col min="18" max="18" width="4.00390625" style="33" customWidth="1"/>
    <col min="19" max="36" width="3.00390625" style="33" customWidth="1"/>
    <col min="37" max="37" width="4.00390625" style="33" customWidth="1"/>
    <col min="38" max="46" width="3.00390625" style="33" customWidth="1"/>
    <col min="47" max="47" width="10.28125" style="33" customWidth="1"/>
    <col min="48" max="48" width="9.140625" style="33" customWidth="1"/>
    <col min="49" max="49" width="10.140625" style="33" customWidth="1"/>
    <col min="50" max="16384" width="2.28125" style="33" customWidth="1"/>
  </cols>
  <sheetData>
    <row r="1" spans="1:46" s="31" customFormat="1" ht="28.5" customHeight="1">
      <c r="A1" s="1" t="s">
        <v>45</v>
      </c>
      <c r="B1" s="30"/>
      <c r="C1" s="30"/>
      <c r="D1" s="30"/>
      <c r="E1" s="30"/>
      <c r="AT1" s="32"/>
    </row>
    <row r="2" spans="1:46" ht="46.5" customHeight="1">
      <c r="A2" s="269" t="s">
        <v>32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</row>
    <row r="3" spans="1:49" ht="30" customHeight="1">
      <c r="A3" s="34"/>
      <c r="B3" s="34"/>
      <c r="C3" s="34"/>
      <c r="D3" s="34"/>
      <c r="E3" s="34"/>
      <c r="F3" s="34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 t="s">
        <v>30</v>
      </c>
      <c r="AL3" s="270">
        <v>3</v>
      </c>
      <c r="AM3" s="270"/>
      <c r="AN3" s="271" t="s">
        <v>5</v>
      </c>
      <c r="AO3" s="271"/>
      <c r="AP3" s="270">
        <v>2</v>
      </c>
      <c r="AQ3" s="270"/>
      <c r="AR3" s="271" t="s">
        <v>6</v>
      </c>
      <c r="AS3" s="271"/>
      <c r="AT3" s="36" t="s">
        <v>31</v>
      </c>
      <c r="AU3" s="37"/>
      <c r="AV3" s="37"/>
      <c r="AW3" s="37"/>
    </row>
    <row r="4" spans="1:49" ht="31.5" customHeight="1">
      <c r="A4" s="34"/>
      <c r="B4" s="34"/>
      <c r="C4" s="34"/>
      <c r="D4" s="34"/>
      <c r="E4" s="34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6"/>
      <c r="AM4" s="36"/>
      <c r="AN4" s="36"/>
      <c r="AO4" s="36"/>
      <c r="AP4" s="36"/>
      <c r="AQ4" s="36"/>
      <c r="AR4" s="36"/>
      <c r="AS4" s="36"/>
      <c r="AT4" s="36"/>
      <c r="AU4" s="37"/>
      <c r="AV4" s="37"/>
      <c r="AW4" s="37"/>
    </row>
    <row r="5" spans="1:46" ht="30" customHeight="1">
      <c r="A5" s="9">
        <v>1</v>
      </c>
      <c r="B5" s="318" t="s">
        <v>66</v>
      </c>
      <c r="C5" s="318"/>
      <c r="D5" s="318"/>
      <c r="E5" s="318"/>
      <c r="F5" s="318"/>
      <c r="G5" s="318"/>
      <c r="H5" s="318"/>
      <c r="I5" s="318"/>
      <c r="J5" s="318"/>
      <c r="K5" s="319"/>
      <c r="L5" s="323" t="s">
        <v>77</v>
      </c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5" t="s">
        <v>60</v>
      </c>
      <c r="AK5" s="325"/>
      <c r="AL5" s="325"/>
      <c r="AM5" s="325"/>
      <c r="AN5" s="325"/>
      <c r="AO5" s="326"/>
      <c r="AP5" s="326"/>
      <c r="AQ5" s="325" t="s">
        <v>61</v>
      </c>
      <c r="AR5" s="325"/>
      <c r="AS5" s="38"/>
      <c r="AT5" s="39"/>
    </row>
    <row r="6" spans="1:46" s="41" customFormat="1" ht="30" customHeight="1">
      <c r="A6" s="52">
        <v>2</v>
      </c>
      <c r="B6" s="272" t="s">
        <v>29</v>
      </c>
      <c r="C6" s="273"/>
      <c r="D6" s="273"/>
      <c r="E6" s="273"/>
      <c r="F6" s="274"/>
      <c r="G6" s="253">
        <v>2</v>
      </c>
      <c r="H6" s="254"/>
      <c r="I6" s="254"/>
      <c r="J6" s="254"/>
      <c r="K6" s="281"/>
      <c r="L6" s="8">
        <v>3</v>
      </c>
      <c r="M6" s="286" t="s">
        <v>36</v>
      </c>
      <c r="N6" s="286"/>
      <c r="O6" s="286"/>
      <c r="P6" s="286"/>
      <c r="Q6" s="286"/>
      <c r="R6" s="286"/>
      <c r="S6" s="286"/>
      <c r="T6" s="286"/>
      <c r="U6" s="286"/>
      <c r="V6" s="287"/>
      <c r="W6" s="2" t="s">
        <v>62</v>
      </c>
      <c r="X6" s="2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40"/>
      <c r="AS6" s="290" t="s">
        <v>70</v>
      </c>
      <c r="AT6" s="291"/>
    </row>
    <row r="7" spans="1:46" s="41" customFormat="1" ht="30" customHeight="1">
      <c r="A7" s="42"/>
      <c r="B7" s="275"/>
      <c r="C7" s="276"/>
      <c r="D7" s="276"/>
      <c r="E7" s="276"/>
      <c r="F7" s="277"/>
      <c r="G7" s="282"/>
      <c r="H7" s="283"/>
      <c r="I7" s="283"/>
      <c r="J7" s="283"/>
      <c r="K7" s="284"/>
      <c r="L7" s="43"/>
      <c r="M7" s="288"/>
      <c r="N7" s="288"/>
      <c r="O7" s="288"/>
      <c r="P7" s="288"/>
      <c r="Q7" s="288"/>
      <c r="R7" s="288"/>
      <c r="S7" s="288"/>
      <c r="T7" s="288"/>
      <c r="U7" s="288"/>
      <c r="V7" s="289"/>
      <c r="W7" s="3" t="s">
        <v>63</v>
      </c>
      <c r="X7" s="3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44"/>
      <c r="AS7" s="312"/>
      <c r="AT7" s="312"/>
    </row>
    <row r="8" spans="1:46" s="41" customFormat="1" ht="30" customHeight="1">
      <c r="A8" s="42"/>
      <c r="B8" s="275"/>
      <c r="C8" s="276"/>
      <c r="D8" s="276"/>
      <c r="E8" s="276"/>
      <c r="F8" s="277"/>
      <c r="G8" s="282"/>
      <c r="H8" s="283"/>
      <c r="I8" s="283"/>
      <c r="J8" s="283"/>
      <c r="K8" s="284"/>
      <c r="L8" s="43"/>
      <c r="M8" s="320" t="s">
        <v>7</v>
      </c>
      <c r="N8" s="321"/>
      <c r="O8" s="321"/>
      <c r="P8" s="321"/>
      <c r="Q8" s="321"/>
      <c r="R8" s="321"/>
      <c r="S8" s="321"/>
      <c r="T8" s="321"/>
      <c r="U8" s="321"/>
      <c r="V8" s="322"/>
      <c r="W8" s="2"/>
      <c r="X8" s="180" t="s">
        <v>46</v>
      </c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2"/>
      <c r="AS8" s="260"/>
      <c r="AT8" s="261"/>
    </row>
    <row r="9" spans="1:46" s="41" customFormat="1" ht="30" customHeight="1">
      <c r="A9" s="42"/>
      <c r="B9" s="275"/>
      <c r="C9" s="276"/>
      <c r="D9" s="276"/>
      <c r="E9" s="276"/>
      <c r="F9" s="277"/>
      <c r="G9" s="282"/>
      <c r="H9" s="283"/>
      <c r="I9" s="283"/>
      <c r="J9" s="283"/>
      <c r="K9" s="284"/>
      <c r="L9" s="45"/>
      <c r="M9" s="257" t="s">
        <v>8</v>
      </c>
      <c r="N9" s="258"/>
      <c r="O9" s="258"/>
      <c r="P9" s="258"/>
      <c r="Q9" s="258"/>
      <c r="R9" s="258"/>
      <c r="S9" s="258"/>
      <c r="T9" s="258"/>
      <c r="U9" s="258"/>
      <c r="V9" s="259"/>
      <c r="W9" s="4"/>
      <c r="X9" s="5" t="s">
        <v>47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S9" s="260"/>
      <c r="AT9" s="261"/>
    </row>
    <row r="10" spans="1:46" s="41" customFormat="1" ht="30" customHeight="1">
      <c r="A10" s="42"/>
      <c r="B10" s="275"/>
      <c r="C10" s="276"/>
      <c r="D10" s="276"/>
      <c r="E10" s="276"/>
      <c r="F10" s="277"/>
      <c r="G10" s="282"/>
      <c r="H10" s="283"/>
      <c r="I10" s="283"/>
      <c r="J10" s="283"/>
      <c r="K10" s="284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7"/>
      <c r="W10" s="262" t="s">
        <v>48</v>
      </c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4"/>
      <c r="AS10" s="193"/>
      <c r="AT10" s="194"/>
    </row>
    <row r="11" spans="1:46" s="41" customFormat="1" ht="30" customHeight="1">
      <c r="A11" s="48"/>
      <c r="B11" s="278"/>
      <c r="C11" s="279"/>
      <c r="D11" s="279"/>
      <c r="E11" s="279"/>
      <c r="F11" s="280"/>
      <c r="G11" s="255"/>
      <c r="H11" s="256"/>
      <c r="I11" s="256"/>
      <c r="J11" s="256"/>
      <c r="K11" s="285"/>
      <c r="L11" s="49"/>
      <c r="M11" s="50"/>
      <c r="N11" s="50"/>
      <c r="O11" s="50"/>
      <c r="P11" s="50"/>
      <c r="Q11" s="50"/>
      <c r="R11" s="50"/>
      <c r="S11" s="50"/>
      <c r="T11" s="50"/>
      <c r="U11" s="50"/>
      <c r="V11" s="51"/>
      <c r="W11" s="262" t="s">
        <v>49</v>
      </c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4"/>
      <c r="AS11" s="290" t="s">
        <v>70</v>
      </c>
      <c r="AT11" s="291"/>
    </row>
    <row r="12" spans="1:46" s="65" customFormat="1" ht="30" customHeight="1">
      <c r="A12" s="9">
        <v>4</v>
      </c>
      <c r="B12" s="244" t="s">
        <v>9</v>
      </c>
      <c r="C12" s="244"/>
      <c r="D12" s="244"/>
      <c r="E12" s="244"/>
      <c r="F12" s="244"/>
      <c r="G12" s="244"/>
      <c r="H12" s="244"/>
      <c r="I12" s="244"/>
      <c r="J12" s="244"/>
      <c r="K12" s="245"/>
      <c r="L12" s="248" t="s">
        <v>10</v>
      </c>
      <c r="M12" s="249"/>
      <c r="N12" s="249"/>
      <c r="O12" s="250"/>
      <c r="P12" s="253">
        <v>39</v>
      </c>
      <c r="Q12" s="254"/>
      <c r="R12" s="254"/>
      <c r="S12" s="249" t="s">
        <v>11</v>
      </c>
      <c r="T12" s="249"/>
      <c r="U12" s="250"/>
      <c r="V12" s="249" t="s">
        <v>12</v>
      </c>
      <c r="W12" s="249"/>
      <c r="X12" s="249"/>
      <c r="Y12" s="249"/>
      <c r="Z12" s="249"/>
      <c r="AA12" s="316">
        <v>312</v>
      </c>
      <c r="AB12" s="265"/>
      <c r="AC12" s="265"/>
      <c r="AD12" s="240" t="s">
        <v>13</v>
      </c>
      <c r="AE12" s="240"/>
      <c r="AF12" s="265">
        <v>0</v>
      </c>
      <c r="AG12" s="265"/>
      <c r="AH12" s="265"/>
      <c r="AI12" s="64" t="s">
        <v>14</v>
      </c>
      <c r="AJ12" s="10" t="s">
        <v>78</v>
      </c>
      <c r="AK12" s="10"/>
      <c r="AL12" s="10"/>
      <c r="AM12" s="267">
        <v>256</v>
      </c>
      <c r="AN12" s="268"/>
      <c r="AO12" s="317" t="s">
        <v>13</v>
      </c>
      <c r="AP12" s="317"/>
      <c r="AQ12" s="267">
        <v>0</v>
      </c>
      <c r="AR12" s="267"/>
      <c r="AS12" s="11" t="s">
        <v>14</v>
      </c>
      <c r="AT12" s="12" t="s">
        <v>79</v>
      </c>
    </row>
    <row r="13" spans="1:46" s="65" customFormat="1" ht="30" customHeight="1">
      <c r="A13" s="66"/>
      <c r="B13" s="246"/>
      <c r="C13" s="246"/>
      <c r="D13" s="246"/>
      <c r="E13" s="246"/>
      <c r="F13" s="246"/>
      <c r="G13" s="246"/>
      <c r="H13" s="246"/>
      <c r="I13" s="246"/>
      <c r="J13" s="246"/>
      <c r="K13" s="247"/>
      <c r="L13" s="251"/>
      <c r="M13" s="210"/>
      <c r="N13" s="210"/>
      <c r="O13" s="252"/>
      <c r="P13" s="255"/>
      <c r="Q13" s="256"/>
      <c r="R13" s="256"/>
      <c r="S13" s="210"/>
      <c r="T13" s="210"/>
      <c r="U13" s="252"/>
      <c r="V13" s="210"/>
      <c r="W13" s="210"/>
      <c r="X13" s="210"/>
      <c r="Y13" s="210"/>
      <c r="Z13" s="210"/>
      <c r="AA13" s="266" t="s">
        <v>15</v>
      </c>
      <c r="AB13" s="218"/>
      <c r="AC13" s="218"/>
      <c r="AD13" s="218"/>
      <c r="AE13" s="315">
        <f>IF(G6="","",AA12+ROUND(AF12/60,2))</f>
        <v>312</v>
      </c>
      <c r="AF13" s="315"/>
      <c r="AG13" s="315"/>
      <c r="AH13" s="70" t="s">
        <v>80</v>
      </c>
      <c r="AI13" s="218" t="s">
        <v>13</v>
      </c>
      <c r="AJ13" s="218"/>
      <c r="AK13" s="218"/>
      <c r="AL13" s="69" t="s">
        <v>16</v>
      </c>
      <c r="AM13" s="69"/>
      <c r="AN13" s="68"/>
      <c r="AO13" s="68"/>
      <c r="AP13" s="68"/>
      <c r="AQ13" s="70"/>
      <c r="AR13" s="70"/>
      <c r="AS13" s="70"/>
      <c r="AT13" s="71"/>
    </row>
    <row r="14" spans="1:46" s="65" customFormat="1" ht="30" customHeight="1">
      <c r="A14" s="9">
        <v>5</v>
      </c>
      <c r="B14" s="72" t="s">
        <v>33</v>
      </c>
      <c r="C14" s="72"/>
      <c r="D14" s="72"/>
      <c r="E14" s="72"/>
      <c r="F14" s="72"/>
      <c r="G14" s="72"/>
      <c r="H14" s="72"/>
      <c r="I14" s="72"/>
      <c r="J14" s="72"/>
      <c r="K14" s="72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72"/>
      <c r="AB14" s="72"/>
      <c r="AC14" s="72"/>
      <c r="AD14" s="72"/>
      <c r="AE14" s="63"/>
      <c r="AF14" s="63"/>
      <c r="AG14" s="63"/>
      <c r="AH14" s="73"/>
      <c r="AI14" s="72"/>
      <c r="AJ14" s="72"/>
      <c r="AK14" s="72"/>
      <c r="AL14" s="72"/>
      <c r="AM14" s="72"/>
      <c r="AN14" s="63"/>
      <c r="AO14" s="63"/>
      <c r="AP14" s="63"/>
      <c r="AQ14" s="73"/>
      <c r="AR14" s="73"/>
      <c r="AS14" s="73"/>
      <c r="AT14" s="74"/>
    </row>
    <row r="15" spans="1:46" s="76" customFormat="1" ht="30" customHeight="1">
      <c r="A15" s="75"/>
      <c r="B15" s="62" t="s">
        <v>74</v>
      </c>
      <c r="C15" s="241" t="s">
        <v>67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3"/>
    </row>
    <row r="16" spans="1:46" s="86" customFormat="1" ht="30" customHeight="1">
      <c r="A16" s="77"/>
      <c r="B16" s="78"/>
      <c r="C16" s="79" t="s">
        <v>24</v>
      </c>
      <c r="D16" s="80" t="s">
        <v>17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1"/>
      <c r="R16" s="79" t="s">
        <v>25</v>
      </c>
      <c r="S16" s="202" t="s">
        <v>26</v>
      </c>
      <c r="T16" s="202"/>
      <c r="U16" s="202"/>
      <c r="V16" s="202"/>
      <c r="W16" s="202"/>
      <c r="X16" s="202"/>
      <c r="Y16" s="202"/>
      <c r="Z16" s="202"/>
      <c r="AA16" s="202"/>
      <c r="AB16" s="83"/>
      <c r="AC16" s="83"/>
      <c r="AD16" s="83"/>
      <c r="AE16" s="83"/>
      <c r="AF16" s="84"/>
      <c r="AG16" s="82" t="s">
        <v>27</v>
      </c>
      <c r="AH16" s="202" t="s">
        <v>18</v>
      </c>
      <c r="AI16" s="202"/>
      <c r="AJ16" s="202"/>
      <c r="AK16" s="202"/>
      <c r="AL16" s="202"/>
      <c r="AM16" s="202"/>
      <c r="AN16" s="202"/>
      <c r="AO16" s="202"/>
      <c r="AP16" s="202"/>
      <c r="AQ16" s="202"/>
      <c r="AR16" s="83"/>
      <c r="AS16" s="83"/>
      <c r="AT16" s="85"/>
    </row>
    <row r="17" spans="1:46" s="86" customFormat="1" ht="30" customHeight="1">
      <c r="A17" s="77"/>
      <c r="B17" s="87"/>
      <c r="C17" s="88"/>
      <c r="D17" s="239"/>
      <c r="E17" s="239"/>
      <c r="F17" s="239"/>
      <c r="G17" s="239"/>
      <c r="H17" s="239"/>
      <c r="I17" s="239"/>
      <c r="J17" s="89"/>
      <c r="K17" s="89"/>
      <c r="L17" s="90"/>
      <c r="M17" s="90"/>
      <c r="N17" s="90"/>
      <c r="O17" s="90"/>
      <c r="P17" s="90"/>
      <c r="Q17" s="91"/>
      <c r="R17" s="89"/>
      <c r="S17" s="89"/>
      <c r="T17" s="89"/>
      <c r="U17" s="89"/>
      <c r="V17" s="89"/>
      <c r="W17" s="89"/>
      <c r="X17" s="89"/>
      <c r="Y17" s="92"/>
      <c r="Z17" s="92"/>
      <c r="AA17" s="92"/>
      <c r="AB17" s="93"/>
      <c r="AC17" s="93"/>
      <c r="AD17" s="93"/>
      <c r="AE17" s="93"/>
      <c r="AF17" s="94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95"/>
      <c r="AS17" s="95"/>
      <c r="AT17" s="96"/>
    </row>
    <row r="18" spans="1:46" s="86" customFormat="1" ht="30" customHeight="1">
      <c r="A18" s="77"/>
      <c r="B18" s="77"/>
      <c r="C18" s="92"/>
      <c r="D18" s="300">
        <v>140000</v>
      </c>
      <c r="E18" s="301"/>
      <c r="F18" s="301"/>
      <c r="G18" s="301"/>
      <c r="H18" s="301"/>
      <c r="I18" s="301"/>
      <c r="J18" s="302"/>
      <c r="K18" s="302"/>
      <c r="L18" s="302"/>
      <c r="M18" s="303"/>
      <c r="N18" s="94" t="s">
        <v>0</v>
      </c>
      <c r="O18" s="92"/>
      <c r="P18" s="97"/>
      <c r="Q18" s="98"/>
      <c r="R18" s="235"/>
      <c r="S18" s="236"/>
      <c r="T18" s="236"/>
      <c r="U18" s="236"/>
      <c r="V18" s="236"/>
      <c r="W18" s="236"/>
      <c r="X18" s="305"/>
      <c r="Y18" s="305"/>
      <c r="Z18" s="305"/>
      <c r="AA18" s="305"/>
      <c r="AB18" s="306"/>
      <c r="AC18" s="304" t="s">
        <v>0</v>
      </c>
      <c r="AD18" s="304"/>
      <c r="AE18" s="99"/>
      <c r="AF18" s="100"/>
      <c r="AG18" s="300"/>
      <c r="AH18" s="301"/>
      <c r="AI18" s="301"/>
      <c r="AJ18" s="301"/>
      <c r="AK18" s="301"/>
      <c r="AL18" s="301"/>
      <c r="AM18" s="302"/>
      <c r="AN18" s="302"/>
      <c r="AO18" s="302"/>
      <c r="AP18" s="302"/>
      <c r="AQ18" s="303"/>
      <c r="AR18" s="304" t="s">
        <v>0</v>
      </c>
      <c r="AS18" s="304"/>
      <c r="AT18" s="96"/>
    </row>
    <row r="19" spans="1:46" s="86" customFormat="1" ht="30" customHeight="1">
      <c r="A19" s="77"/>
      <c r="B19" s="101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3"/>
      <c r="O19" s="102"/>
      <c r="P19" s="102"/>
      <c r="Q19" s="104"/>
      <c r="R19" s="103"/>
      <c r="S19" s="105"/>
      <c r="T19" s="106"/>
      <c r="U19" s="106"/>
      <c r="V19" s="106"/>
      <c r="W19" s="106"/>
      <c r="X19" s="106"/>
      <c r="Y19" s="106"/>
      <c r="Z19" s="106"/>
      <c r="AA19" s="103"/>
      <c r="AB19" s="107"/>
      <c r="AC19" s="107"/>
      <c r="AD19" s="107"/>
      <c r="AE19" s="107"/>
      <c r="AF19" s="108"/>
      <c r="AG19" s="103"/>
      <c r="AH19" s="103"/>
      <c r="AI19" s="103"/>
      <c r="AJ19" s="109"/>
      <c r="AK19" s="109"/>
      <c r="AL19" s="109"/>
      <c r="AM19" s="109"/>
      <c r="AN19" s="109"/>
      <c r="AO19" s="109"/>
      <c r="AP19" s="109"/>
      <c r="AQ19" s="109"/>
      <c r="AR19" s="110"/>
      <c r="AS19" s="110"/>
      <c r="AT19" s="111"/>
    </row>
    <row r="20" spans="1:46" s="120" customFormat="1" ht="30" customHeight="1" thickBot="1">
      <c r="A20" s="112"/>
      <c r="B20" s="113"/>
      <c r="C20" s="114"/>
      <c r="D20" s="115"/>
      <c r="E20" s="115"/>
      <c r="F20" s="115"/>
      <c r="G20" s="116"/>
      <c r="H20" s="307"/>
      <c r="I20" s="307"/>
      <c r="J20" s="307"/>
      <c r="K20" s="307"/>
      <c r="L20" s="307"/>
      <c r="M20" s="307"/>
      <c r="N20" s="116"/>
      <c r="O20" s="116"/>
      <c r="P20" s="116"/>
      <c r="Q20" s="116"/>
      <c r="R20" s="117"/>
      <c r="S20" s="117"/>
      <c r="T20" s="117"/>
      <c r="U20" s="117"/>
      <c r="V20" s="117"/>
      <c r="W20" s="13"/>
      <c r="X20" s="208" t="s">
        <v>42</v>
      </c>
      <c r="Y20" s="208"/>
      <c r="Z20" s="208"/>
      <c r="AA20" s="208"/>
      <c r="AB20" s="208"/>
      <c r="AC20" s="58"/>
      <c r="AD20" s="58"/>
      <c r="AE20" s="118"/>
      <c r="AF20" s="119"/>
      <c r="AG20" s="190" t="s">
        <v>43</v>
      </c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2"/>
    </row>
    <row r="21" spans="1:48" s="86" customFormat="1" ht="30" customHeight="1" thickBot="1">
      <c r="A21" s="77"/>
      <c r="B21" s="87"/>
      <c r="C21" s="89" t="s">
        <v>28</v>
      </c>
      <c r="D21" s="88"/>
      <c r="E21" s="88"/>
      <c r="F21" s="88"/>
      <c r="G21" s="92" t="s">
        <v>23</v>
      </c>
      <c r="H21" s="296">
        <f>IF(AS6="","",D18+R18+AG18)</f>
        <v>140000</v>
      </c>
      <c r="I21" s="297"/>
      <c r="J21" s="297"/>
      <c r="K21" s="297"/>
      <c r="L21" s="297"/>
      <c r="M21" s="297"/>
      <c r="N21" s="298"/>
      <c r="O21" s="298"/>
      <c r="P21" s="298"/>
      <c r="Q21" s="299"/>
      <c r="R21" s="121" t="s">
        <v>0</v>
      </c>
      <c r="S21" s="122"/>
      <c r="T21" s="122"/>
      <c r="U21" s="122"/>
      <c r="V21" s="123"/>
      <c r="W21" s="14" t="s">
        <v>71</v>
      </c>
      <c r="X21" s="57"/>
      <c r="Y21" s="309">
        <v>2</v>
      </c>
      <c r="Z21" s="310"/>
      <c r="AA21" s="311"/>
      <c r="AB21" s="15" t="s">
        <v>19</v>
      </c>
      <c r="AC21" s="189" t="s">
        <v>23</v>
      </c>
      <c r="AD21" s="189"/>
      <c r="AE21" s="92"/>
      <c r="AF21" s="92"/>
      <c r="AG21" s="183">
        <f>ROUNDDOWN(H21/Y21,-3)</f>
        <v>70000</v>
      </c>
      <c r="AH21" s="184"/>
      <c r="AI21" s="184"/>
      <c r="AJ21" s="184"/>
      <c r="AK21" s="185"/>
      <c r="AL21" s="186"/>
      <c r="AM21" s="186"/>
      <c r="AN21" s="186"/>
      <c r="AO21" s="187"/>
      <c r="AP21" s="188" t="s">
        <v>0</v>
      </c>
      <c r="AQ21" s="189"/>
      <c r="AR21" s="16"/>
      <c r="AS21" s="16"/>
      <c r="AT21" s="17"/>
      <c r="AU21" s="124"/>
      <c r="AV21" s="124"/>
    </row>
    <row r="22" spans="1:46" s="86" customFormat="1" ht="30" customHeight="1">
      <c r="A22" s="77"/>
      <c r="B22" s="125"/>
      <c r="C22" s="69"/>
      <c r="D22" s="126"/>
      <c r="E22" s="126"/>
      <c r="F22" s="126"/>
      <c r="G22" s="68"/>
      <c r="H22" s="221"/>
      <c r="I22" s="221"/>
      <c r="J22" s="221"/>
      <c r="K22" s="221"/>
      <c r="L22" s="221"/>
      <c r="M22" s="221"/>
      <c r="N22" s="68"/>
      <c r="O22" s="68"/>
      <c r="P22" s="68"/>
      <c r="Q22" s="68"/>
      <c r="R22" s="127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69"/>
      <c r="AE22" s="69"/>
      <c r="AF22" s="69"/>
      <c r="AG22" s="15" t="s">
        <v>40</v>
      </c>
      <c r="AH22" s="15"/>
      <c r="AI22" s="53"/>
      <c r="AJ22" s="53"/>
      <c r="AK22" s="57"/>
      <c r="AL22" s="57"/>
      <c r="AM22" s="18"/>
      <c r="AN22" s="18"/>
      <c r="AO22" s="18"/>
      <c r="AP22" s="18"/>
      <c r="AQ22" s="18"/>
      <c r="AR22" s="18"/>
      <c r="AS22" s="18"/>
      <c r="AT22" s="17"/>
    </row>
    <row r="23" spans="1:46" s="86" customFormat="1" ht="30" customHeight="1">
      <c r="A23" s="77"/>
      <c r="B23" s="128" t="s">
        <v>21</v>
      </c>
      <c r="C23" s="61" t="s">
        <v>68</v>
      </c>
      <c r="D23" s="330"/>
      <c r="E23" s="330"/>
      <c r="F23" s="330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30"/>
    </row>
    <row r="24" spans="1:46" s="120" customFormat="1" ht="30" customHeight="1" thickBot="1">
      <c r="A24" s="112"/>
      <c r="B24" s="214"/>
      <c r="C24" s="215"/>
      <c r="D24" s="215"/>
      <c r="E24" s="215"/>
      <c r="F24" s="215"/>
      <c r="G24" s="215"/>
      <c r="H24" s="215"/>
      <c r="I24" s="215"/>
      <c r="J24" s="215"/>
      <c r="K24" s="294" t="s">
        <v>72</v>
      </c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27"/>
      <c r="Y24" s="227"/>
      <c r="Z24" s="227"/>
      <c r="AA24" s="227"/>
      <c r="AB24" s="227"/>
      <c r="AC24" s="227"/>
      <c r="AD24" s="227"/>
      <c r="AE24" s="82"/>
      <c r="AF24" s="82"/>
      <c r="AG24" s="82" t="s">
        <v>37</v>
      </c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131"/>
    </row>
    <row r="25" spans="1:48" s="86" customFormat="1" ht="30" customHeight="1" thickBot="1">
      <c r="A25" s="77"/>
      <c r="B25" s="87"/>
      <c r="C25" s="308"/>
      <c r="D25" s="308"/>
      <c r="E25" s="308"/>
      <c r="F25" s="308"/>
      <c r="G25" s="308"/>
      <c r="H25" s="308"/>
      <c r="I25" s="234"/>
      <c r="J25" s="234"/>
      <c r="K25" s="92"/>
      <c r="L25" s="132"/>
      <c r="M25" s="90"/>
      <c r="N25" s="235"/>
      <c r="O25" s="236"/>
      <c r="P25" s="236"/>
      <c r="Q25" s="236"/>
      <c r="R25" s="236"/>
      <c r="S25" s="237"/>
      <c r="T25" s="234" t="s">
        <v>0</v>
      </c>
      <c r="U25" s="234"/>
      <c r="V25" s="234"/>
      <c r="W25" s="234"/>
      <c r="X25" s="133"/>
      <c r="Y25" s="212"/>
      <c r="Z25" s="212"/>
      <c r="AA25" s="212"/>
      <c r="AB25" s="134"/>
      <c r="AC25" s="234" t="s">
        <v>23</v>
      </c>
      <c r="AD25" s="234"/>
      <c r="AE25" s="135"/>
      <c r="AF25" s="136"/>
      <c r="AG25" s="205">
        <f>IF(G6="","",IF(AS7="○",ROUNDDOWN(N25,-3),0))</f>
        <v>0</v>
      </c>
      <c r="AH25" s="313"/>
      <c r="AI25" s="313"/>
      <c r="AJ25" s="313"/>
      <c r="AK25" s="313"/>
      <c r="AL25" s="313"/>
      <c r="AM25" s="313"/>
      <c r="AN25" s="313"/>
      <c r="AO25" s="314"/>
      <c r="AP25" s="188" t="s">
        <v>0</v>
      </c>
      <c r="AQ25" s="189"/>
      <c r="AR25" s="88"/>
      <c r="AS25" s="88"/>
      <c r="AT25" s="137"/>
      <c r="AU25" s="124"/>
      <c r="AV25" s="124"/>
    </row>
    <row r="26" spans="1:46" s="86" customFormat="1" ht="30" customHeight="1">
      <c r="A26" s="77"/>
      <c r="B26" s="67"/>
      <c r="C26" s="68"/>
      <c r="D26" s="68"/>
      <c r="E26" s="68"/>
      <c r="F26" s="68"/>
      <c r="G26" s="68"/>
      <c r="H26" s="68"/>
      <c r="I26" s="70"/>
      <c r="J26" s="70"/>
      <c r="K26" s="68"/>
      <c r="L26" s="70"/>
      <c r="M26" s="70"/>
      <c r="N26" s="70"/>
      <c r="O26" s="126"/>
      <c r="P26" s="218"/>
      <c r="Q26" s="218"/>
      <c r="R26" s="218"/>
      <c r="S26" s="218"/>
      <c r="T26" s="218"/>
      <c r="U26" s="218"/>
      <c r="V26" s="68"/>
      <c r="W26" s="68"/>
      <c r="X26" s="68"/>
      <c r="Y26" s="68"/>
      <c r="Z26" s="68"/>
      <c r="AA26" s="68"/>
      <c r="AB26" s="70"/>
      <c r="AC26" s="70"/>
      <c r="AD26" s="70"/>
      <c r="AE26" s="68"/>
      <c r="AF26" s="68"/>
      <c r="AG26" s="292" t="s">
        <v>73</v>
      </c>
      <c r="AH26" s="293"/>
      <c r="AI26" s="293"/>
      <c r="AJ26" s="293"/>
      <c r="AK26" s="293"/>
      <c r="AL26" s="293"/>
      <c r="AM26" s="68"/>
      <c r="AN26" s="68"/>
      <c r="AO26" s="68"/>
      <c r="AP26" s="126"/>
      <c r="AQ26" s="126"/>
      <c r="AR26" s="126"/>
      <c r="AS26" s="126"/>
      <c r="AT26" s="138"/>
    </row>
    <row r="27" spans="1:46" s="86" customFormat="1" ht="30" customHeight="1">
      <c r="A27" s="77"/>
      <c r="B27" s="19" t="s">
        <v>50</v>
      </c>
      <c r="C27" s="61" t="s">
        <v>64</v>
      </c>
      <c r="D27" s="61"/>
      <c r="E27" s="330"/>
      <c r="F27" s="330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30"/>
    </row>
    <row r="28" spans="1:46" s="86" customFormat="1" ht="30" customHeight="1" thickBot="1">
      <c r="A28" s="77"/>
      <c r="B28" s="139"/>
      <c r="C28" s="20" t="s">
        <v>38</v>
      </c>
      <c r="D28" s="21"/>
      <c r="E28" s="21"/>
      <c r="F28" s="21"/>
      <c r="G28" s="21"/>
      <c r="H28" s="21"/>
      <c r="I28" s="21"/>
      <c r="J28" s="208" t="s">
        <v>44</v>
      </c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9"/>
      <c r="X28" s="140"/>
      <c r="Y28" s="141"/>
      <c r="Z28" s="141"/>
      <c r="AA28" s="141"/>
      <c r="AB28" s="141"/>
      <c r="AC28" s="141"/>
      <c r="AD28" s="141"/>
      <c r="AE28" s="141"/>
      <c r="AF28" s="88"/>
      <c r="AG28" s="190" t="s">
        <v>41</v>
      </c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2"/>
    </row>
    <row r="29" spans="1:46" s="86" customFormat="1" ht="30" customHeight="1" thickBot="1">
      <c r="A29" s="77"/>
      <c r="B29" s="87"/>
      <c r="C29" s="228" t="s">
        <v>39</v>
      </c>
      <c r="D29" s="229"/>
      <c r="E29" s="229"/>
      <c r="F29" s="229"/>
      <c r="G29" s="230"/>
      <c r="H29" s="189" t="s">
        <v>0</v>
      </c>
      <c r="I29" s="189"/>
      <c r="J29" s="22"/>
      <c r="K29" s="189" t="s">
        <v>22</v>
      </c>
      <c r="L29" s="189"/>
      <c r="M29" s="15"/>
      <c r="N29" s="327">
        <v>256</v>
      </c>
      <c r="O29" s="328"/>
      <c r="P29" s="328"/>
      <c r="Q29" s="328"/>
      <c r="R29" s="328"/>
      <c r="S29" s="329"/>
      <c r="T29" s="189" t="s">
        <v>13</v>
      </c>
      <c r="U29" s="189"/>
      <c r="V29" s="18"/>
      <c r="W29" s="57" t="s">
        <v>22</v>
      </c>
      <c r="X29" s="88"/>
      <c r="Y29" s="88"/>
      <c r="Z29" s="142"/>
      <c r="AA29" s="142"/>
      <c r="AB29" s="142"/>
      <c r="AC29" s="142"/>
      <c r="AD29" s="143"/>
      <c r="AE29" s="143"/>
      <c r="AF29" s="92" t="s">
        <v>23</v>
      </c>
      <c r="AG29" s="183">
        <f>ROUNDDOWN(600*N29,-3)</f>
        <v>153000</v>
      </c>
      <c r="AH29" s="184"/>
      <c r="AI29" s="184"/>
      <c r="AJ29" s="184"/>
      <c r="AK29" s="185"/>
      <c r="AL29" s="186"/>
      <c r="AM29" s="186"/>
      <c r="AN29" s="186"/>
      <c r="AO29" s="187"/>
      <c r="AP29" s="188" t="s">
        <v>0</v>
      </c>
      <c r="AQ29" s="189"/>
      <c r="AR29" s="144"/>
      <c r="AS29" s="144"/>
      <c r="AT29" s="145"/>
    </row>
    <row r="30" spans="1:46" s="86" customFormat="1" ht="30" customHeight="1">
      <c r="A30" s="77"/>
      <c r="B30" s="146"/>
      <c r="C30" s="92"/>
      <c r="D30" s="92"/>
      <c r="E30" s="92"/>
      <c r="F30" s="92"/>
      <c r="G30" s="92"/>
      <c r="H30" s="92"/>
      <c r="I30" s="90"/>
      <c r="J30" s="90"/>
      <c r="K30" s="92"/>
      <c r="L30" s="90"/>
      <c r="M30" s="92"/>
      <c r="N30" s="88"/>
      <c r="O30" s="88"/>
      <c r="P30" s="88"/>
      <c r="Q30" s="88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15" t="s">
        <v>40</v>
      </c>
      <c r="AH30" s="15"/>
      <c r="AI30" s="53"/>
      <c r="AJ30" s="53"/>
      <c r="AK30" s="57"/>
      <c r="AL30" s="57"/>
      <c r="AM30" s="18"/>
      <c r="AN30" s="88"/>
      <c r="AO30" s="88"/>
      <c r="AP30" s="88"/>
      <c r="AQ30" s="88"/>
      <c r="AR30" s="88"/>
      <c r="AS30" s="88"/>
      <c r="AT30" s="145"/>
    </row>
    <row r="31" spans="1:48" s="86" customFormat="1" ht="30" customHeight="1">
      <c r="A31" s="77"/>
      <c r="B31" s="147" t="s">
        <v>51</v>
      </c>
      <c r="C31" s="61" t="s">
        <v>34</v>
      </c>
      <c r="D31" s="23"/>
      <c r="E31" s="23"/>
      <c r="F31" s="23"/>
      <c r="G31" s="24"/>
      <c r="H31" s="24"/>
      <c r="I31" s="24"/>
      <c r="J31" s="331"/>
      <c r="K31" s="64"/>
      <c r="L31" s="148"/>
      <c r="M31" s="148"/>
      <c r="N31" s="64"/>
      <c r="O31" s="64"/>
      <c r="P31" s="64"/>
      <c r="Q31" s="64"/>
      <c r="R31" s="149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129"/>
      <c r="AD31" s="129"/>
      <c r="AE31" s="129"/>
      <c r="AF31" s="129"/>
      <c r="AG31" s="129"/>
      <c r="AH31" s="129"/>
      <c r="AI31" s="129"/>
      <c r="AJ31" s="64"/>
      <c r="AK31" s="64"/>
      <c r="AL31" s="64"/>
      <c r="AM31" s="64"/>
      <c r="AN31" s="64"/>
      <c r="AO31" s="64"/>
      <c r="AP31" s="64"/>
      <c r="AQ31" s="64"/>
      <c r="AR31" s="64"/>
      <c r="AS31" s="150"/>
      <c r="AT31" s="151"/>
      <c r="AV31" s="152"/>
    </row>
    <row r="32" spans="1:48" s="86" customFormat="1" ht="30" customHeight="1" thickBot="1">
      <c r="A32" s="77"/>
      <c r="B32" s="153"/>
      <c r="C32" s="88"/>
      <c r="D32" s="219"/>
      <c r="E32" s="219"/>
      <c r="F32" s="219"/>
      <c r="G32" s="219"/>
      <c r="H32" s="219"/>
      <c r="I32" s="219"/>
      <c r="J32" s="219"/>
      <c r="K32" s="219"/>
      <c r="L32" s="219"/>
      <c r="M32" s="134"/>
      <c r="N32" s="134"/>
      <c r="O32" s="220"/>
      <c r="P32" s="220"/>
      <c r="Q32" s="220"/>
      <c r="R32" s="220"/>
      <c r="S32" s="220"/>
      <c r="T32" s="220"/>
      <c r="U32" s="220"/>
      <c r="V32" s="238"/>
      <c r="W32" s="238"/>
      <c r="X32" s="238"/>
      <c r="Y32" s="238"/>
      <c r="Z32" s="238"/>
      <c r="AA32" s="238"/>
      <c r="AB32" s="238"/>
      <c r="AC32" s="238"/>
      <c r="AD32" s="238"/>
      <c r="AE32" s="154"/>
      <c r="AF32" s="227"/>
      <c r="AG32" s="227"/>
      <c r="AH32" s="227"/>
      <c r="AI32" s="227"/>
      <c r="AJ32" s="227"/>
      <c r="AK32" s="227"/>
      <c r="AL32" s="80"/>
      <c r="AM32" s="20" t="s">
        <v>52</v>
      </c>
      <c r="AN32" s="80"/>
      <c r="AO32" s="80"/>
      <c r="AP32" s="80"/>
      <c r="AQ32" s="80"/>
      <c r="AR32" s="118"/>
      <c r="AS32" s="118"/>
      <c r="AT32" s="155"/>
      <c r="AV32" s="156"/>
    </row>
    <row r="33" spans="1:48" s="86" customFormat="1" ht="30" customHeight="1" thickBot="1">
      <c r="A33" s="77"/>
      <c r="B33" s="87"/>
      <c r="C33" s="90"/>
      <c r="D33" s="134"/>
      <c r="E33" s="213"/>
      <c r="F33" s="211"/>
      <c r="G33" s="211"/>
      <c r="H33" s="211"/>
      <c r="I33" s="211"/>
      <c r="J33" s="211"/>
      <c r="K33" s="211"/>
      <c r="L33" s="211"/>
      <c r="M33" s="157"/>
      <c r="N33" s="158"/>
      <c r="O33" s="212"/>
      <c r="P33" s="212"/>
      <c r="Q33" s="212"/>
      <c r="R33" s="158"/>
      <c r="S33" s="159"/>
      <c r="T33" s="159"/>
      <c r="U33" s="158"/>
      <c r="V33" s="213"/>
      <c r="W33" s="211"/>
      <c r="X33" s="211"/>
      <c r="Y33" s="211"/>
      <c r="Z33" s="211"/>
      <c r="AA33" s="211"/>
      <c r="AB33" s="211"/>
      <c r="AC33" s="211"/>
      <c r="AD33" s="157"/>
      <c r="AE33" s="158"/>
      <c r="AF33" s="212"/>
      <c r="AG33" s="212"/>
      <c r="AH33" s="212"/>
      <c r="AI33" s="134"/>
      <c r="AJ33" s="158"/>
      <c r="AK33" s="158"/>
      <c r="AL33" s="160"/>
      <c r="AM33" s="231">
        <f>IF(AS10="○",500000,200000)</f>
        <v>200000</v>
      </c>
      <c r="AN33" s="232"/>
      <c r="AO33" s="232"/>
      <c r="AP33" s="232"/>
      <c r="AQ33" s="232"/>
      <c r="AR33" s="232"/>
      <c r="AS33" s="233"/>
      <c r="AT33" s="161" t="s">
        <v>0</v>
      </c>
      <c r="AV33" s="156"/>
    </row>
    <row r="34" spans="1:48" s="86" customFormat="1" ht="30" customHeight="1">
      <c r="A34" s="77"/>
      <c r="B34" s="125"/>
      <c r="C34" s="70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70"/>
      <c r="O34" s="70"/>
      <c r="P34" s="70"/>
      <c r="Q34" s="70"/>
      <c r="R34" s="70"/>
      <c r="S34" s="70"/>
      <c r="T34" s="70"/>
      <c r="U34" s="70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70"/>
      <c r="AG34" s="70"/>
      <c r="AH34" s="70"/>
      <c r="AI34" s="70"/>
      <c r="AJ34" s="70"/>
      <c r="AK34" s="70"/>
      <c r="AL34" s="70"/>
      <c r="AM34" s="221"/>
      <c r="AN34" s="221"/>
      <c r="AO34" s="221"/>
      <c r="AP34" s="221"/>
      <c r="AQ34" s="221"/>
      <c r="AR34" s="221"/>
      <c r="AS34" s="70"/>
      <c r="AT34" s="71"/>
      <c r="AV34" s="162"/>
    </row>
    <row r="35" spans="1:46" s="86" customFormat="1" ht="30" customHeight="1">
      <c r="A35" s="25">
        <v>6</v>
      </c>
      <c r="B35" s="222" t="s">
        <v>53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3"/>
    </row>
    <row r="36" spans="1:46" s="86" customFormat="1" ht="30" customHeight="1">
      <c r="A36" s="19" t="s">
        <v>75</v>
      </c>
      <c r="B36" s="224" t="s">
        <v>55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6"/>
      <c r="X36" s="11" t="s">
        <v>76</v>
      </c>
      <c r="Y36" s="224" t="s">
        <v>57</v>
      </c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6"/>
    </row>
    <row r="37" spans="1:53" s="164" customFormat="1" ht="30" customHeight="1" thickBot="1">
      <c r="A37" s="26"/>
      <c r="B37" s="203" t="s">
        <v>58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4"/>
      <c r="X37" s="26"/>
      <c r="Y37" s="203" t="s">
        <v>59</v>
      </c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4"/>
      <c r="AU37" s="86"/>
      <c r="AV37" s="86"/>
      <c r="AW37" s="86"/>
      <c r="AX37" s="86"/>
      <c r="AY37" s="86"/>
      <c r="AZ37" s="163"/>
      <c r="BA37" s="163"/>
    </row>
    <row r="38" spans="1:51" s="65" customFormat="1" ht="30" customHeight="1" thickBot="1">
      <c r="A38" s="165"/>
      <c r="B38" s="205">
        <f>IF(G6="","",IF(SUM(AG21,AG25,AG29)&lt;AM33,SUM(AG21,AG25,AG29),0))</f>
        <v>0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7"/>
      <c r="O38" s="216" t="s">
        <v>0</v>
      </c>
      <c r="P38" s="217"/>
      <c r="Q38" s="166"/>
      <c r="R38" s="166"/>
      <c r="S38" s="166"/>
      <c r="T38" s="166"/>
      <c r="U38" s="166"/>
      <c r="V38" s="166"/>
      <c r="W38" s="167"/>
      <c r="X38" s="165"/>
      <c r="Y38" s="205">
        <f>IF(G6="","",IF(SUM(AG21,AG25,AG29)&gt;AM33,AM33,0))</f>
        <v>200000</v>
      </c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7"/>
      <c r="AL38" s="216" t="s">
        <v>0</v>
      </c>
      <c r="AM38" s="217"/>
      <c r="AN38" s="166"/>
      <c r="AO38" s="166"/>
      <c r="AP38" s="166"/>
      <c r="AQ38" s="166"/>
      <c r="AR38" s="166"/>
      <c r="AS38" s="166"/>
      <c r="AT38" s="167"/>
      <c r="AU38" s="168"/>
      <c r="AV38" s="86"/>
      <c r="AW38" s="86"/>
      <c r="AX38" s="86"/>
      <c r="AY38" s="86"/>
    </row>
    <row r="39" spans="1:51" s="65" customFormat="1" ht="30" customHeight="1">
      <c r="A39" s="66"/>
      <c r="B39" s="210"/>
      <c r="C39" s="210"/>
      <c r="D39" s="210"/>
      <c r="E39" s="210"/>
      <c r="F39" s="210"/>
      <c r="G39" s="210"/>
      <c r="H39" s="169"/>
      <c r="I39" s="169"/>
      <c r="J39" s="169"/>
      <c r="K39" s="169"/>
      <c r="L39" s="169"/>
      <c r="M39" s="169"/>
      <c r="N39" s="68"/>
      <c r="O39" s="68"/>
      <c r="P39" s="170"/>
      <c r="Q39" s="170"/>
      <c r="R39" s="170"/>
      <c r="S39" s="170"/>
      <c r="T39" s="170"/>
      <c r="U39" s="170"/>
      <c r="V39" s="170"/>
      <c r="W39" s="171"/>
      <c r="X39" s="66"/>
      <c r="Y39" s="210"/>
      <c r="Z39" s="210"/>
      <c r="AA39" s="210"/>
      <c r="AB39" s="210"/>
      <c r="AC39" s="210"/>
      <c r="AD39" s="210"/>
      <c r="AE39" s="169"/>
      <c r="AF39" s="169"/>
      <c r="AG39" s="169"/>
      <c r="AH39" s="169"/>
      <c r="AI39" s="169"/>
      <c r="AJ39" s="169"/>
      <c r="AK39" s="68"/>
      <c r="AL39" s="68"/>
      <c r="AM39" s="170"/>
      <c r="AN39" s="170"/>
      <c r="AO39" s="170"/>
      <c r="AP39" s="170"/>
      <c r="AQ39" s="170"/>
      <c r="AR39" s="170"/>
      <c r="AS39" s="170"/>
      <c r="AT39" s="171"/>
      <c r="AU39" s="86"/>
      <c r="AV39" s="86"/>
      <c r="AW39" s="86"/>
      <c r="AX39" s="86"/>
      <c r="AY39" s="86"/>
    </row>
    <row r="40" spans="1:51" s="65" customFormat="1" ht="30" customHeight="1">
      <c r="A40" s="27">
        <v>7</v>
      </c>
      <c r="B40" s="198" t="s">
        <v>3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9"/>
      <c r="O40" s="172" t="s">
        <v>1</v>
      </c>
      <c r="P40" s="173"/>
      <c r="Q40" s="200" t="s">
        <v>4</v>
      </c>
      <c r="R40" s="198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174" t="s">
        <v>82</v>
      </c>
      <c r="AR40" s="175" t="s">
        <v>83</v>
      </c>
      <c r="AS40" s="172" t="s">
        <v>2</v>
      </c>
      <c r="AT40" s="176" t="s">
        <v>70</v>
      </c>
      <c r="AU40" s="86"/>
      <c r="AV40" s="86"/>
      <c r="AW40" s="86"/>
      <c r="AX40" s="86"/>
      <c r="AY40" s="86"/>
    </row>
    <row r="41" spans="2:46" ht="18" customHeight="1">
      <c r="B41" s="54" t="s">
        <v>69</v>
      </c>
      <c r="C41" s="177" t="s">
        <v>65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</row>
    <row r="42" spans="2:46" ht="18" customHeight="1">
      <c r="B42" s="55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</row>
    <row r="43" spans="2:46" ht="18" customHeight="1">
      <c r="B43" s="55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</row>
    <row r="44" spans="2:46" ht="18" customHeight="1">
      <c r="B44" s="56" t="s">
        <v>35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</row>
  </sheetData>
  <sheetProtection/>
  <mergeCells count="108">
    <mergeCell ref="A2:AT2"/>
    <mergeCell ref="AL3:AM3"/>
    <mergeCell ref="AN3:AO3"/>
    <mergeCell ref="AP3:AQ3"/>
    <mergeCell ref="AR3:AS3"/>
    <mergeCell ref="B5:K5"/>
    <mergeCell ref="L5:AI5"/>
    <mergeCell ref="AJ5:AN5"/>
    <mergeCell ref="AO5:AP5"/>
    <mergeCell ref="AQ5:AR5"/>
    <mergeCell ref="B6:F11"/>
    <mergeCell ref="G6:K11"/>
    <mergeCell ref="M6:V7"/>
    <mergeCell ref="AS6:AT6"/>
    <mergeCell ref="AS7:AT7"/>
    <mergeCell ref="M8:V8"/>
    <mergeCell ref="X8:AR8"/>
    <mergeCell ref="AS8:AT8"/>
    <mergeCell ref="M9:V9"/>
    <mergeCell ref="AS9:AT9"/>
    <mergeCell ref="W10:AR10"/>
    <mergeCell ref="AS10:AT10"/>
    <mergeCell ref="W11:AR11"/>
    <mergeCell ref="AS11:AT11"/>
    <mergeCell ref="B12:K13"/>
    <mergeCell ref="L12:O13"/>
    <mergeCell ref="P12:R13"/>
    <mergeCell ref="S12:U13"/>
    <mergeCell ref="V12:Z13"/>
    <mergeCell ref="AA12:AC12"/>
    <mergeCell ref="AD12:AE12"/>
    <mergeCell ref="AF12:AH12"/>
    <mergeCell ref="AO12:AP12"/>
    <mergeCell ref="AA13:AD13"/>
    <mergeCell ref="AE13:AG13"/>
    <mergeCell ref="AI13:AK13"/>
    <mergeCell ref="AM12:AN12"/>
    <mergeCell ref="C15:AT15"/>
    <mergeCell ref="S16:AA16"/>
    <mergeCell ref="AH16:AQ16"/>
    <mergeCell ref="D17:I17"/>
    <mergeCell ref="D18:M18"/>
    <mergeCell ref="R18:AB18"/>
    <mergeCell ref="AC18:AD18"/>
    <mergeCell ref="AG18:AQ18"/>
    <mergeCell ref="AR18:AS18"/>
    <mergeCell ref="H20:M20"/>
    <mergeCell ref="X20:AB20"/>
    <mergeCell ref="AG20:AT20"/>
    <mergeCell ref="H21:Q21"/>
    <mergeCell ref="Y21:AA21"/>
    <mergeCell ref="AC21:AD21"/>
    <mergeCell ref="AG21:AO21"/>
    <mergeCell ref="AP21:AQ21"/>
    <mergeCell ref="H22:M22"/>
    <mergeCell ref="B24:J24"/>
    <mergeCell ref="K24:W24"/>
    <mergeCell ref="X24:AD24"/>
    <mergeCell ref="C25:H25"/>
    <mergeCell ref="I25:J25"/>
    <mergeCell ref="N25:S25"/>
    <mergeCell ref="T25:U25"/>
    <mergeCell ref="V25:W25"/>
    <mergeCell ref="Y25:AA25"/>
    <mergeCell ref="AG29:AO29"/>
    <mergeCell ref="AC25:AD25"/>
    <mergeCell ref="AG25:AO25"/>
    <mergeCell ref="AP25:AQ25"/>
    <mergeCell ref="P26:U26"/>
    <mergeCell ref="AG26:AL26"/>
    <mergeCell ref="J28:W28"/>
    <mergeCell ref="AG28:AT28"/>
    <mergeCell ref="V33:AA33"/>
    <mergeCell ref="AB33:AC33"/>
    <mergeCell ref="C29:G29"/>
    <mergeCell ref="H29:I29"/>
    <mergeCell ref="K29:L29"/>
    <mergeCell ref="N29:S29"/>
    <mergeCell ref="T29:U29"/>
    <mergeCell ref="AM34:AR34"/>
    <mergeCell ref="B35:AT35"/>
    <mergeCell ref="AP29:AQ29"/>
    <mergeCell ref="D32:L32"/>
    <mergeCell ref="O32:U32"/>
    <mergeCell ref="V32:AD32"/>
    <mergeCell ref="AF32:AK32"/>
    <mergeCell ref="E33:J33"/>
    <mergeCell ref="K33:L33"/>
    <mergeCell ref="O33:Q33"/>
    <mergeCell ref="C41:AT43"/>
    <mergeCell ref="B36:W36"/>
    <mergeCell ref="Y36:AT36"/>
    <mergeCell ref="B37:W37"/>
    <mergeCell ref="Y37:AT37"/>
    <mergeCell ref="B38:N38"/>
    <mergeCell ref="O38:P38"/>
    <mergeCell ref="Y38:AK38"/>
    <mergeCell ref="AL38:AM38"/>
    <mergeCell ref="AQ12:AR12"/>
    <mergeCell ref="B39:G39"/>
    <mergeCell ref="Y39:AD39"/>
    <mergeCell ref="B40:N40"/>
    <mergeCell ref="Q40:R40"/>
    <mergeCell ref="S40:AP40"/>
    <mergeCell ref="AF33:AH33"/>
    <mergeCell ref="AM33:AS33"/>
    <mergeCell ref="D34:M34"/>
    <mergeCell ref="V34:AE34"/>
  </mergeCells>
  <dataValidations count="1">
    <dataValidation type="list" allowBlank="1" showInputMessage="1" showErrorMessage="1" sqref="AS6:AT7 E3:F4 AS8:AS11 AT40 P40">
      <formula1>"○"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4"/>
  <sheetViews>
    <sheetView tabSelected="1" view="pageBreakPreview" zoomScaleSheetLayoutView="100" zoomScalePageLayoutView="0" workbookViewId="0" topLeftCell="A1">
      <selection activeCell="W39" sqref="W39"/>
    </sheetView>
  </sheetViews>
  <sheetFormatPr defaultColWidth="2.28125" defaultRowHeight="12.75" customHeight="1"/>
  <cols>
    <col min="1" max="13" width="3.00390625" style="33" customWidth="1"/>
    <col min="14" max="14" width="6.140625" style="33" customWidth="1"/>
    <col min="15" max="17" width="3.00390625" style="33" customWidth="1"/>
    <col min="18" max="18" width="4.00390625" style="33" customWidth="1"/>
    <col min="19" max="36" width="3.00390625" style="33" customWidth="1"/>
    <col min="37" max="37" width="4.00390625" style="33" customWidth="1"/>
    <col min="38" max="46" width="3.00390625" style="33" customWidth="1"/>
    <col min="47" max="47" width="10.28125" style="33" customWidth="1"/>
    <col min="48" max="48" width="9.140625" style="33" customWidth="1"/>
    <col min="49" max="49" width="10.140625" style="33" customWidth="1"/>
    <col min="50" max="16384" width="2.28125" style="33" customWidth="1"/>
  </cols>
  <sheetData>
    <row r="1" spans="1:46" s="31" customFormat="1" ht="28.5" customHeight="1">
      <c r="A1" s="1" t="s">
        <v>45</v>
      </c>
      <c r="B1" s="30"/>
      <c r="C1" s="30"/>
      <c r="D1" s="30"/>
      <c r="E1" s="30"/>
      <c r="AT1" s="32"/>
    </row>
    <row r="2" spans="1:46" ht="46.5" customHeight="1">
      <c r="A2" s="269" t="s">
        <v>32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</row>
    <row r="3" spans="1:49" ht="30" customHeight="1">
      <c r="A3" s="34"/>
      <c r="B3" s="34"/>
      <c r="C3" s="34"/>
      <c r="D3" s="34"/>
      <c r="E3" s="34"/>
      <c r="F3" s="34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 t="s">
        <v>30</v>
      </c>
      <c r="AL3" s="270">
        <v>3</v>
      </c>
      <c r="AM3" s="270"/>
      <c r="AN3" s="271" t="s">
        <v>5</v>
      </c>
      <c r="AO3" s="271"/>
      <c r="AP3" s="270">
        <v>3</v>
      </c>
      <c r="AQ3" s="270"/>
      <c r="AR3" s="271" t="s">
        <v>6</v>
      </c>
      <c r="AS3" s="271"/>
      <c r="AT3" s="59" t="s">
        <v>31</v>
      </c>
      <c r="AU3" s="37"/>
      <c r="AV3" s="37"/>
      <c r="AW3" s="37"/>
    </row>
    <row r="4" spans="1:49" ht="31.5" customHeight="1">
      <c r="A4" s="34"/>
      <c r="B4" s="34"/>
      <c r="C4" s="34"/>
      <c r="D4" s="34"/>
      <c r="E4" s="34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59"/>
      <c r="AM4" s="59"/>
      <c r="AN4" s="59"/>
      <c r="AO4" s="59"/>
      <c r="AP4" s="59"/>
      <c r="AQ4" s="59"/>
      <c r="AR4" s="59"/>
      <c r="AS4" s="59"/>
      <c r="AT4" s="59"/>
      <c r="AU4" s="37"/>
      <c r="AV4" s="37"/>
      <c r="AW4" s="37"/>
    </row>
    <row r="5" spans="1:46" ht="30" customHeight="1">
      <c r="A5" s="9">
        <v>1</v>
      </c>
      <c r="B5" s="318" t="s">
        <v>66</v>
      </c>
      <c r="C5" s="318"/>
      <c r="D5" s="318"/>
      <c r="E5" s="318"/>
      <c r="F5" s="318"/>
      <c r="G5" s="318"/>
      <c r="H5" s="318"/>
      <c r="I5" s="318"/>
      <c r="J5" s="318"/>
      <c r="K5" s="319"/>
      <c r="L5" s="323" t="s">
        <v>77</v>
      </c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5" t="s">
        <v>60</v>
      </c>
      <c r="AK5" s="325"/>
      <c r="AL5" s="325"/>
      <c r="AM5" s="325"/>
      <c r="AN5" s="325"/>
      <c r="AO5" s="326"/>
      <c r="AP5" s="326"/>
      <c r="AQ5" s="325" t="s">
        <v>61</v>
      </c>
      <c r="AR5" s="325"/>
      <c r="AS5" s="38"/>
      <c r="AT5" s="39"/>
    </row>
    <row r="6" spans="1:46" s="41" customFormat="1" ht="30" customHeight="1">
      <c r="A6" s="52">
        <v>2</v>
      </c>
      <c r="B6" s="272" t="s">
        <v>29</v>
      </c>
      <c r="C6" s="273"/>
      <c r="D6" s="273"/>
      <c r="E6" s="273"/>
      <c r="F6" s="274"/>
      <c r="G6" s="253">
        <v>3</v>
      </c>
      <c r="H6" s="254"/>
      <c r="I6" s="254"/>
      <c r="J6" s="254"/>
      <c r="K6" s="281"/>
      <c r="L6" s="8">
        <v>3</v>
      </c>
      <c r="M6" s="286" t="s">
        <v>36</v>
      </c>
      <c r="N6" s="286"/>
      <c r="O6" s="286"/>
      <c r="P6" s="286"/>
      <c r="Q6" s="286"/>
      <c r="R6" s="286"/>
      <c r="S6" s="286"/>
      <c r="T6" s="286"/>
      <c r="U6" s="286"/>
      <c r="V6" s="287"/>
      <c r="W6" s="2" t="s">
        <v>62</v>
      </c>
      <c r="X6" s="2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40"/>
      <c r="AS6" s="290" t="s">
        <v>70</v>
      </c>
      <c r="AT6" s="291"/>
    </row>
    <row r="7" spans="1:46" s="41" customFormat="1" ht="30" customHeight="1">
      <c r="A7" s="42"/>
      <c r="B7" s="275"/>
      <c r="C7" s="276"/>
      <c r="D7" s="276"/>
      <c r="E7" s="276"/>
      <c r="F7" s="277"/>
      <c r="G7" s="282"/>
      <c r="H7" s="283"/>
      <c r="I7" s="283"/>
      <c r="J7" s="283"/>
      <c r="K7" s="284"/>
      <c r="L7" s="43"/>
      <c r="M7" s="288"/>
      <c r="N7" s="288"/>
      <c r="O7" s="288"/>
      <c r="P7" s="288"/>
      <c r="Q7" s="288"/>
      <c r="R7" s="288"/>
      <c r="S7" s="288"/>
      <c r="T7" s="288"/>
      <c r="U7" s="288"/>
      <c r="V7" s="289"/>
      <c r="W7" s="3" t="s">
        <v>63</v>
      </c>
      <c r="X7" s="3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44"/>
      <c r="AS7" s="312"/>
      <c r="AT7" s="312"/>
    </row>
    <row r="8" spans="1:46" s="41" customFormat="1" ht="30" customHeight="1">
      <c r="A8" s="42"/>
      <c r="B8" s="275"/>
      <c r="C8" s="276"/>
      <c r="D8" s="276"/>
      <c r="E8" s="276"/>
      <c r="F8" s="277"/>
      <c r="G8" s="282"/>
      <c r="H8" s="283"/>
      <c r="I8" s="283"/>
      <c r="J8" s="283"/>
      <c r="K8" s="284"/>
      <c r="L8" s="43"/>
      <c r="M8" s="320" t="s">
        <v>7</v>
      </c>
      <c r="N8" s="321"/>
      <c r="O8" s="321"/>
      <c r="P8" s="321"/>
      <c r="Q8" s="321"/>
      <c r="R8" s="321"/>
      <c r="S8" s="321"/>
      <c r="T8" s="321"/>
      <c r="U8" s="321"/>
      <c r="V8" s="322"/>
      <c r="W8" s="2"/>
      <c r="X8" s="180" t="s">
        <v>46</v>
      </c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2"/>
      <c r="AS8" s="260"/>
      <c r="AT8" s="261"/>
    </row>
    <row r="9" spans="1:46" s="41" customFormat="1" ht="30" customHeight="1">
      <c r="A9" s="42"/>
      <c r="B9" s="275"/>
      <c r="C9" s="276"/>
      <c r="D9" s="276"/>
      <c r="E9" s="276"/>
      <c r="F9" s="277"/>
      <c r="G9" s="282"/>
      <c r="H9" s="283"/>
      <c r="I9" s="283"/>
      <c r="J9" s="283"/>
      <c r="K9" s="284"/>
      <c r="L9" s="60"/>
      <c r="M9" s="257" t="s">
        <v>8</v>
      </c>
      <c r="N9" s="258"/>
      <c r="O9" s="258"/>
      <c r="P9" s="258"/>
      <c r="Q9" s="258"/>
      <c r="R9" s="258"/>
      <c r="S9" s="258"/>
      <c r="T9" s="258"/>
      <c r="U9" s="258"/>
      <c r="V9" s="259"/>
      <c r="W9" s="4"/>
      <c r="X9" s="5" t="s">
        <v>47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S9" s="260"/>
      <c r="AT9" s="261"/>
    </row>
    <row r="10" spans="1:46" s="41" customFormat="1" ht="30" customHeight="1">
      <c r="A10" s="42"/>
      <c r="B10" s="275"/>
      <c r="C10" s="276"/>
      <c r="D10" s="276"/>
      <c r="E10" s="276"/>
      <c r="F10" s="277"/>
      <c r="G10" s="282"/>
      <c r="H10" s="283"/>
      <c r="I10" s="283"/>
      <c r="J10" s="283"/>
      <c r="K10" s="284"/>
      <c r="L10" s="60"/>
      <c r="M10" s="46"/>
      <c r="N10" s="46"/>
      <c r="O10" s="46"/>
      <c r="P10" s="46"/>
      <c r="Q10" s="46"/>
      <c r="R10" s="46"/>
      <c r="S10" s="46"/>
      <c r="T10" s="46"/>
      <c r="U10" s="46"/>
      <c r="V10" s="47"/>
      <c r="W10" s="262" t="s">
        <v>48</v>
      </c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4"/>
      <c r="AS10" s="193"/>
      <c r="AT10" s="194"/>
    </row>
    <row r="11" spans="1:46" s="41" customFormat="1" ht="30" customHeight="1">
      <c r="A11" s="48"/>
      <c r="B11" s="278"/>
      <c r="C11" s="279"/>
      <c r="D11" s="279"/>
      <c r="E11" s="279"/>
      <c r="F11" s="280"/>
      <c r="G11" s="255"/>
      <c r="H11" s="256"/>
      <c r="I11" s="256"/>
      <c r="J11" s="256"/>
      <c r="K11" s="285"/>
      <c r="L11" s="49"/>
      <c r="M11" s="50"/>
      <c r="N11" s="50"/>
      <c r="O11" s="50"/>
      <c r="P11" s="50"/>
      <c r="Q11" s="50"/>
      <c r="R11" s="50"/>
      <c r="S11" s="50"/>
      <c r="T11" s="50"/>
      <c r="U11" s="50"/>
      <c r="V11" s="51"/>
      <c r="W11" s="262" t="s">
        <v>49</v>
      </c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4"/>
      <c r="AS11" s="290" t="s">
        <v>70</v>
      </c>
      <c r="AT11" s="291"/>
    </row>
    <row r="12" spans="1:46" s="65" customFormat="1" ht="30" customHeight="1">
      <c r="A12" s="9">
        <v>4</v>
      </c>
      <c r="B12" s="244" t="s">
        <v>9</v>
      </c>
      <c r="C12" s="244"/>
      <c r="D12" s="244"/>
      <c r="E12" s="244"/>
      <c r="F12" s="244"/>
      <c r="G12" s="244"/>
      <c r="H12" s="244"/>
      <c r="I12" s="244"/>
      <c r="J12" s="244"/>
      <c r="K12" s="245"/>
      <c r="L12" s="248" t="s">
        <v>10</v>
      </c>
      <c r="M12" s="249"/>
      <c r="N12" s="249"/>
      <c r="O12" s="250"/>
      <c r="P12" s="253">
        <v>40</v>
      </c>
      <c r="Q12" s="254"/>
      <c r="R12" s="254"/>
      <c r="S12" s="249" t="s">
        <v>11</v>
      </c>
      <c r="T12" s="249"/>
      <c r="U12" s="250"/>
      <c r="V12" s="249" t="s">
        <v>12</v>
      </c>
      <c r="W12" s="249"/>
      <c r="X12" s="249"/>
      <c r="Y12" s="249"/>
      <c r="Z12" s="249"/>
      <c r="AA12" s="316">
        <v>320</v>
      </c>
      <c r="AB12" s="265"/>
      <c r="AC12" s="265"/>
      <c r="AD12" s="240" t="s">
        <v>13</v>
      </c>
      <c r="AE12" s="240"/>
      <c r="AF12" s="265">
        <v>0</v>
      </c>
      <c r="AG12" s="265"/>
      <c r="AH12" s="265"/>
      <c r="AI12" s="64" t="s">
        <v>14</v>
      </c>
      <c r="AJ12" s="10" t="s">
        <v>78</v>
      </c>
      <c r="AK12" s="10"/>
      <c r="AL12" s="10"/>
      <c r="AM12" s="267">
        <v>264</v>
      </c>
      <c r="AN12" s="268"/>
      <c r="AO12" s="317" t="s">
        <v>13</v>
      </c>
      <c r="AP12" s="317"/>
      <c r="AQ12" s="267">
        <v>0</v>
      </c>
      <c r="AR12" s="267"/>
      <c r="AS12" s="11" t="s">
        <v>14</v>
      </c>
      <c r="AT12" s="12" t="s">
        <v>79</v>
      </c>
    </row>
    <row r="13" spans="1:46" s="65" customFormat="1" ht="30" customHeight="1">
      <c r="A13" s="66"/>
      <c r="B13" s="246"/>
      <c r="C13" s="246"/>
      <c r="D13" s="246"/>
      <c r="E13" s="246"/>
      <c r="F13" s="246"/>
      <c r="G13" s="246"/>
      <c r="H13" s="246"/>
      <c r="I13" s="246"/>
      <c r="J13" s="246"/>
      <c r="K13" s="247"/>
      <c r="L13" s="251"/>
      <c r="M13" s="210"/>
      <c r="N13" s="210"/>
      <c r="O13" s="252"/>
      <c r="P13" s="255"/>
      <c r="Q13" s="256"/>
      <c r="R13" s="256"/>
      <c r="S13" s="210"/>
      <c r="T13" s="210"/>
      <c r="U13" s="252"/>
      <c r="V13" s="210"/>
      <c r="W13" s="210"/>
      <c r="X13" s="210"/>
      <c r="Y13" s="210"/>
      <c r="Z13" s="210"/>
      <c r="AA13" s="266" t="s">
        <v>15</v>
      </c>
      <c r="AB13" s="218"/>
      <c r="AC13" s="218"/>
      <c r="AD13" s="218"/>
      <c r="AE13" s="315">
        <f>IF(G6="","",AA12+ROUND(AF12/60,2))</f>
        <v>320</v>
      </c>
      <c r="AF13" s="315"/>
      <c r="AG13" s="315"/>
      <c r="AH13" s="70" t="s">
        <v>80</v>
      </c>
      <c r="AI13" s="218" t="s">
        <v>13</v>
      </c>
      <c r="AJ13" s="218"/>
      <c r="AK13" s="218"/>
      <c r="AL13" s="69" t="s">
        <v>16</v>
      </c>
      <c r="AM13" s="69"/>
      <c r="AN13" s="68"/>
      <c r="AO13" s="68"/>
      <c r="AP13" s="68"/>
      <c r="AQ13" s="70"/>
      <c r="AR13" s="70"/>
      <c r="AS13" s="70"/>
      <c r="AT13" s="71"/>
    </row>
    <row r="14" spans="1:46" s="65" customFormat="1" ht="30" customHeight="1">
      <c r="A14" s="9">
        <v>5</v>
      </c>
      <c r="B14" s="72" t="s">
        <v>33</v>
      </c>
      <c r="C14" s="72"/>
      <c r="D14" s="72"/>
      <c r="E14" s="72"/>
      <c r="F14" s="72"/>
      <c r="G14" s="72"/>
      <c r="H14" s="72"/>
      <c r="I14" s="72"/>
      <c r="J14" s="72"/>
      <c r="K14" s="72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72"/>
      <c r="AB14" s="72"/>
      <c r="AC14" s="72"/>
      <c r="AD14" s="72"/>
      <c r="AE14" s="63"/>
      <c r="AF14" s="63"/>
      <c r="AG14" s="63"/>
      <c r="AH14" s="73"/>
      <c r="AI14" s="72"/>
      <c r="AJ14" s="72"/>
      <c r="AK14" s="72"/>
      <c r="AL14" s="72"/>
      <c r="AM14" s="72"/>
      <c r="AN14" s="63"/>
      <c r="AO14" s="63"/>
      <c r="AP14" s="63"/>
      <c r="AQ14" s="73"/>
      <c r="AR14" s="73"/>
      <c r="AS14" s="73"/>
      <c r="AT14" s="74"/>
    </row>
    <row r="15" spans="1:46" s="76" customFormat="1" ht="30" customHeight="1">
      <c r="A15" s="75"/>
      <c r="B15" s="62" t="s">
        <v>20</v>
      </c>
      <c r="C15" s="241" t="s">
        <v>67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3"/>
    </row>
    <row r="16" spans="1:46" s="86" customFormat="1" ht="30" customHeight="1">
      <c r="A16" s="77"/>
      <c r="B16" s="78"/>
      <c r="C16" s="79" t="s">
        <v>24</v>
      </c>
      <c r="D16" s="80" t="s">
        <v>17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1"/>
      <c r="R16" s="79" t="s">
        <v>25</v>
      </c>
      <c r="S16" s="202" t="s">
        <v>26</v>
      </c>
      <c r="T16" s="202"/>
      <c r="U16" s="202"/>
      <c r="V16" s="202"/>
      <c r="W16" s="202"/>
      <c r="X16" s="202"/>
      <c r="Y16" s="202"/>
      <c r="Z16" s="202"/>
      <c r="AA16" s="202"/>
      <c r="AB16" s="83"/>
      <c r="AC16" s="83"/>
      <c r="AD16" s="83"/>
      <c r="AE16" s="83"/>
      <c r="AF16" s="84"/>
      <c r="AG16" s="82" t="s">
        <v>27</v>
      </c>
      <c r="AH16" s="202" t="s">
        <v>18</v>
      </c>
      <c r="AI16" s="202"/>
      <c r="AJ16" s="202"/>
      <c r="AK16" s="202"/>
      <c r="AL16" s="202"/>
      <c r="AM16" s="202"/>
      <c r="AN16" s="202"/>
      <c r="AO16" s="202"/>
      <c r="AP16" s="202"/>
      <c r="AQ16" s="202"/>
      <c r="AR16" s="83"/>
      <c r="AS16" s="83"/>
      <c r="AT16" s="85"/>
    </row>
    <row r="17" spans="1:46" s="86" customFormat="1" ht="30" customHeight="1">
      <c r="A17" s="77"/>
      <c r="B17" s="87"/>
      <c r="C17" s="88"/>
      <c r="D17" s="239"/>
      <c r="E17" s="239"/>
      <c r="F17" s="239"/>
      <c r="G17" s="239"/>
      <c r="H17" s="239"/>
      <c r="I17" s="239"/>
      <c r="J17" s="89"/>
      <c r="K17" s="89"/>
      <c r="L17" s="90"/>
      <c r="M17" s="90"/>
      <c r="N17" s="90"/>
      <c r="O17" s="90"/>
      <c r="P17" s="90"/>
      <c r="Q17" s="91"/>
      <c r="R17" s="89"/>
      <c r="S17" s="89"/>
      <c r="T17" s="89"/>
      <c r="U17" s="89"/>
      <c r="V17" s="89"/>
      <c r="W17" s="89"/>
      <c r="X17" s="89"/>
      <c r="Y17" s="92"/>
      <c r="Z17" s="92"/>
      <c r="AA17" s="92"/>
      <c r="AB17" s="93"/>
      <c r="AC17" s="93"/>
      <c r="AD17" s="93"/>
      <c r="AE17" s="93"/>
      <c r="AF17" s="94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95"/>
      <c r="AS17" s="95"/>
      <c r="AT17" s="96"/>
    </row>
    <row r="18" spans="1:46" s="86" customFormat="1" ht="30" customHeight="1">
      <c r="A18" s="77"/>
      <c r="B18" s="77"/>
      <c r="C18" s="92"/>
      <c r="D18" s="300">
        <v>140000</v>
      </c>
      <c r="E18" s="301"/>
      <c r="F18" s="301"/>
      <c r="G18" s="301"/>
      <c r="H18" s="301"/>
      <c r="I18" s="301"/>
      <c r="J18" s="302"/>
      <c r="K18" s="302"/>
      <c r="L18" s="302"/>
      <c r="M18" s="303"/>
      <c r="N18" s="94" t="s">
        <v>0</v>
      </c>
      <c r="O18" s="92"/>
      <c r="P18" s="97"/>
      <c r="Q18" s="98"/>
      <c r="R18" s="235"/>
      <c r="S18" s="236"/>
      <c r="T18" s="236"/>
      <c r="U18" s="236"/>
      <c r="V18" s="236"/>
      <c r="W18" s="236"/>
      <c r="X18" s="305"/>
      <c r="Y18" s="305"/>
      <c r="Z18" s="305"/>
      <c r="AA18" s="305"/>
      <c r="AB18" s="306"/>
      <c r="AC18" s="304" t="s">
        <v>0</v>
      </c>
      <c r="AD18" s="304"/>
      <c r="AE18" s="99"/>
      <c r="AF18" s="100"/>
      <c r="AG18" s="300"/>
      <c r="AH18" s="301"/>
      <c r="AI18" s="301"/>
      <c r="AJ18" s="301"/>
      <c r="AK18" s="301"/>
      <c r="AL18" s="301"/>
      <c r="AM18" s="302"/>
      <c r="AN18" s="302"/>
      <c r="AO18" s="302"/>
      <c r="AP18" s="302"/>
      <c r="AQ18" s="303"/>
      <c r="AR18" s="304" t="s">
        <v>0</v>
      </c>
      <c r="AS18" s="304"/>
      <c r="AT18" s="96"/>
    </row>
    <row r="19" spans="1:46" s="86" customFormat="1" ht="30" customHeight="1">
      <c r="A19" s="77"/>
      <c r="B19" s="101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3"/>
      <c r="O19" s="102"/>
      <c r="P19" s="102"/>
      <c r="Q19" s="104"/>
      <c r="R19" s="103"/>
      <c r="S19" s="105"/>
      <c r="T19" s="106"/>
      <c r="U19" s="106"/>
      <c r="V19" s="106"/>
      <c r="W19" s="106"/>
      <c r="X19" s="106"/>
      <c r="Y19" s="106"/>
      <c r="Z19" s="106"/>
      <c r="AA19" s="103"/>
      <c r="AB19" s="107"/>
      <c r="AC19" s="107"/>
      <c r="AD19" s="107"/>
      <c r="AE19" s="107"/>
      <c r="AF19" s="108"/>
      <c r="AG19" s="103"/>
      <c r="AH19" s="103"/>
      <c r="AI19" s="103"/>
      <c r="AJ19" s="109"/>
      <c r="AK19" s="109"/>
      <c r="AL19" s="109"/>
      <c r="AM19" s="109"/>
      <c r="AN19" s="109"/>
      <c r="AO19" s="109"/>
      <c r="AP19" s="109"/>
      <c r="AQ19" s="109"/>
      <c r="AR19" s="110"/>
      <c r="AS19" s="110"/>
      <c r="AT19" s="111"/>
    </row>
    <row r="20" spans="1:46" s="120" customFormat="1" ht="30" customHeight="1" thickBot="1">
      <c r="A20" s="112"/>
      <c r="B20" s="113"/>
      <c r="C20" s="114"/>
      <c r="D20" s="115"/>
      <c r="E20" s="115"/>
      <c r="F20" s="115"/>
      <c r="G20" s="116"/>
      <c r="H20" s="307"/>
      <c r="I20" s="307"/>
      <c r="J20" s="307"/>
      <c r="K20" s="307"/>
      <c r="L20" s="307"/>
      <c r="M20" s="307"/>
      <c r="N20" s="116"/>
      <c r="O20" s="116"/>
      <c r="P20" s="116"/>
      <c r="Q20" s="116"/>
      <c r="R20" s="117"/>
      <c r="S20" s="117"/>
      <c r="T20" s="117"/>
      <c r="U20" s="117"/>
      <c r="V20" s="117"/>
      <c r="W20" s="13"/>
      <c r="X20" s="208" t="s">
        <v>42</v>
      </c>
      <c r="Y20" s="208"/>
      <c r="Z20" s="208"/>
      <c r="AA20" s="208"/>
      <c r="AB20" s="208"/>
      <c r="AC20" s="58"/>
      <c r="AD20" s="58"/>
      <c r="AE20" s="118"/>
      <c r="AF20" s="119"/>
      <c r="AG20" s="190" t="s">
        <v>43</v>
      </c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2"/>
    </row>
    <row r="21" spans="1:48" s="86" customFormat="1" ht="30" customHeight="1" thickBot="1">
      <c r="A21" s="77"/>
      <c r="B21" s="87"/>
      <c r="C21" s="89" t="s">
        <v>28</v>
      </c>
      <c r="D21" s="88"/>
      <c r="E21" s="88"/>
      <c r="F21" s="88"/>
      <c r="G21" s="92" t="s">
        <v>23</v>
      </c>
      <c r="H21" s="296">
        <f>IF(AS6="","",D18+R18+AG18)</f>
        <v>140000</v>
      </c>
      <c r="I21" s="297"/>
      <c r="J21" s="297"/>
      <c r="K21" s="297"/>
      <c r="L21" s="297"/>
      <c r="M21" s="297"/>
      <c r="N21" s="298"/>
      <c r="O21" s="298"/>
      <c r="P21" s="298"/>
      <c r="Q21" s="299"/>
      <c r="R21" s="121" t="s">
        <v>0</v>
      </c>
      <c r="S21" s="122"/>
      <c r="T21" s="122"/>
      <c r="U21" s="122"/>
      <c r="V21" s="123"/>
      <c r="W21" s="14" t="s">
        <v>71</v>
      </c>
      <c r="X21" s="57"/>
      <c r="Y21" s="309">
        <v>2</v>
      </c>
      <c r="Z21" s="310"/>
      <c r="AA21" s="311"/>
      <c r="AB21" s="15" t="s">
        <v>19</v>
      </c>
      <c r="AC21" s="189" t="s">
        <v>23</v>
      </c>
      <c r="AD21" s="189"/>
      <c r="AE21" s="92"/>
      <c r="AF21" s="92"/>
      <c r="AG21" s="183">
        <f>ROUNDDOWN(H21/Y21,-3)</f>
        <v>70000</v>
      </c>
      <c r="AH21" s="184"/>
      <c r="AI21" s="184"/>
      <c r="AJ21" s="184"/>
      <c r="AK21" s="185"/>
      <c r="AL21" s="186"/>
      <c r="AM21" s="186"/>
      <c r="AN21" s="186"/>
      <c r="AO21" s="187"/>
      <c r="AP21" s="188" t="s">
        <v>0</v>
      </c>
      <c r="AQ21" s="189"/>
      <c r="AR21" s="16"/>
      <c r="AS21" s="16"/>
      <c r="AT21" s="17"/>
      <c r="AU21" s="124"/>
      <c r="AV21" s="124"/>
    </row>
    <row r="22" spans="1:46" s="86" customFormat="1" ht="30" customHeight="1">
      <c r="A22" s="77"/>
      <c r="B22" s="125"/>
      <c r="C22" s="69"/>
      <c r="D22" s="126"/>
      <c r="E22" s="126"/>
      <c r="F22" s="126"/>
      <c r="G22" s="68"/>
      <c r="H22" s="221"/>
      <c r="I22" s="221"/>
      <c r="J22" s="221"/>
      <c r="K22" s="221"/>
      <c r="L22" s="221"/>
      <c r="M22" s="221"/>
      <c r="N22" s="68"/>
      <c r="O22" s="68"/>
      <c r="P22" s="68"/>
      <c r="Q22" s="68"/>
      <c r="R22" s="127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69"/>
      <c r="AE22" s="69"/>
      <c r="AF22" s="69"/>
      <c r="AG22" s="15" t="s">
        <v>40</v>
      </c>
      <c r="AH22" s="15"/>
      <c r="AI22" s="53"/>
      <c r="AJ22" s="53"/>
      <c r="AK22" s="57"/>
      <c r="AL22" s="57"/>
      <c r="AM22" s="18"/>
      <c r="AN22" s="18"/>
      <c r="AO22" s="18"/>
      <c r="AP22" s="18"/>
      <c r="AQ22" s="18"/>
      <c r="AR22" s="18"/>
      <c r="AS22" s="18"/>
      <c r="AT22" s="17"/>
    </row>
    <row r="23" spans="1:46" s="86" customFormat="1" ht="30" customHeight="1">
      <c r="A23" s="77"/>
      <c r="B23" s="128" t="s">
        <v>21</v>
      </c>
      <c r="C23" s="61" t="s">
        <v>68</v>
      </c>
      <c r="D23" s="330"/>
      <c r="E23" s="330"/>
      <c r="F23" s="330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30"/>
    </row>
    <row r="24" spans="1:46" s="120" customFormat="1" ht="30" customHeight="1" thickBot="1">
      <c r="A24" s="112"/>
      <c r="B24" s="214"/>
      <c r="C24" s="215"/>
      <c r="D24" s="215"/>
      <c r="E24" s="215"/>
      <c r="F24" s="215"/>
      <c r="G24" s="215"/>
      <c r="H24" s="215"/>
      <c r="I24" s="215"/>
      <c r="J24" s="215"/>
      <c r="K24" s="294" t="s">
        <v>72</v>
      </c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27"/>
      <c r="Y24" s="227"/>
      <c r="Z24" s="227"/>
      <c r="AA24" s="227"/>
      <c r="AB24" s="227"/>
      <c r="AC24" s="227"/>
      <c r="AD24" s="227"/>
      <c r="AE24" s="82"/>
      <c r="AF24" s="82"/>
      <c r="AG24" s="82" t="s">
        <v>37</v>
      </c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131"/>
    </row>
    <row r="25" spans="1:48" s="86" customFormat="1" ht="30" customHeight="1" thickBot="1">
      <c r="A25" s="77"/>
      <c r="B25" s="87"/>
      <c r="C25" s="308"/>
      <c r="D25" s="308"/>
      <c r="E25" s="308"/>
      <c r="F25" s="308"/>
      <c r="G25" s="308"/>
      <c r="H25" s="308"/>
      <c r="I25" s="234"/>
      <c r="J25" s="234"/>
      <c r="K25" s="92"/>
      <c r="L25" s="132"/>
      <c r="M25" s="90"/>
      <c r="N25" s="235"/>
      <c r="O25" s="236"/>
      <c r="P25" s="236"/>
      <c r="Q25" s="236"/>
      <c r="R25" s="236"/>
      <c r="S25" s="237"/>
      <c r="T25" s="234" t="s">
        <v>0</v>
      </c>
      <c r="U25" s="234"/>
      <c r="V25" s="234"/>
      <c r="W25" s="234"/>
      <c r="X25" s="133"/>
      <c r="Y25" s="212"/>
      <c r="Z25" s="212"/>
      <c r="AA25" s="212"/>
      <c r="AB25" s="134"/>
      <c r="AC25" s="234" t="s">
        <v>23</v>
      </c>
      <c r="AD25" s="234"/>
      <c r="AE25" s="135"/>
      <c r="AF25" s="136"/>
      <c r="AG25" s="205">
        <f>IF(G6="","",IF(AS7="○",ROUNDDOWN(N25,-3),0))</f>
        <v>0</v>
      </c>
      <c r="AH25" s="313"/>
      <c r="AI25" s="313"/>
      <c r="AJ25" s="313"/>
      <c r="AK25" s="313"/>
      <c r="AL25" s="313"/>
      <c r="AM25" s="313"/>
      <c r="AN25" s="313"/>
      <c r="AO25" s="314"/>
      <c r="AP25" s="188" t="s">
        <v>0</v>
      </c>
      <c r="AQ25" s="189"/>
      <c r="AR25" s="88"/>
      <c r="AS25" s="88"/>
      <c r="AT25" s="137"/>
      <c r="AU25" s="124"/>
      <c r="AV25" s="124"/>
    </row>
    <row r="26" spans="1:46" s="86" customFormat="1" ht="30" customHeight="1">
      <c r="A26" s="77"/>
      <c r="B26" s="67"/>
      <c r="C26" s="68"/>
      <c r="D26" s="68"/>
      <c r="E26" s="68"/>
      <c r="F26" s="68"/>
      <c r="G26" s="68"/>
      <c r="H26" s="68"/>
      <c r="I26" s="70"/>
      <c r="J26" s="70"/>
      <c r="K26" s="68"/>
      <c r="L26" s="70"/>
      <c r="M26" s="70"/>
      <c r="N26" s="70"/>
      <c r="O26" s="126"/>
      <c r="P26" s="218"/>
      <c r="Q26" s="218"/>
      <c r="R26" s="218"/>
      <c r="S26" s="218"/>
      <c r="T26" s="218"/>
      <c r="U26" s="218"/>
      <c r="V26" s="68"/>
      <c r="W26" s="68"/>
      <c r="X26" s="68"/>
      <c r="Y26" s="68"/>
      <c r="Z26" s="68"/>
      <c r="AA26" s="68"/>
      <c r="AB26" s="70"/>
      <c r="AC26" s="70"/>
      <c r="AD26" s="70"/>
      <c r="AE26" s="68"/>
      <c r="AF26" s="68"/>
      <c r="AG26" s="292" t="s">
        <v>73</v>
      </c>
      <c r="AH26" s="293"/>
      <c r="AI26" s="293"/>
      <c r="AJ26" s="293"/>
      <c r="AK26" s="293"/>
      <c r="AL26" s="293"/>
      <c r="AM26" s="68"/>
      <c r="AN26" s="68"/>
      <c r="AO26" s="68"/>
      <c r="AP26" s="126"/>
      <c r="AQ26" s="126"/>
      <c r="AR26" s="126"/>
      <c r="AS26" s="126"/>
      <c r="AT26" s="138"/>
    </row>
    <row r="27" spans="1:46" s="86" customFormat="1" ht="30" customHeight="1">
      <c r="A27" s="77"/>
      <c r="B27" s="19" t="s">
        <v>50</v>
      </c>
      <c r="C27" s="61" t="s">
        <v>64</v>
      </c>
      <c r="D27" s="61"/>
      <c r="E27" s="330"/>
      <c r="F27" s="330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30"/>
    </row>
    <row r="28" spans="1:46" s="86" customFormat="1" ht="30" customHeight="1" thickBot="1">
      <c r="A28" s="77"/>
      <c r="B28" s="139"/>
      <c r="C28" s="20" t="s">
        <v>38</v>
      </c>
      <c r="D28" s="21"/>
      <c r="E28" s="21"/>
      <c r="F28" s="21"/>
      <c r="G28" s="21"/>
      <c r="H28" s="21"/>
      <c r="I28" s="21"/>
      <c r="J28" s="208" t="s">
        <v>44</v>
      </c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9"/>
      <c r="X28" s="140"/>
      <c r="Y28" s="141"/>
      <c r="Z28" s="141"/>
      <c r="AA28" s="141"/>
      <c r="AB28" s="141"/>
      <c r="AC28" s="141"/>
      <c r="AD28" s="141"/>
      <c r="AE28" s="141"/>
      <c r="AF28" s="88"/>
      <c r="AG28" s="190" t="s">
        <v>41</v>
      </c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2"/>
    </row>
    <row r="29" spans="1:46" s="86" customFormat="1" ht="30" customHeight="1" thickBot="1">
      <c r="A29" s="77"/>
      <c r="B29" s="87"/>
      <c r="C29" s="228" t="s">
        <v>39</v>
      </c>
      <c r="D29" s="229"/>
      <c r="E29" s="229"/>
      <c r="F29" s="229"/>
      <c r="G29" s="230"/>
      <c r="H29" s="189" t="s">
        <v>0</v>
      </c>
      <c r="I29" s="189"/>
      <c r="J29" s="22"/>
      <c r="K29" s="189" t="s">
        <v>22</v>
      </c>
      <c r="L29" s="189"/>
      <c r="M29" s="15"/>
      <c r="N29" s="327">
        <v>264</v>
      </c>
      <c r="O29" s="328"/>
      <c r="P29" s="328"/>
      <c r="Q29" s="328"/>
      <c r="R29" s="328"/>
      <c r="S29" s="329"/>
      <c r="T29" s="189" t="s">
        <v>13</v>
      </c>
      <c r="U29" s="189"/>
      <c r="V29" s="18"/>
      <c r="W29" s="57" t="s">
        <v>22</v>
      </c>
      <c r="X29" s="88"/>
      <c r="Y29" s="88"/>
      <c r="Z29" s="142"/>
      <c r="AA29" s="142"/>
      <c r="AB29" s="142"/>
      <c r="AC29" s="142"/>
      <c r="AD29" s="143"/>
      <c r="AE29" s="143"/>
      <c r="AF29" s="92" t="s">
        <v>23</v>
      </c>
      <c r="AG29" s="183">
        <f>ROUNDDOWN(600*N29,-3)</f>
        <v>158000</v>
      </c>
      <c r="AH29" s="184"/>
      <c r="AI29" s="184"/>
      <c r="AJ29" s="184"/>
      <c r="AK29" s="185"/>
      <c r="AL29" s="186"/>
      <c r="AM29" s="186"/>
      <c r="AN29" s="186"/>
      <c r="AO29" s="187"/>
      <c r="AP29" s="188" t="s">
        <v>0</v>
      </c>
      <c r="AQ29" s="189"/>
      <c r="AR29" s="144"/>
      <c r="AS29" s="144"/>
      <c r="AT29" s="145"/>
    </row>
    <row r="30" spans="1:46" s="86" customFormat="1" ht="30" customHeight="1">
      <c r="A30" s="77"/>
      <c r="B30" s="146"/>
      <c r="C30" s="92"/>
      <c r="D30" s="92"/>
      <c r="E30" s="92"/>
      <c r="F30" s="92"/>
      <c r="G30" s="92"/>
      <c r="H30" s="92"/>
      <c r="I30" s="90"/>
      <c r="J30" s="90"/>
      <c r="K30" s="92"/>
      <c r="L30" s="90"/>
      <c r="M30" s="92"/>
      <c r="N30" s="88"/>
      <c r="O30" s="88"/>
      <c r="P30" s="88"/>
      <c r="Q30" s="88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15" t="s">
        <v>40</v>
      </c>
      <c r="AH30" s="15"/>
      <c r="AI30" s="53"/>
      <c r="AJ30" s="53"/>
      <c r="AK30" s="57"/>
      <c r="AL30" s="57"/>
      <c r="AM30" s="18"/>
      <c r="AN30" s="88"/>
      <c r="AO30" s="88"/>
      <c r="AP30" s="88"/>
      <c r="AQ30" s="88"/>
      <c r="AR30" s="88"/>
      <c r="AS30" s="88"/>
      <c r="AT30" s="145"/>
    </row>
    <row r="31" spans="1:48" s="86" customFormat="1" ht="30" customHeight="1">
      <c r="A31" s="77"/>
      <c r="B31" s="147" t="s">
        <v>51</v>
      </c>
      <c r="C31" s="61" t="s">
        <v>34</v>
      </c>
      <c r="D31" s="23"/>
      <c r="E31" s="23"/>
      <c r="F31" s="23"/>
      <c r="G31" s="24"/>
      <c r="H31" s="24"/>
      <c r="I31" s="24"/>
      <c r="J31" s="331"/>
      <c r="K31" s="64"/>
      <c r="L31" s="148"/>
      <c r="M31" s="148"/>
      <c r="N31" s="64"/>
      <c r="O31" s="64"/>
      <c r="P31" s="64"/>
      <c r="Q31" s="64"/>
      <c r="R31" s="149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129"/>
      <c r="AD31" s="129"/>
      <c r="AE31" s="129"/>
      <c r="AF31" s="129"/>
      <c r="AG31" s="129"/>
      <c r="AH31" s="129"/>
      <c r="AI31" s="129"/>
      <c r="AJ31" s="64"/>
      <c r="AK31" s="64"/>
      <c r="AL31" s="64"/>
      <c r="AM31" s="64"/>
      <c r="AN31" s="64"/>
      <c r="AO31" s="64"/>
      <c r="AP31" s="64"/>
      <c r="AQ31" s="64"/>
      <c r="AR31" s="64"/>
      <c r="AS31" s="150"/>
      <c r="AT31" s="151"/>
      <c r="AV31" s="152"/>
    </row>
    <row r="32" spans="1:48" s="86" customFormat="1" ht="30" customHeight="1" thickBot="1">
      <c r="A32" s="77"/>
      <c r="B32" s="153"/>
      <c r="C32" s="88"/>
      <c r="D32" s="219"/>
      <c r="E32" s="219"/>
      <c r="F32" s="219"/>
      <c r="G32" s="219"/>
      <c r="H32" s="219"/>
      <c r="I32" s="219"/>
      <c r="J32" s="219"/>
      <c r="K32" s="219"/>
      <c r="L32" s="219"/>
      <c r="M32" s="134"/>
      <c r="N32" s="134"/>
      <c r="O32" s="220"/>
      <c r="P32" s="220"/>
      <c r="Q32" s="220"/>
      <c r="R32" s="220"/>
      <c r="S32" s="220"/>
      <c r="T32" s="220"/>
      <c r="U32" s="220"/>
      <c r="V32" s="238"/>
      <c r="W32" s="238"/>
      <c r="X32" s="238"/>
      <c r="Y32" s="238"/>
      <c r="Z32" s="238"/>
      <c r="AA32" s="238"/>
      <c r="AB32" s="238"/>
      <c r="AC32" s="238"/>
      <c r="AD32" s="238"/>
      <c r="AE32" s="154"/>
      <c r="AF32" s="227"/>
      <c r="AG32" s="227"/>
      <c r="AH32" s="227"/>
      <c r="AI32" s="227"/>
      <c r="AJ32" s="227"/>
      <c r="AK32" s="227"/>
      <c r="AL32" s="80"/>
      <c r="AM32" s="20" t="s">
        <v>52</v>
      </c>
      <c r="AN32" s="80"/>
      <c r="AO32" s="80"/>
      <c r="AP32" s="80"/>
      <c r="AQ32" s="80"/>
      <c r="AR32" s="118"/>
      <c r="AS32" s="118"/>
      <c r="AT32" s="155"/>
      <c r="AV32" s="156"/>
    </row>
    <row r="33" spans="1:48" s="86" customFormat="1" ht="30" customHeight="1" thickBot="1">
      <c r="A33" s="77"/>
      <c r="B33" s="87"/>
      <c r="C33" s="90"/>
      <c r="D33" s="134"/>
      <c r="E33" s="213"/>
      <c r="F33" s="211"/>
      <c r="G33" s="211"/>
      <c r="H33" s="211"/>
      <c r="I33" s="211"/>
      <c r="J33" s="211"/>
      <c r="K33" s="211"/>
      <c r="L33" s="211"/>
      <c r="M33" s="157"/>
      <c r="N33" s="158"/>
      <c r="O33" s="212"/>
      <c r="P33" s="212"/>
      <c r="Q33" s="212"/>
      <c r="R33" s="158"/>
      <c r="S33" s="159"/>
      <c r="T33" s="159"/>
      <c r="U33" s="158"/>
      <c r="V33" s="213"/>
      <c r="W33" s="211"/>
      <c r="X33" s="211"/>
      <c r="Y33" s="211"/>
      <c r="Z33" s="211"/>
      <c r="AA33" s="211"/>
      <c r="AB33" s="211"/>
      <c r="AC33" s="211"/>
      <c r="AD33" s="157"/>
      <c r="AE33" s="158"/>
      <c r="AF33" s="212"/>
      <c r="AG33" s="212"/>
      <c r="AH33" s="212"/>
      <c r="AI33" s="134"/>
      <c r="AJ33" s="158"/>
      <c r="AK33" s="158"/>
      <c r="AL33" s="160"/>
      <c r="AM33" s="231">
        <f>IF(AS10="○",500000,200000)</f>
        <v>200000</v>
      </c>
      <c r="AN33" s="232"/>
      <c r="AO33" s="232"/>
      <c r="AP33" s="232"/>
      <c r="AQ33" s="232"/>
      <c r="AR33" s="232"/>
      <c r="AS33" s="233"/>
      <c r="AT33" s="161" t="s">
        <v>0</v>
      </c>
      <c r="AV33" s="156"/>
    </row>
    <row r="34" spans="1:48" s="86" customFormat="1" ht="30" customHeight="1">
      <c r="A34" s="77"/>
      <c r="B34" s="125"/>
      <c r="C34" s="70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70"/>
      <c r="O34" s="70"/>
      <c r="P34" s="70"/>
      <c r="Q34" s="70"/>
      <c r="R34" s="70"/>
      <c r="S34" s="70"/>
      <c r="T34" s="70"/>
      <c r="U34" s="70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70"/>
      <c r="AG34" s="70"/>
      <c r="AH34" s="70"/>
      <c r="AI34" s="70"/>
      <c r="AJ34" s="70"/>
      <c r="AK34" s="70"/>
      <c r="AL34" s="70"/>
      <c r="AM34" s="221"/>
      <c r="AN34" s="221"/>
      <c r="AO34" s="221"/>
      <c r="AP34" s="221"/>
      <c r="AQ34" s="221"/>
      <c r="AR34" s="221"/>
      <c r="AS34" s="70"/>
      <c r="AT34" s="71"/>
      <c r="AV34" s="162"/>
    </row>
    <row r="35" spans="1:46" s="86" customFormat="1" ht="30" customHeight="1">
      <c r="A35" s="25">
        <v>6</v>
      </c>
      <c r="B35" s="222" t="s">
        <v>53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3"/>
    </row>
    <row r="36" spans="1:46" s="86" customFormat="1" ht="30" customHeight="1">
      <c r="A36" s="19" t="s">
        <v>54</v>
      </c>
      <c r="B36" s="224" t="s">
        <v>55</v>
      </c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6"/>
      <c r="X36" s="11" t="s">
        <v>56</v>
      </c>
      <c r="Y36" s="224" t="s">
        <v>57</v>
      </c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6"/>
    </row>
    <row r="37" spans="1:53" s="164" customFormat="1" ht="30" customHeight="1" thickBot="1">
      <c r="A37" s="26"/>
      <c r="B37" s="203" t="s">
        <v>58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4"/>
      <c r="X37" s="26"/>
      <c r="Y37" s="203" t="s">
        <v>59</v>
      </c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4"/>
      <c r="AU37" s="86"/>
      <c r="AV37" s="86"/>
      <c r="AW37" s="86"/>
      <c r="AX37" s="86"/>
      <c r="AY37" s="86"/>
      <c r="AZ37" s="163"/>
      <c r="BA37" s="163"/>
    </row>
    <row r="38" spans="1:51" s="65" customFormat="1" ht="30" customHeight="1" thickBot="1">
      <c r="A38" s="165"/>
      <c r="B38" s="205">
        <f>IF(G6="","",IF(SUM(AG21,AG25,AG29)&lt;AM33,SUM(AG21,AG25,AG29),0))</f>
        <v>0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7"/>
      <c r="O38" s="216" t="s">
        <v>0</v>
      </c>
      <c r="P38" s="217"/>
      <c r="Q38" s="166"/>
      <c r="R38" s="166"/>
      <c r="S38" s="166"/>
      <c r="T38" s="166"/>
      <c r="U38" s="166"/>
      <c r="V38" s="166"/>
      <c r="W38" s="167"/>
      <c r="X38" s="165"/>
      <c r="Y38" s="205">
        <f>IF(G6="","",IF(SUM(AG21,AG25,AG29)&gt;AM33,AM33,0))</f>
        <v>200000</v>
      </c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7"/>
      <c r="AL38" s="216" t="s">
        <v>0</v>
      </c>
      <c r="AM38" s="217"/>
      <c r="AN38" s="166"/>
      <c r="AO38" s="166"/>
      <c r="AP38" s="166"/>
      <c r="AQ38" s="166"/>
      <c r="AR38" s="166"/>
      <c r="AS38" s="166"/>
      <c r="AT38" s="167"/>
      <c r="AU38" s="168"/>
      <c r="AV38" s="86"/>
      <c r="AW38" s="86"/>
      <c r="AX38" s="86"/>
      <c r="AY38" s="86"/>
    </row>
    <row r="39" spans="1:51" s="65" customFormat="1" ht="30" customHeight="1">
      <c r="A39" s="66"/>
      <c r="B39" s="210"/>
      <c r="C39" s="210"/>
      <c r="D39" s="210"/>
      <c r="E39" s="210"/>
      <c r="F39" s="210"/>
      <c r="G39" s="210"/>
      <c r="H39" s="169"/>
      <c r="I39" s="169"/>
      <c r="J39" s="169"/>
      <c r="K39" s="169"/>
      <c r="L39" s="169"/>
      <c r="M39" s="169"/>
      <c r="N39" s="68"/>
      <c r="O39" s="68"/>
      <c r="P39" s="170"/>
      <c r="Q39" s="170"/>
      <c r="R39" s="170"/>
      <c r="S39" s="170"/>
      <c r="T39" s="170"/>
      <c r="U39" s="170"/>
      <c r="V39" s="170"/>
      <c r="W39" s="171"/>
      <c r="X39" s="66"/>
      <c r="Y39" s="210"/>
      <c r="Z39" s="210"/>
      <c r="AA39" s="210"/>
      <c r="AB39" s="210"/>
      <c r="AC39" s="210"/>
      <c r="AD39" s="210"/>
      <c r="AE39" s="169"/>
      <c r="AF39" s="169"/>
      <c r="AG39" s="169"/>
      <c r="AH39" s="169"/>
      <c r="AI39" s="169"/>
      <c r="AJ39" s="169"/>
      <c r="AK39" s="68"/>
      <c r="AL39" s="68"/>
      <c r="AM39" s="170"/>
      <c r="AN39" s="170"/>
      <c r="AO39" s="170"/>
      <c r="AP39" s="170"/>
      <c r="AQ39" s="170"/>
      <c r="AR39" s="170"/>
      <c r="AS39" s="170"/>
      <c r="AT39" s="171"/>
      <c r="AU39" s="86"/>
      <c r="AV39" s="86"/>
      <c r="AW39" s="86"/>
      <c r="AX39" s="86"/>
      <c r="AY39" s="86"/>
    </row>
    <row r="40" spans="1:51" s="65" customFormat="1" ht="30" customHeight="1">
      <c r="A40" s="27">
        <v>7</v>
      </c>
      <c r="B40" s="198" t="s">
        <v>3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9"/>
      <c r="O40" s="172" t="s">
        <v>1</v>
      </c>
      <c r="P40" s="173"/>
      <c r="Q40" s="200" t="s">
        <v>4</v>
      </c>
      <c r="R40" s="198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174" t="s">
        <v>82</v>
      </c>
      <c r="AR40" s="175" t="s">
        <v>83</v>
      </c>
      <c r="AS40" s="172" t="s">
        <v>2</v>
      </c>
      <c r="AT40" s="176" t="s">
        <v>70</v>
      </c>
      <c r="AU40" s="86"/>
      <c r="AV40" s="86"/>
      <c r="AW40" s="86"/>
      <c r="AX40" s="86"/>
      <c r="AY40" s="86"/>
    </row>
    <row r="41" spans="2:46" ht="18" customHeight="1">
      <c r="B41" s="54" t="s">
        <v>69</v>
      </c>
      <c r="C41" s="177" t="s">
        <v>65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</row>
    <row r="42" spans="2:46" ht="18" customHeight="1">
      <c r="B42" s="55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</row>
    <row r="43" spans="2:46" ht="18" customHeight="1">
      <c r="B43" s="55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</row>
    <row r="44" spans="2:46" ht="18" customHeight="1">
      <c r="B44" s="56" t="s">
        <v>35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</row>
  </sheetData>
  <sheetProtection/>
  <mergeCells count="108">
    <mergeCell ref="B39:G39"/>
    <mergeCell ref="Y39:AD39"/>
    <mergeCell ref="B40:N40"/>
    <mergeCell ref="Q40:R40"/>
    <mergeCell ref="S40:AP40"/>
    <mergeCell ref="C41:AT43"/>
    <mergeCell ref="B36:W36"/>
    <mergeCell ref="Y36:AT36"/>
    <mergeCell ref="B37:W37"/>
    <mergeCell ref="Y37:AT37"/>
    <mergeCell ref="B38:N38"/>
    <mergeCell ref="O38:P38"/>
    <mergeCell ref="Y38:AK38"/>
    <mergeCell ref="AL38:AM38"/>
    <mergeCell ref="AF33:AH33"/>
    <mergeCell ref="AM33:AS33"/>
    <mergeCell ref="D34:M34"/>
    <mergeCell ref="V34:AE34"/>
    <mergeCell ref="AM34:AR34"/>
    <mergeCell ref="B35:AT35"/>
    <mergeCell ref="AP29:AQ29"/>
    <mergeCell ref="D32:L32"/>
    <mergeCell ref="O32:U32"/>
    <mergeCell ref="V32:AD32"/>
    <mergeCell ref="AF32:AK32"/>
    <mergeCell ref="E33:J33"/>
    <mergeCell ref="K33:L33"/>
    <mergeCell ref="O33:Q33"/>
    <mergeCell ref="V33:AA33"/>
    <mergeCell ref="AB33:AC33"/>
    <mergeCell ref="C29:G29"/>
    <mergeCell ref="H29:I29"/>
    <mergeCell ref="K29:L29"/>
    <mergeCell ref="N29:S29"/>
    <mergeCell ref="T29:U29"/>
    <mergeCell ref="AG29:AO29"/>
    <mergeCell ref="AC25:AD25"/>
    <mergeCell ref="AG25:AO25"/>
    <mergeCell ref="AP25:AQ25"/>
    <mergeCell ref="P26:U26"/>
    <mergeCell ref="AG26:AL26"/>
    <mergeCell ref="J28:W28"/>
    <mergeCell ref="AG28:AT28"/>
    <mergeCell ref="H22:M22"/>
    <mergeCell ref="B24:J24"/>
    <mergeCell ref="K24:W24"/>
    <mergeCell ref="X24:AD24"/>
    <mergeCell ref="C25:H25"/>
    <mergeCell ref="I25:J25"/>
    <mergeCell ref="N25:S25"/>
    <mergeCell ref="T25:U25"/>
    <mergeCell ref="V25:W25"/>
    <mergeCell ref="Y25:AA25"/>
    <mergeCell ref="H20:M20"/>
    <mergeCell ref="X20:AB20"/>
    <mergeCell ref="AG20:AT20"/>
    <mergeCell ref="H21:Q21"/>
    <mergeCell ref="Y21:AA21"/>
    <mergeCell ref="AC21:AD21"/>
    <mergeCell ref="AG21:AO21"/>
    <mergeCell ref="AP21:AQ21"/>
    <mergeCell ref="C15:AT15"/>
    <mergeCell ref="S16:AA16"/>
    <mergeCell ref="AH16:AQ16"/>
    <mergeCell ref="D17:I17"/>
    <mergeCell ref="D18:M18"/>
    <mergeCell ref="R18:AB18"/>
    <mergeCell ref="AC18:AD18"/>
    <mergeCell ref="AG18:AQ18"/>
    <mergeCell ref="AR18:AS18"/>
    <mergeCell ref="AD12:AE12"/>
    <mergeCell ref="AF12:AH12"/>
    <mergeCell ref="AM12:AN12"/>
    <mergeCell ref="AO12:AP12"/>
    <mergeCell ref="AQ12:AR12"/>
    <mergeCell ref="AA13:AD13"/>
    <mergeCell ref="AE13:AG13"/>
    <mergeCell ref="AI13:AK13"/>
    <mergeCell ref="W10:AR10"/>
    <mergeCell ref="AS10:AT10"/>
    <mergeCell ref="W11:AR11"/>
    <mergeCell ref="AS11:AT11"/>
    <mergeCell ref="B12:K13"/>
    <mergeCell ref="L12:O13"/>
    <mergeCell ref="P12:R13"/>
    <mergeCell ref="S12:U13"/>
    <mergeCell ref="V12:Z13"/>
    <mergeCell ref="AA12:AC12"/>
    <mergeCell ref="B6:F11"/>
    <mergeCell ref="G6:K11"/>
    <mergeCell ref="M6:V7"/>
    <mergeCell ref="AS6:AT6"/>
    <mergeCell ref="AS7:AT7"/>
    <mergeCell ref="M8:V8"/>
    <mergeCell ref="X8:AR8"/>
    <mergeCell ref="AS8:AT8"/>
    <mergeCell ref="M9:V9"/>
    <mergeCell ref="AS9:AT9"/>
    <mergeCell ref="A2:AT2"/>
    <mergeCell ref="AL3:AM3"/>
    <mergeCell ref="AN3:AO3"/>
    <mergeCell ref="AP3:AQ3"/>
    <mergeCell ref="AR3:AS3"/>
    <mergeCell ref="B5:K5"/>
    <mergeCell ref="L5:AI5"/>
    <mergeCell ref="AJ5:AN5"/>
    <mergeCell ref="AO5:AP5"/>
    <mergeCell ref="AQ5:AR5"/>
  </mergeCells>
  <dataValidations count="1">
    <dataValidation type="list" allowBlank="1" showInputMessage="1" showErrorMessage="1" sqref="AS6:AT7 E3:F4 AS8:AS11 AT40 P40">
      <formula1>"○"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厚生労働省ネットワークシステム</cp:lastModifiedBy>
  <cp:lastPrinted>2012-04-24T14:08:54Z</cp:lastPrinted>
  <dcterms:created xsi:type="dcterms:W3CDTF">2010-11-05T08:32:59Z</dcterms:created>
  <dcterms:modified xsi:type="dcterms:W3CDTF">2012-05-01T13:11:27Z</dcterms:modified>
  <cp:category/>
  <cp:version/>
  <cp:contentType/>
  <cp:contentStatus/>
</cp:coreProperties>
</file>