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40" windowWidth="19200" windowHeight="11745" activeTab="0"/>
  </bookViews>
  <sheets>
    <sheet name="①年次別発生状況" sheetId="1" r:id="rId1"/>
    <sheet name="②原因食品別" sheetId="2" r:id="rId2"/>
    <sheet name="③原因施設別" sheetId="3" r:id="rId3"/>
    <sheet name="④病因物質別" sheetId="4" r:id="rId4"/>
  </sheets>
  <definedNames>
    <definedName name="_xlnm.Print_Area" localSheetId="2">'③原因施設別'!$A$1:$AR$18</definedName>
    <definedName name="_xlnm.Print_Titles" localSheetId="1">'②原因食品別'!$A:$B,'②原因食品別'!$1:$3</definedName>
    <definedName name="_xlnm.Print_Titles" localSheetId="3">'④病因物質別'!$A:$C,'④病因物質別'!$1:$3</definedName>
  </definedNames>
  <calcPr fullCalcOnLoad="1"/>
</workbook>
</file>

<file path=xl/sharedStrings.xml><?xml version="1.0" encoding="utf-8"?>
<sst xmlns="http://schemas.openxmlformats.org/spreadsheetml/2006/main" count="932" uniqueCount="125">
  <si>
    <t>その他</t>
  </si>
  <si>
    <t>年次</t>
  </si>
  <si>
    <t>事件数</t>
  </si>
  <si>
    <t>患者数</t>
  </si>
  <si>
    <t>死者数</t>
  </si>
  <si>
    <t>元</t>
  </si>
  <si>
    <t>　平成元年</t>
  </si>
  <si>
    <t>７年</t>
  </si>
  <si>
    <t>８年</t>
  </si>
  <si>
    <t>９年</t>
  </si>
  <si>
    <t>１０年</t>
  </si>
  <si>
    <t>１１年</t>
  </si>
  <si>
    <t>事件</t>
  </si>
  <si>
    <t>発生率</t>
  </si>
  <si>
    <t>施設別</t>
  </si>
  <si>
    <t>数</t>
  </si>
  <si>
    <t>（％）</t>
  </si>
  <si>
    <t>総　　　　　数</t>
  </si>
  <si>
    <t>家庭</t>
  </si>
  <si>
    <t>事業場</t>
  </si>
  <si>
    <t>学校</t>
  </si>
  <si>
    <t>病院</t>
  </si>
  <si>
    <t>旅館</t>
  </si>
  <si>
    <t>飲食店</t>
  </si>
  <si>
    <t>販売店</t>
  </si>
  <si>
    <t>製造所</t>
  </si>
  <si>
    <t>採取場所</t>
  </si>
  <si>
    <t>不明</t>
  </si>
  <si>
    <t>発生</t>
  </si>
  <si>
    <t>食品別</t>
  </si>
  <si>
    <t>率(％)</t>
  </si>
  <si>
    <t>総数</t>
  </si>
  <si>
    <t>貝類</t>
  </si>
  <si>
    <t>フグ</t>
  </si>
  <si>
    <t>魚肉ねり製品</t>
  </si>
  <si>
    <t>豆類</t>
  </si>
  <si>
    <t>きのこ類</t>
  </si>
  <si>
    <t>魚介類加工品</t>
  </si>
  <si>
    <t>野菜類及びその加工品</t>
  </si>
  <si>
    <t>率(%)</t>
  </si>
  <si>
    <t>総　　　　　　　　数</t>
  </si>
  <si>
    <t>ブドウ球菌</t>
  </si>
  <si>
    <t>ボツリヌス菌</t>
  </si>
  <si>
    <t>腸炎ビブリオ</t>
  </si>
  <si>
    <t>病原大腸菌</t>
  </si>
  <si>
    <t>ウエルシュ菌</t>
  </si>
  <si>
    <t>セレウス菌</t>
  </si>
  <si>
    <t>ｴﾙｼﾆｱ･ｴﾝﾃﾛｺﾘﾁｶ</t>
  </si>
  <si>
    <t>ｶﾝﾋﾟﾛﾊﾞｸﾀｰ･ｼﾞｪｼﾞｭﾆ/ｺﾘ</t>
  </si>
  <si>
    <t>ナグビブリオ</t>
  </si>
  <si>
    <t>その他細菌</t>
  </si>
  <si>
    <t>化　　学　　物　　質</t>
  </si>
  <si>
    <t>自　　然　　毒　（総　数）</t>
  </si>
  <si>
    <t>　</t>
  </si>
  <si>
    <t>植物性自然毒</t>
  </si>
  <si>
    <t>動物性自然毒</t>
  </si>
  <si>
    <t>サルモネラ属菌</t>
  </si>
  <si>
    <t>コレラ菌</t>
  </si>
  <si>
    <t>赤痢菌</t>
  </si>
  <si>
    <t>チフス菌</t>
  </si>
  <si>
    <t>パラチフスＡ菌</t>
  </si>
  <si>
    <t>昭和５０年</t>
  </si>
  <si>
    <t>５５年</t>
  </si>
  <si>
    <t>６０年</t>
  </si>
  <si>
    <t>平成２年</t>
  </si>
  <si>
    <t>行商</t>
  </si>
  <si>
    <t>１２年</t>
  </si>
  <si>
    <t>１３年</t>
  </si>
  <si>
    <t>総　　　　　　　　　　　　　数</t>
  </si>
  <si>
    <t>魚介類</t>
  </si>
  <si>
    <t>肉類及びその加工品</t>
  </si>
  <si>
    <t>卵類及びその加工品</t>
  </si>
  <si>
    <t>乳類及びその加工品</t>
  </si>
  <si>
    <t>穀類及びその加工品</t>
  </si>
  <si>
    <t>菓　　　　　子　　　　　類</t>
  </si>
  <si>
    <t>複 合  調  理  食  品</t>
  </si>
  <si>
    <t>そ　　　　　の　　　　　他</t>
  </si>
  <si>
    <t>不　　　　　　 　　　　　明</t>
  </si>
  <si>
    <t>物質別</t>
  </si>
  <si>
    <t>　腸管出血性大腸菌</t>
  </si>
  <si>
    <t>　その他の病原大腸菌</t>
  </si>
  <si>
    <t>その他のウイルス</t>
  </si>
  <si>
    <t>そ　　　　の　　　　他</t>
  </si>
  <si>
    <t>不　　　　　　　　　 明</t>
  </si>
  <si>
    <t>１事件当たりの</t>
  </si>
  <si>
    <t>患者数</t>
  </si>
  <si>
    <t>罹患率</t>
  </si>
  <si>
    <t>（人口１０万対）</t>
  </si>
  <si>
    <t>死亡率</t>
  </si>
  <si>
    <t>１４年</t>
  </si>
  <si>
    <t>１４年</t>
  </si>
  <si>
    <t>１５年</t>
  </si>
  <si>
    <t>１６年</t>
  </si>
  <si>
    <t>１7年</t>
  </si>
  <si>
    <t>ノロウイルス</t>
  </si>
  <si>
    <t>１8年</t>
  </si>
  <si>
    <t>１9年</t>
  </si>
  <si>
    <t>２１年</t>
  </si>
  <si>
    <t>１９年</t>
  </si>
  <si>
    <t>２０年</t>
  </si>
  <si>
    <t>１５年</t>
  </si>
  <si>
    <t>１６年</t>
  </si>
  <si>
    <t>１７年</t>
  </si>
  <si>
    <t>１８年</t>
  </si>
  <si>
    <t>２２年</t>
  </si>
  <si>
    <t>２２年</t>
  </si>
  <si>
    <t>２３年</t>
  </si>
  <si>
    <t>２４年</t>
  </si>
  <si>
    <t>２３年</t>
  </si>
  <si>
    <t>２４年</t>
  </si>
  <si>
    <t>―</t>
  </si>
  <si>
    <t>２５年</t>
  </si>
  <si>
    <t>２５年</t>
  </si>
  <si>
    <t>細　 菌 　（ 　総 　数 　）</t>
  </si>
  <si>
    <t>ウ　イ　ル　ス 　（ 　総 　数 　）</t>
  </si>
  <si>
    <t>寄　生　虫　（ 　総 　数 　）</t>
  </si>
  <si>
    <t>クドア</t>
  </si>
  <si>
    <t>サルコシスティス</t>
  </si>
  <si>
    <t>アニサキス</t>
  </si>
  <si>
    <t>その他の寄生虫</t>
  </si>
  <si>
    <t>仕出屋</t>
  </si>
  <si>
    <t>２６年</t>
  </si>
  <si>
    <t>２７年</t>
  </si>
  <si>
    <t>２８年</t>
  </si>
  <si>
    <t>２９年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</si>
</sst>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.00_ "/>
    <numFmt numFmtId="180" formatCode="0_ "/>
    <numFmt numFmtId="181" formatCode="#,##0.0"/>
    <numFmt numFmtId="182" formatCode="#,##0.0_);[Red]\(#,##0.0\)"/>
    <numFmt numFmtId="183" formatCode="#,##0;[Red]#,##0"/>
    <numFmt numFmtId="184" formatCode="#,##0.0;[Red]#,##0.0"/>
    <numFmt numFmtId="185" formatCode="&quot;¥&quot;#,##0.0;&quot;¥&quot;\-#,##0.0"/>
    <numFmt numFmtId="186" formatCode="#,##0.0_ "/>
    <numFmt numFmtId="187" formatCode="#,##0_);\(#,##0\)"/>
    <numFmt numFmtId="188" formatCode="0.0_ "/>
    <numFmt numFmtId="189" formatCode="#,##0.0_);\(#,##0.0\)"/>
    <numFmt numFmtId="190" formatCode="0_);[Red]\(0\)"/>
    <numFmt numFmtId="191" formatCode="0.0_);[Red]\(0.0\)"/>
    <numFmt numFmtId="192" formatCode="#,##0.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000000_ "/>
    <numFmt numFmtId="199" formatCode="0.000000000_ "/>
    <numFmt numFmtId="200" formatCode="#,##0.00000000000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3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82" fontId="6" fillId="0" borderId="18" xfId="0" applyNumberFormat="1" applyFont="1" applyBorder="1" applyAlignment="1">
      <alignment horizontal="center" vertical="center" wrapText="1"/>
    </xf>
    <xf numFmtId="181" fontId="6" fillId="0" borderId="18" xfId="0" applyNumberFormat="1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182" fontId="6" fillId="0" borderId="17" xfId="0" applyNumberFormat="1" applyFont="1" applyBorder="1" applyAlignment="1">
      <alignment horizontal="center" vertical="center" wrapText="1"/>
    </xf>
    <xf numFmtId="181" fontId="6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7" fillId="0" borderId="18" xfId="49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86" fontId="7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81" fontId="4" fillId="0" borderId="16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17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181" fontId="6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188" fontId="6" fillId="0" borderId="18" xfId="0" applyNumberFormat="1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6" fontId="4" fillId="0" borderId="11" xfId="0" applyNumberFormat="1" applyFont="1" applyFill="1" applyBorder="1" applyAlignment="1">
      <alignment horizontal="right" vertical="center"/>
    </xf>
    <xf numFmtId="186" fontId="4" fillId="0" borderId="17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90" fontId="4" fillId="0" borderId="12" xfId="0" applyNumberFormat="1" applyFont="1" applyFill="1" applyBorder="1" applyAlignment="1">
      <alignment horizontal="right" vertical="center"/>
    </xf>
    <xf numFmtId="191" fontId="4" fillId="0" borderId="16" xfId="0" applyNumberFormat="1" applyFont="1" applyFill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7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 wrapText="1"/>
    </xf>
    <xf numFmtId="182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90" fontId="4" fillId="0" borderId="16" xfId="0" applyNumberFormat="1" applyFont="1" applyBorder="1" applyAlignment="1">
      <alignment horizontal="right"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horizontal="right" vertical="center"/>
    </xf>
    <xf numFmtId="182" fontId="4" fillId="0" borderId="16" xfId="0" applyNumberFormat="1" applyFont="1" applyFill="1" applyBorder="1" applyAlignment="1">
      <alignment horizontal="right" vertical="center"/>
    </xf>
    <xf numFmtId="188" fontId="4" fillId="0" borderId="16" xfId="42" applyNumberFormat="1" applyFont="1" applyFill="1" applyBorder="1" applyAlignment="1">
      <alignment horizontal="right" vertical="center"/>
    </xf>
    <xf numFmtId="188" fontId="4" fillId="0" borderId="17" xfId="42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88" fontId="4" fillId="0" borderId="16" xfId="42" applyNumberFormat="1" applyFont="1" applyFill="1" applyBorder="1" applyAlignment="1">
      <alignment vertical="center"/>
    </xf>
    <xf numFmtId="188" fontId="4" fillId="0" borderId="17" xfId="42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0" sqref="H40"/>
    </sheetView>
  </sheetViews>
  <sheetFormatPr defaultColWidth="9.00390625" defaultRowHeight="30" customHeight="1"/>
  <cols>
    <col min="1" max="1" width="1.12109375" style="18" customWidth="1"/>
    <col min="2" max="2" width="7.00390625" style="20" customWidth="1"/>
    <col min="3" max="8" width="14.625" style="18" customWidth="1"/>
    <col min="9" max="16384" width="9.00390625" style="18" customWidth="1"/>
  </cols>
  <sheetData>
    <row r="1" spans="2:8" ht="21.75" customHeight="1">
      <c r="B1" s="133" t="s">
        <v>1</v>
      </c>
      <c r="C1" s="133" t="s">
        <v>2</v>
      </c>
      <c r="D1" s="133" t="s">
        <v>3</v>
      </c>
      <c r="E1" s="135" t="s">
        <v>4</v>
      </c>
      <c r="F1" s="21" t="s">
        <v>84</v>
      </c>
      <c r="G1" s="17" t="s">
        <v>86</v>
      </c>
      <c r="H1" s="17" t="s">
        <v>88</v>
      </c>
    </row>
    <row r="2" spans="2:8" ht="21.75" customHeight="1" thickBot="1">
      <c r="B2" s="134"/>
      <c r="C2" s="134"/>
      <c r="D2" s="134"/>
      <c r="E2" s="136"/>
      <c r="F2" s="33" t="s">
        <v>85</v>
      </c>
      <c r="G2" s="34" t="s">
        <v>87</v>
      </c>
      <c r="H2" s="34" t="s">
        <v>87</v>
      </c>
    </row>
    <row r="3" spans="2:8" ht="30" customHeight="1" thickTop="1">
      <c r="B3" s="29">
        <v>56</v>
      </c>
      <c r="C3" s="30">
        <v>1108</v>
      </c>
      <c r="D3" s="30">
        <v>30027</v>
      </c>
      <c r="E3" s="30">
        <v>13</v>
      </c>
      <c r="F3" s="31">
        <f aca="true" t="shared" si="0" ref="F3:F14">D3/C3</f>
        <v>27.100180505415164</v>
      </c>
      <c r="G3" s="31">
        <v>25.5</v>
      </c>
      <c r="H3" s="32">
        <v>0</v>
      </c>
    </row>
    <row r="4" spans="2:8" ht="30" customHeight="1">
      <c r="B4" s="22">
        <v>57</v>
      </c>
      <c r="C4" s="23">
        <v>923</v>
      </c>
      <c r="D4" s="23">
        <v>35536</v>
      </c>
      <c r="E4" s="23">
        <v>12</v>
      </c>
      <c r="F4" s="24">
        <f t="shared" si="0"/>
        <v>38.50054171180932</v>
      </c>
      <c r="G4" s="24">
        <v>29</v>
      </c>
      <c r="H4" s="25">
        <v>0</v>
      </c>
    </row>
    <row r="5" spans="2:8" ht="30" customHeight="1">
      <c r="B5" s="22">
        <v>58</v>
      </c>
      <c r="C5" s="23">
        <v>1095</v>
      </c>
      <c r="D5" s="23">
        <v>37023</v>
      </c>
      <c r="E5" s="23">
        <v>13</v>
      </c>
      <c r="F5" s="24">
        <f t="shared" si="0"/>
        <v>33.81095890410959</v>
      </c>
      <c r="G5" s="24">
        <v>31</v>
      </c>
      <c r="H5" s="25">
        <v>0</v>
      </c>
    </row>
    <row r="6" spans="2:8" ht="30" customHeight="1">
      <c r="B6" s="22">
        <v>59</v>
      </c>
      <c r="C6" s="23">
        <v>1047</v>
      </c>
      <c r="D6" s="23">
        <v>33084</v>
      </c>
      <c r="E6" s="23">
        <v>21</v>
      </c>
      <c r="F6" s="24">
        <f t="shared" si="0"/>
        <v>31.598853868194844</v>
      </c>
      <c r="G6" s="24">
        <v>27.5</v>
      </c>
      <c r="H6" s="25">
        <v>0</v>
      </c>
    </row>
    <row r="7" spans="2:8" ht="30" customHeight="1">
      <c r="B7" s="22">
        <v>60</v>
      </c>
      <c r="C7" s="23">
        <v>1177</v>
      </c>
      <c r="D7" s="23">
        <v>44102</v>
      </c>
      <c r="E7" s="23">
        <v>12</v>
      </c>
      <c r="F7" s="24">
        <f t="shared" si="0"/>
        <v>37.46983857264231</v>
      </c>
      <c r="G7" s="24">
        <v>36.4</v>
      </c>
      <c r="H7" s="25">
        <v>0</v>
      </c>
    </row>
    <row r="8" spans="2:8" ht="30" customHeight="1">
      <c r="B8" s="22">
        <v>61</v>
      </c>
      <c r="C8" s="23">
        <v>899</v>
      </c>
      <c r="D8" s="23">
        <v>35556</v>
      </c>
      <c r="E8" s="23">
        <v>7</v>
      </c>
      <c r="F8" s="24">
        <f t="shared" si="0"/>
        <v>39.550611790878754</v>
      </c>
      <c r="G8" s="24">
        <v>29.2</v>
      </c>
      <c r="H8" s="25">
        <v>0</v>
      </c>
    </row>
    <row r="9" spans="2:8" ht="30" customHeight="1">
      <c r="B9" s="22">
        <v>62</v>
      </c>
      <c r="C9" s="23">
        <v>840</v>
      </c>
      <c r="D9" s="23">
        <v>25368</v>
      </c>
      <c r="E9" s="23">
        <v>5</v>
      </c>
      <c r="F9" s="24">
        <f t="shared" si="0"/>
        <v>30.2</v>
      </c>
      <c r="G9" s="24">
        <v>20.7</v>
      </c>
      <c r="H9" s="25">
        <v>0</v>
      </c>
    </row>
    <row r="10" spans="2:8" ht="30" customHeight="1">
      <c r="B10" s="22">
        <v>63</v>
      </c>
      <c r="C10" s="23">
        <v>724</v>
      </c>
      <c r="D10" s="23">
        <v>41439</v>
      </c>
      <c r="E10" s="23">
        <v>8</v>
      </c>
      <c r="F10" s="24">
        <f t="shared" si="0"/>
        <v>57.23618784530387</v>
      </c>
      <c r="G10" s="24">
        <v>33.7</v>
      </c>
      <c r="H10" s="25">
        <v>0</v>
      </c>
    </row>
    <row r="11" spans="2:8" ht="30" customHeight="1">
      <c r="B11" s="22" t="s">
        <v>5</v>
      </c>
      <c r="C11" s="23">
        <v>927</v>
      </c>
      <c r="D11" s="23">
        <v>36479</v>
      </c>
      <c r="E11" s="23">
        <v>10</v>
      </c>
      <c r="F11" s="24">
        <f t="shared" si="0"/>
        <v>39.351672060409925</v>
      </c>
      <c r="G11" s="24">
        <v>29.6</v>
      </c>
      <c r="H11" s="25">
        <v>0</v>
      </c>
    </row>
    <row r="12" spans="2:8" ht="30" customHeight="1">
      <c r="B12" s="22">
        <v>2</v>
      </c>
      <c r="C12" s="23">
        <v>926</v>
      </c>
      <c r="D12" s="23">
        <v>37561</v>
      </c>
      <c r="E12" s="23">
        <v>5</v>
      </c>
      <c r="F12" s="24">
        <f t="shared" si="0"/>
        <v>40.562634989200866</v>
      </c>
      <c r="G12" s="24">
        <v>30.4</v>
      </c>
      <c r="H12" s="25">
        <v>0</v>
      </c>
    </row>
    <row r="13" spans="2:8" ht="30" customHeight="1">
      <c r="B13" s="22">
        <v>3</v>
      </c>
      <c r="C13" s="23">
        <v>782</v>
      </c>
      <c r="D13" s="23">
        <v>39745</v>
      </c>
      <c r="E13" s="23">
        <v>6</v>
      </c>
      <c r="F13" s="24">
        <f t="shared" si="0"/>
        <v>50.82480818414322</v>
      </c>
      <c r="G13" s="24">
        <v>32</v>
      </c>
      <c r="H13" s="25">
        <v>0</v>
      </c>
    </row>
    <row r="14" spans="2:8" ht="30" customHeight="1">
      <c r="B14" s="22">
        <v>4</v>
      </c>
      <c r="C14" s="23">
        <v>557</v>
      </c>
      <c r="D14" s="23">
        <v>29790</v>
      </c>
      <c r="E14" s="23">
        <v>6</v>
      </c>
      <c r="F14" s="24">
        <f t="shared" si="0"/>
        <v>53.48294434470377</v>
      </c>
      <c r="G14" s="24">
        <v>23.9</v>
      </c>
      <c r="H14" s="25">
        <v>0</v>
      </c>
    </row>
    <row r="15" spans="2:8" ht="30" customHeight="1">
      <c r="B15" s="22">
        <v>5</v>
      </c>
      <c r="C15" s="23">
        <v>550</v>
      </c>
      <c r="D15" s="23">
        <v>25702</v>
      </c>
      <c r="E15" s="23">
        <v>10</v>
      </c>
      <c r="F15" s="24">
        <f aca="true" t="shared" si="1" ref="F15:F20">D15/C15</f>
        <v>46.730909090909094</v>
      </c>
      <c r="G15" s="24">
        <v>20.6</v>
      </c>
      <c r="H15" s="25">
        <v>0</v>
      </c>
    </row>
    <row r="16" spans="2:8" ht="30" customHeight="1">
      <c r="B16" s="22">
        <v>6</v>
      </c>
      <c r="C16" s="23">
        <v>830</v>
      </c>
      <c r="D16" s="23">
        <v>35735</v>
      </c>
      <c r="E16" s="23">
        <v>2</v>
      </c>
      <c r="F16" s="24">
        <f t="shared" si="1"/>
        <v>43.05421686746988</v>
      </c>
      <c r="G16" s="24">
        <v>28.6</v>
      </c>
      <c r="H16" s="25">
        <v>0</v>
      </c>
    </row>
    <row r="17" spans="2:8" ht="30" customHeight="1">
      <c r="B17" s="22">
        <v>7</v>
      </c>
      <c r="C17" s="23">
        <v>699</v>
      </c>
      <c r="D17" s="23">
        <v>26325</v>
      </c>
      <c r="E17" s="23">
        <v>5</v>
      </c>
      <c r="F17" s="24">
        <f t="shared" si="1"/>
        <v>37.66094420600859</v>
      </c>
      <c r="G17" s="24">
        <v>21.2</v>
      </c>
      <c r="H17" s="25">
        <v>0</v>
      </c>
    </row>
    <row r="18" spans="2:8" ht="30" customHeight="1">
      <c r="B18" s="22">
        <v>8</v>
      </c>
      <c r="C18" s="23">
        <v>1217</v>
      </c>
      <c r="D18" s="23">
        <f>43935+2375+17</f>
        <v>46327</v>
      </c>
      <c r="E18" s="23">
        <v>15</v>
      </c>
      <c r="F18" s="24">
        <f t="shared" si="1"/>
        <v>38.06655710764174</v>
      </c>
      <c r="G18" s="24">
        <v>36.8</v>
      </c>
      <c r="H18" s="25">
        <v>0</v>
      </c>
    </row>
    <row r="19" spans="2:8" ht="30" customHeight="1">
      <c r="B19" s="22">
        <v>9</v>
      </c>
      <c r="C19" s="23">
        <v>1960</v>
      </c>
      <c r="D19" s="23">
        <v>39989</v>
      </c>
      <c r="E19" s="23">
        <v>8</v>
      </c>
      <c r="F19" s="24">
        <f t="shared" si="1"/>
        <v>20.402551020408165</v>
      </c>
      <c r="G19" s="24">
        <v>31.7</v>
      </c>
      <c r="H19" s="25">
        <v>0</v>
      </c>
    </row>
    <row r="20" spans="2:8" ht="30" customHeight="1">
      <c r="B20" s="22">
        <v>10</v>
      </c>
      <c r="C20" s="26">
        <v>3010</v>
      </c>
      <c r="D20" s="26">
        <v>46179</v>
      </c>
      <c r="E20" s="26">
        <v>9</v>
      </c>
      <c r="F20" s="24">
        <f t="shared" si="1"/>
        <v>15.341860465116278</v>
      </c>
      <c r="G20" s="24">
        <v>36.5</v>
      </c>
      <c r="H20" s="25">
        <v>0</v>
      </c>
    </row>
    <row r="21" spans="2:8" ht="30" customHeight="1">
      <c r="B21" s="22">
        <v>11</v>
      </c>
      <c r="C21" s="39">
        <v>2697</v>
      </c>
      <c r="D21" s="39">
        <v>35214</v>
      </c>
      <c r="E21" s="39">
        <v>7</v>
      </c>
      <c r="F21" s="24">
        <v>13.1</v>
      </c>
      <c r="G21" s="24">
        <v>27.8</v>
      </c>
      <c r="H21" s="25">
        <v>0</v>
      </c>
    </row>
    <row r="22" spans="2:8" s="19" customFormat="1" ht="30" customHeight="1">
      <c r="B22" s="27">
        <v>12</v>
      </c>
      <c r="C22" s="28">
        <v>2247</v>
      </c>
      <c r="D22" s="28">
        <v>43307</v>
      </c>
      <c r="E22" s="27">
        <v>4</v>
      </c>
      <c r="F22" s="27">
        <v>19.3</v>
      </c>
      <c r="G22" s="27">
        <v>34.2</v>
      </c>
      <c r="H22" s="25">
        <v>0</v>
      </c>
    </row>
    <row r="23" spans="2:8" ht="30" customHeight="1">
      <c r="B23" s="41">
        <v>13</v>
      </c>
      <c r="C23" s="42">
        <v>1928</v>
      </c>
      <c r="D23" s="42">
        <v>25862</v>
      </c>
      <c r="E23" s="41">
        <v>4</v>
      </c>
      <c r="F23" s="41">
        <v>13.4</v>
      </c>
      <c r="G23" s="93">
        <v>20.3</v>
      </c>
      <c r="H23" s="43">
        <v>0</v>
      </c>
    </row>
    <row r="24" spans="1:8" ht="30" customHeight="1">
      <c r="A24" s="40"/>
      <c r="B24" s="41">
        <v>14</v>
      </c>
      <c r="C24" s="88">
        <v>1850</v>
      </c>
      <c r="D24" s="88">
        <v>27629</v>
      </c>
      <c r="E24" s="88">
        <v>18</v>
      </c>
      <c r="F24" s="89">
        <v>14.8</v>
      </c>
      <c r="G24" s="89">
        <v>21.7</v>
      </c>
      <c r="H24" s="90">
        <v>0</v>
      </c>
    </row>
    <row r="25" spans="2:8" ht="30" customHeight="1">
      <c r="B25" s="91">
        <v>15</v>
      </c>
      <c r="C25" s="23">
        <v>1585</v>
      </c>
      <c r="D25" s="23">
        <v>29355</v>
      </c>
      <c r="E25" s="22">
        <v>6</v>
      </c>
      <c r="F25" s="22">
        <v>18.5</v>
      </c>
      <c r="G25" s="92">
        <v>23</v>
      </c>
      <c r="H25" s="92">
        <v>0</v>
      </c>
    </row>
    <row r="26" spans="2:8" ht="30" customHeight="1">
      <c r="B26" s="91">
        <v>16</v>
      </c>
      <c r="C26" s="23">
        <v>1666</v>
      </c>
      <c r="D26" s="23">
        <v>28175</v>
      </c>
      <c r="E26" s="22">
        <v>5</v>
      </c>
      <c r="F26" s="22">
        <v>16.9</v>
      </c>
      <c r="G26" s="92">
        <v>22.1</v>
      </c>
      <c r="H26" s="92">
        <v>0</v>
      </c>
    </row>
    <row r="27" spans="2:8" ht="30" customHeight="1">
      <c r="B27" s="91">
        <v>17</v>
      </c>
      <c r="C27" s="23">
        <v>1545</v>
      </c>
      <c r="D27" s="23">
        <v>27019</v>
      </c>
      <c r="E27" s="22">
        <v>7</v>
      </c>
      <c r="F27" s="22">
        <v>17.5</v>
      </c>
      <c r="G27" s="92">
        <v>21.1</v>
      </c>
      <c r="H27" s="92">
        <v>0</v>
      </c>
    </row>
    <row r="28" spans="2:8" ht="30" customHeight="1">
      <c r="B28" s="91">
        <v>18</v>
      </c>
      <c r="C28" s="23">
        <v>1491</v>
      </c>
      <c r="D28" s="23">
        <v>39026</v>
      </c>
      <c r="E28" s="22">
        <v>6</v>
      </c>
      <c r="F28" s="22">
        <v>26.2</v>
      </c>
      <c r="G28" s="98">
        <v>30.5</v>
      </c>
      <c r="H28" s="92">
        <v>0</v>
      </c>
    </row>
    <row r="29" spans="2:8" ht="30" customHeight="1">
      <c r="B29" s="91">
        <v>19</v>
      </c>
      <c r="C29" s="23">
        <v>1289</v>
      </c>
      <c r="D29" s="23">
        <v>33477</v>
      </c>
      <c r="E29" s="22">
        <v>7</v>
      </c>
      <c r="F29" s="92">
        <v>26</v>
      </c>
      <c r="G29" s="98">
        <v>26.2</v>
      </c>
      <c r="H29" s="92">
        <v>0</v>
      </c>
    </row>
    <row r="30" spans="2:8" ht="30" customHeight="1">
      <c r="B30" s="91">
        <v>20</v>
      </c>
      <c r="C30" s="23">
        <v>1369</v>
      </c>
      <c r="D30" s="23">
        <v>24303</v>
      </c>
      <c r="E30" s="22">
        <v>4</v>
      </c>
      <c r="F30" s="22">
        <v>17.8</v>
      </c>
      <c r="G30" s="92">
        <v>19</v>
      </c>
      <c r="H30" s="92">
        <v>0</v>
      </c>
    </row>
    <row r="31" spans="2:8" ht="30" customHeight="1">
      <c r="B31" s="91">
        <v>21</v>
      </c>
      <c r="C31" s="23">
        <v>1048</v>
      </c>
      <c r="D31" s="23">
        <v>20249</v>
      </c>
      <c r="E31" s="22">
        <v>0</v>
      </c>
      <c r="F31" s="22">
        <v>19.3</v>
      </c>
      <c r="G31" s="92">
        <v>15.9</v>
      </c>
      <c r="H31" s="92">
        <v>0</v>
      </c>
    </row>
    <row r="32" spans="2:8" ht="30" customHeight="1">
      <c r="B32" s="91">
        <v>22</v>
      </c>
      <c r="C32" s="23">
        <v>1254</v>
      </c>
      <c r="D32" s="23">
        <v>25972</v>
      </c>
      <c r="E32" s="22">
        <v>0</v>
      </c>
      <c r="F32" s="22">
        <v>20.7</v>
      </c>
      <c r="G32" s="92">
        <v>20.3</v>
      </c>
      <c r="H32" s="92">
        <v>0</v>
      </c>
    </row>
    <row r="33" spans="2:8" ht="30" customHeight="1">
      <c r="B33" s="91">
        <v>23</v>
      </c>
      <c r="C33" s="116">
        <v>1062</v>
      </c>
      <c r="D33" s="116">
        <v>21616</v>
      </c>
      <c r="E33" s="22">
        <v>11</v>
      </c>
      <c r="F33" s="92">
        <v>20.4</v>
      </c>
      <c r="G33" s="92">
        <v>16.9</v>
      </c>
      <c r="H33" s="92">
        <v>0.008635104053003839</v>
      </c>
    </row>
    <row r="34" spans="2:8" ht="30" customHeight="1">
      <c r="B34" s="91">
        <v>24</v>
      </c>
      <c r="C34" s="116">
        <v>1100</v>
      </c>
      <c r="D34" s="116">
        <v>26699</v>
      </c>
      <c r="E34" s="22">
        <v>11</v>
      </c>
      <c r="F34" s="92">
        <v>24.3</v>
      </c>
      <c r="G34" s="92">
        <v>20.9</v>
      </c>
      <c r="H34" s="92">
        <v>0.008635104053003839</v>
      </c>
    </row>
    <row r="35" spans="2:8" ht="30" customHeight="1">
      <c r="B35" s="91">
        <v>25</v>
      </c>
      <c r="C35" s="116">
        <v>931</v>
      </c>
      <c r="D35" s="116">
        <v>20802</v>
      </c>
      <c r="E35" s="22">
        <v>1</v>
      </c>
      <c r="F35" s="92">
        <v>22.3</v>
      </c>
      <c r="G35" s="92">
        <v>16.3</v>
      </c>
      <c r="H35" s="92">
        <v>0.008635104053003839</v>
      </c>
    </row>
    <row r="36" spans="2:8" ht="30" customHeight="1">
      <c r="B36" s="91">
        <v>26</v>
      </c>
      <c r="C36" s="116">
        <v>976</v>
      </c>
      <c r="D36" s="116">
        <v>19355</v>
      </c>
      <c r="E36" s="22">
        <v>2</v>
      </c>
      <c r="F36" s="92">
        <v>19.8</v>
      </c>
      <c r="G36" s="92">
        <v>15.2</v>
      </c>
      <c r="H36" s="92">
        <v>0</v>
      </c>
    </row>
    <row r="37" spans="2:8" ht="30" customHeight="1">
      <c r="B37" s="91">
        <v>27</v>
      </c>
      <c r="C37" s="116">
        <v>1202</v>
      </c>
      <c r="D37" s="116">
        <v>22718</v>
      </c>
      <c r="E37" s="22">
        <v>6</v>
      </c>
      <c r="F37" s="92">
        <v>18.9</v>
      </c>
      <c r="G37" s="92">
        <v>17.9</v>
      </c>
      <c r="H37" s="92">
        <v>0</v>
      </c>
    </row>
    <row r="38" spans="2:8" ht="30" customHeight="1">
      <c r="B38" s="91">
        <v>28</v>
      </c>
      <c r="C38" s="116">
        <v>1139</v>
      </c>
      <c r="D38" s="116">
        <v>20252</v>
      </c>
      <c r="E38" s="22">
        <v>14</v>
      </c>
      <c r="F38" s="92">
        <v>17.780509218612817</v>
      </c>
      <c r="G38" s="92">
        <v>15.95</v>
      </c>
      <c r="H38" s="92">
        <v>0</v>
      </c>
    </row>
    <row r="39" spans="2:8" ht="30" customHeight="1">
      <c r="B39" s="91">
        <v>29</v>
      </c>
      <c r="C39" s="116">
        <v>1014</v>
      </c>
      <c r="D39" s="116">
        <v>16464</v>
      </c>
      <c r="E39" s="22">
        <v>3</v>
      </c>
      <c r="F39" s="92">
        <v>16.2</v>
      </c>
      <c r="G39" s="92">
        <v>13</v>
      </c>
      <c r="H39" s="92">
        <v>0</v>
      </c>
    </row>
  </sheetData>
  <sheetProtection/>
  <mergeCells count="4">
    <mergeCell ref="B1:B2"/>
    <mergeCell ref="C1:C2"/>
    <mergeCell ref="D1:D2"/>
    <mergeCell ref="E1:E2"/>
  </mergeCells>
  <printOptions/>
  <pageMargins left="0.5511811023622047" right="0.2755905511811024" top="1.24" bottom="0.7480314960629921" header="0.7874015748031497" footer="0.6299212598425197"/>
  <pageSetup horizontalDpi="300" verticalDpi="300" orientation="portrait" paperSize="9" scale="79" r:id="rId1"/>
  <headerFooter alignWithMargins="0">
    <oddHeader>&amp;L&amp;12年次別食中毒発生状況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25"/>
  <sheetViews>
    <sheetView zoomScalePageLayoutView="0" workbookViewId="0" topLeftCell="A1">
      <pane xSplit="2" ySplit="3" topLeftCell="A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27" sqref="BE27"/>
    </sheetView>
  </sheetViews>
  <sheetFormatPr defaultColWidth="9.00390625" defaultRowHeight="13.5"/>
  <cols>
    <col min="1" max="1" width="19.625" style="48" customWidth="1"/>
    <col min="2" max="2" width="12.875" style="48" customWidth="1"/>
    <col min="3" max="24" width="5.50390625" style="48" customWidth="1"/>
    <col min="25" max="26" width="5.50390625" style="65" customWidth="1"/>
    <col min="27" max="40" width="5.50390625" style="48" customWidth="1"/>
    <col min="41" max="41" width="5.75390625" style="48" customWidth="1"/>
    <col min="42" max="42" width="5.50390625" style="48" customWidth="1"/>
    <col min="43" max="43" width="5.75390625" style="48" customWidth="1"/>
    <col min="44" max="44" width="5.50390625" style="48" customWidth="1"/>
    <col min="45" max="45" width="5.75390625" style="48" customWidth="1"/>
    <col min="46" max="46" width="5.50390625" style="48" customWidth="1"/>
    <col min="47" max="47" width="5.75390625" style="48" customWidth="1"/>
    <col min="48" max="48" width="5.50390625" style="48" customWidth="1"/>
    <col min="49" max="49" width="5.75390625" style="48" customWidth="1"/>
    <col min="50" max="50" width="5.50390625" style="48" customWidth="1"/>
    <col min="51" max="51" width="5.75390625" style="48" customWidth="1"/>
    <col min="52" max="52" width="5.50390625" style="48" customWidth="1"/>
    <col min="53" max="53" width="5.75390625" style="48" customWidth="1"/>
    <col min="54" max="54" width="5.50390625" style="48" customWidth="1"/>
    <col min="55" max="55" width="5.75390625" style="48" customWidth="1"/>
    <col min="56" max="56" width="5.50390625" style="48" customWidth="1"/>
    <col min="57" max="16384" width="9.00390625" style="48" customWidth="1"/>
  </cols>
  <sheetData>
    <row r="1" spans="1:56" ht="19.5" customHeight="1">
      <c r="A1" s="44"/>
      <c r="B1" s="45" t="s">
        <v>1</v>
      </c>
      <c r="C1" s="46" t="s">
        <v>61</v>
      </c>
      <c r="D1" s="47"/>
      <c r="E1" s="46" t="s">
        <v>62</v>
      </c>
      <c r="F1" s="47"/>
      <c r="G1" s="46" t="s">
        <v>63</v>
      </c>
      <c r="H1" s="47"/>
      <c r="I1" s="46" t="s">
        <v>64</v>
      </c>
      <c r="J1" s="47"/>
      <c r="K1" s="46" t="s">
        <v>7</v>
      </c>
      <c r="L1" s="47"/>
      <c r="M1" s="46" t="s">
        <v>8</v>
      </c>
      <c r="N1" s="47"/>
      <c r="O1" s="46" t="s">
        <v>9</v>
      </c>
      <c r="P1" s="47"/>
      <c r="Q1" s="46" t="s">
        <v>10</v>
      </c>
      <c r="R1" s="47"/>
      <c r="S1" s="46" t="s">
        <v>11</v>
      </c>
      <c r="T1" s="47"/>
      <c r="U1" s="46" t="s">
        <v>66</v>
      </c>
      <c r="V1" s="47"/>
      <c r="W1" s="46" t="s">
        <v>67</v>
      </c>
      <c r="X1" s="47"/>
      <c r="Y1" s="137" t="s">
        <v>90</v>
      </c>
      <c r="Z1" s="138"/>
      <c r="AA1" s="137" t="s">
        <v>100</v>
      </c>
      <c r="AB1" s="138"/>
      <c r="AC1" s="137" t="s">
        <v>101</v>
      </c>
      <c r="AD1" s="138"/>
      <c r="AE1" s="137" t="s">
        <v>102</v>
      </c>
      <c r="AF1" s="138"/>
      <c r="AG1" s="137" t="s">
        <v>103</v>
      </c>
      <c r="AH1" s="138"/>
      <c r="AI1" s="137" t="s">
        <v>98</v>
      </c>
      <c r="AJ1" s="138"/>
      <c r="AK1" s="137" t="s">
        <v>99</v>
      </c>
      <c r="AL1" s="138"/>
      <c r="AM1" s="137" t="s">
        <v>97</v>
      </c>
      <c r="AN1" s="138"/>
      <c r="AO1" s="137" t="s">
        <v>104</v>
      </c>
      <c r="AP1" s="138"/>
      <c r="AQ1" s="137" t="s">
        <v>106</v>
      </c>
      <c r="AR1" s="138"/>
      <c r="AS1" s="137" t="s">
        <v>107</v>
      </c>
      <c r="AT1" s="138"/>
      <c r="AU1" s="137" t="s">
        <v>111</v>
      </c>
      <c r="AV1" s="138"/>
      <c r="AW1" s="137" t="s">
        <v>121</v>
      </c>
      <c r="AX1" s="138"/>
      <c r="AY1" s="137" t="s">
        <v>122</v>
      </c>
      <c r="AZ1" s="138"/>
      <c r="BA1" s="137" t="s">
        <v>123</v>
      </c>
      <c r="BB1" s="138"/>
      <c r="BC1" s="137" t="s">
        <v>124</v>
      </c>
      <c r="BD1" s="138"/>
    </row>
    <row r="2" spans="1:56" s="52" customFormat="1" ht="19.5" customHeight="1">
      <c r="A2" s="49" t="s">
        <v>29</v>
      </c>
      <c r="B2" s="50"/>
      <c r="C2" s="51" t="s">
        <v>12</v>
      </c>
      <c r="D2" s="51" t="s">
        <v>28</v>
      </c>
      <c r="E2" s="51" t="s">
        <v>12</v>
      </c>
      <c r="F2" s="51" t="s">
        <v>28</v>
      </c>
      <c r="G2" s="51" t="s">
        <v>12</v>
      </c>
      <c r="H2" s="51" t="s">
        <v>28</v>
      </c>
      <c r="I2" s="51" t="s">
        <v>12</v>
      </c>
      <c r="J2" s="51" t="s">
        <v>28</v>
      </c>
      <c r="K2" s="51" t="s">
        <v>12</v>
      </c>
      <c r="L2" s="51" t="s">
        <v>28</v>
      </c>
      <c r="M2" s="51" t="s">
        <v>12</v>
      </c>
      <c r="N2" s="51" t="s">
        <v>28</v>
      </c>
      <c r="O2" s="51" t="s">
        <v>12</v>
      </c>
      <c r="P2" s="51" t="s">
        <v>28</v>
      </c>
      <c r="Q2" s="51" t="s">
        <v>12</v>
      </c>
      <c r="R2" s="51" t="s">
        <v>28</v>
      </c>
      <c r="S2" s="51" t="s">
        <v>12</v>
      </c>
      <c r="T2" s="51" t="s">
        <v>28</v>
      </c>
      <c r="U2" s="51" t="s">
        <v>12</v>
      </c>
      <c r="V2" s="51" t="s">
        <v>28</v>
      </c>
      <c r="W2" s="51" t="s">
        <v>12</v>
      </c>
      <c r="X2" s="51" t="s">
        <v>28</v>
      </c>
      <c r="Y2" s="51" t="s">
        <v>12</v>
      </c>
      <c r="Z2" s="51" t="s">
        <v>28</v>
      </c>
      <c r="AA2" s="51" t="s">
        <v>12</v>
      </c>
      <c r="AB2" s="51" t="s">
        <v>28</v>
      </c>
      <c r="AC2" s="51" t="s">
        <v>12</v>
      </c>
      <c r="AD2" s="51" t="s">
        <v>28</v>
      </c>
      <c r="AE2" s="51" t="s">
        <v>12</v>
      </c>
      <c r="AF2" s="51" t="s">
        <v>28</v>
      </c>
      <c r="AG2" s="51" t="s">
        <v>12</v>
      </c>
      <c r="AH2" s="51" t="s">
        <v>28</v>
      </c>
      <c r="AI2" s="51" t="s">
        <v>12</v>
      </c>
      <c r="AJ2" s="51" t="s">
        <v>28</v>
      </c>
      <c r="AK2" s="51" t="s">
        <v>12</v>
      </c>
      <c r="AL2" s="51" t="s">
        <v>28</v>
      </c>
      <c r="AM2" s="51" t="s">
        <v>12</v>
      </c>
      <c r="AN2" s="51" t="s">
        <v>28</v>
      </c>
      <c r="AO2" s="51" t="s">
        <v>12</v>
      </c>
      <c r="AP2" s="51" t="s">
        <v>28</v>
      </c>
      <c r="AQ2" s="51" t="s">
        <v>12</v>
      </c>
      <c r="AR2" s="51" t="s">
        <v>28</v>
      </c>
      <c r="AS2" s="51" t="s">
        <v>12</v>
      </c>
      <c r="AT2" s="51" t="s">
        <v>28</v>
      </c>
      <c r="AU2" s="51" t="s">
        <v>12</v>
      </c>
      <c r="AV2" s="51" t="s">
        <v>28</v>
      </c>
      <c r="AW2" s="51" t="s">
        <v>12</v>
      </c>
      <c r="AX2" s="51" t="s">
        <v>28</v>
      </c>
      <c r="AY2" s="51" t="s">
        <v>12</v>
      </c>
      <c r="AZ2" s="51" t="s">
        <v>28</v>
      </c>
      <c r="BA2" s="51" t="s">
        <v>12</v>
      </c>
      <c r="BB2" s="51" t="s">
        <v>28</v>
      </c>
      <c r="BC2" s="51" t="s">
        <v>12</v>
      </c>
      <c r="BD2" s="51" t="s">
        <v>28</v>
      </c>
    </row>
    <row r="3" spans="1:56" s="52" customFormat="1" ht="19.5" customHeight="1">
      <c r="A3" s="53"/>
      <c r="B3" s="54"/>
      <c r="C3" s="55" t="s">
        <v>15</v>
      </c>
      <c r="D3" s="55" t="s">
        <v>30</v>
      </c>
      <c r="E3" s="55" t="s">
        <v>15</v>
      </c>
      <c r="F3" s="55" t="s">
        <v>30</v>
      </c>
      <c r="G3" s="55" t="s">
        <v>15</v>
      </c>
      <c r="H3" s="55" t="s">
        <v>30</v>
      </c>
      <c r="I3" s="55" t="s">
        <v>15</v>
      </c>
      <c r="J3" s="55" t="s">
        <v>30</v>
      </c>
      <c r="K3" s="55" t="s">
        <v>15</v>
      </c>
      <c r="L3" s="55" t="s">
        <v>30</v>
      </c>
      <c r="M3" s="55" t="s">
        <v>15</v>
      </c>
      <c r="N3" s="55" t="s">
        <v>30</v>
      </c>
      <c r="O3" s="55" t="s">
        <v>15</v>
      </c>
      <c r="P3" s="55" t="s">
        <v>30</v>
      </c>
      <c r="Q3" s="55" t="s">
        <v>15</v>
      </c>
      <c r="R3" s="55" t="s">
        <v>30</v>
      </c>
      <c r="S3" s="55" t="s">
        <v>15</v>
      </c>
      <c r="T3" s="55" t="s">
        <v>30</v>
      </c>
      <c r="U3" s="55" t="s">
        <v>15</v>
      </c>
      <c r="V3" s="55" t="s">
        <v>30</v>
      </c>
      <c r="W3" s="55" t="s">
        <v>15</v>
      </c>
      <c r="X3" s="55" t="s">
        <v>30</v>
      </c>
      <c r="Y3" s="86" t="s">
        <v>15</v>
      </c>
      <c r="Z3" s="55" t="s">
        <v>30</v>
      </c>
      <c r="AA3" s="86" t="s">
        <v>15</v>
      </c>
      <c r="AB3" s="55" t="s">
        <v>30</v>
      </c>
      <c r="AC3" s="86" t="s">
        <v>15</v>
      </c>
      <c r="AD3" s="55" t="s">
        <v>30</v>
      </c>
      <c r="AE3" s="86" t="s">
        <v>15</v>
      </c>
      <c r="AF3" s="55" t="s">
        <v>30</v>
      </c>
      <c r="AG3" s="86" t="s">
        <v>15</v>
      </c>
      <c r="AH3" s="55" t="s">
        <v>30</v>
      </c>
      <c r="AI3" s="86" t="s">
        <v>15</v>
      </c>
      <c r="AJ3" s="55" t="s">
        <v>30</v>
      </c>
      <c r="AK3" s="86" t="s">
        <v>15</v>
      </c>
      <c r="AL3" s="55" t="s">
        <v>30</v>
      </c>
      <c r="AM3" s="86" t="s">
        <v>15</v>
      </c>
      <c r="AN3" s="55" t="s">
        <v>30</v>
      </c>
      <c r="AO3" s="86" t="s">
        <v>15</v>
      </c>
      <c r="AP3" s="55" t="s">
        <v>30</v>
      </c>
      <c r="AQ3" s="86" t="s">
        <v>15</v>
      </c>
      <c r="AR3" s="55" t="s">
        <v>30</v>
      </c>
      <c r="AS3" s="86" t="s">
        <v>15</v>
      </c>
      <c r="AT3" s="55" t="s">
        <v>30</v>
      </c>
      <c r="AU3" s="86" t="s">
        <v>15</v>
      </c>
      <c r="AV3" s="55" t="s">
        <v>30</v>
      </c>
      <c r="AW3" s="86" t="s">
        <v>15</v>
      </c>
      <c r="AX3" s="55" t="s">
        <v>30</v>
      </c>
      <c r="AY3" s="86" t="s">
        <v>15</v>
      </c>
      <c r="AZ3" s="55" t="s">
        <v>30</v>
      </c>
      <c r="BA3" s="86" t="s">
        <v>15</v>
      </c>
      <c r="BB3" s="55" t="s">
        <v>30</v>
      </c>
      <c r="BC3" s="86" t="s">
        <v>15</v>
      </c>
      <c r="BD3" s="55" t="s">
        <v>30</v>
      </c>
    </row>
    <row r="4" spans="1:56" s="52" customFormat="1" ht="19.5" customHeight="1">
      <c r="A4" s="97" t="s">
        <v>68</v>
      </c>
      <c r="B4" s="97"/>
      <c r="C4" s="56">
        <v>1783</v>
      </c>
      <c r="D4" s="56">
        <v>100</v>
      </c>
      <c r="E4" s="56">
        <v>1001</v>
      </c>
      <c r="F4" s="56">
        <v>100</v>
      </c>
      <c r="G4" s="56">
        <v>1177</v>
      </c>
      <c r="H4" s="56">
        <v>100</v>
      </c>
      <c r="I4" s="56">
        <v>926</v>
      </c>
      <c r="J4" s="56">
        <v>100</v>
      </c>
      <c r="K4" s="56">
        <v>699</v>
      </c>
      <c r="L4" s="56">
        <v>100</v>
      </c>
      <c r="M4" s="56">
        <v>1217</v>
      </c>
      <c r="N4" s="56">
        <v>100</v>
      </c>
      <c r="O4" s="56">
        <v>1960</v>
      </c>
      <c r="P4" s="56">
        <v>100</v>
      </c>
      <c r="Q4" s="56">
        <v>3010</v>
      </c>
      <c r="R4" s="56">
        <v>100</v>
      </c>
      <c r="S4" s="56">
        <v>2697</v>
      </c>
      <c r="T4" s="56">
        <v>100</v>
      </c>
      <c r="U4" s="56">
        <v>2247</v>
      </c>
      <c r="V4" s="56">
        <v>100</v>
      </c>
      <c r="W4" s="56">
        <v>1928</v>
      </c>
      <c r="X4" s="66">
        <v>100</v>
      </c>
      <c r="Y4" s="87">
        <v>1850</v>
      </c>
      <c r="Z4" s="82">
        <v>100</v>
      </c>
      <c r="AA4" s="87">
        <v>1585</v>
      </c>
      <c r="AB4" s="82">
        <v>100</v>
      </c>
      <c r="AC4" s="87">
        <v>1666</v>
      </c>
      <c r="AD4" s="82">
        <v>100</v>
      </c>
      <c r="AE4" s="87">
        <v>1545</v>
      </c>
      <c r="AF4" s="82">
        <f>AE4/$AE$4*100</f>
        <v>100</v>
      </c>
      <c r="AG4" s="87">
        <v>1491</v>
      </c>
      <c r="AH4" s="82">
        <f>AG4/$AG$4*100</f>
        <v>100</v>
      </c>
      <c r="AI4" s="87">
        <v>1289</v>
      </c>
      <c r="AJ4" s="82">
        <f aca="true" t="shared" si="0" ref="AJ4:AJ23">AI4/$AI$4*100</f>
        <v>100</v>
      </c>
      <c r="AK4" s="87">
        <v>1369</v>
      </c>
      <c r="AL4" s="104">
        <f>AK4/$AK$4*100</f>
        <v>100</v>
      </c>
      <c r="AM4" s="87">
        <v>1048</v>
      </c>
      <c r="AN4" s="104">
        <f>AM4/$AM$4*100</f>
        <v>100</v>
      </c>
      <c r="AO4" s="153">
        <v>1254</v>
      </c>
      <c r="AP4" s="106">
        <f>AO4/$AO$4*100</f>
        <v>100</v>
      </c>
      <c r="AQ4" s="153">
        <v>1062</v>
      </c>
      <c r="AR4" s="106">
        <v>100</v>
      </c>
      <c r="AS4" s="153">
        <v>1100</v>
      </c>
      <c r="AT4" s="106">
        <v>100</v>
      </c>
      <c r="AU4" s="153">
        <v>931</v>
      </c>
      <c r="AV4" s="106">
        <v>100</v>
      </c>
      <c r="AW4" s="153">
        <v>976</v>
      </c>
      <c r="AX4" s="106">
        <v>100</v>
      </c>
      <c r="AY4" s="153">
        <v>1202</v>
      </c>
      <c r="AZ4" s="106">
        <v>100</v>
      </c>
      <c r="BA4" s="153">
        <v>1139</v>
      </c>
      <c r="BB4" s="106">
        <v>100</v>
      </c>
      <c r="BC4" s="153">
        <v>1014</v>
      </c>
      <c r="BD4" s="106">
        <v>100</v>
      </c>
    </row>
    <row r="5" spans="1:56" s="52" customFormat="1" ht="19.5" customHeight="1">
      <c r="A5" s="57" t="s">
        <v>69</v>
      </c>
      <c r="B5" s="58" t="s">
        <v>31</v>
      </c>
      <c r="C5" s="56">
        <v>593</v>
      </c>
      <c r="D5" s="59">
        <v>33.25855300056085</v>
      </c>
      <c r="E5" s="56">
        <v>257</v>
      </c>
      <c r="F5" s="59">
        <v>25.674325674325676</v>
      </c>
      <c r="G5" s="56">
        <v>282</v>
      </c>
      <c r="H5" s="59">
        <v>23.959218351741715</v>
      </c>
      <c r="I5" s="56">
        <v>166</v>
      </c>
      <c r="J5" s="59">
        <v>17.92656587473002</v>
      </c>
      <c r="K5" s="56">
        <v>108</v>
      </c>
      <c r="L5" s="59">
        <v>15.450643776824036</v>
      </c>
      <c r="M5" s="56">
        <v>144</v>
      </c>
      <c r="N5" s="59">
        <v>11.832374691865242</v>
      </c>
      <c r="O5" s="56">
        <v>174</v>
      </c>
      <c r="P5" s="59">
        <v>8.877551020408163</v>
      </c>
      <c r="Q5" s="56">
        <v>251</v>
      </c>
      <c r="R5" s="59">
        <v>8.338870431893687</v>
      </c>
      <c r="S5" s="56">
        <v>216</v>
      </c>
      <c r="T5" s="59">
        <v>8.008898776418242</v>
      </c>
      <c r="U5" s="56">
        <v>189</v>
      </c>
      <c r="V5" s="59">
        <v>8.411214953271028</v>
      </c>
      <c r="W5" s="56">
        <v>189</v>
      </c>
      <c r="X5" s="67">
        <v>9.802904564315353</v>
      </c>
      <c r="Y5" s="80">
        <v>174</v>
      </c>
      <c r="Z5" s="83">
        <v>9.405405405405405</v>
      </c>
      <c r="AA5" s="80">
        <v>139</v>
      </c>
      <c r="AB5" s="83">
        <v>8.769716088328074</v>
      </c>
      <c r="AC5" s="80">
        <v>147</v>
      </c>
      <c r="AD5" s="83">
        <v>8.823529411764707</v>
      </c>
      <c r="AE5" s="80">
        <v>114</v>
      </c>
      <c r="AF5" s="83">
        <f aca="true" t="shared" si="1" ref="AF5:AF23">AE5/$AE$4*100</f>
        <v>7.3786407766990285</v>
      </c>
      <c r="AG5" s="80">
        <v>80</v>
      </c>
      <c r="AH5" s="83">
        <f>AG5/$AG$4*100</f>
        <v>5.365526492287056</v>
      </c>
      <c r="AI5" s="80">
        <v>68</v>
      </c>
      <c r="AJ5" s="83">
        <f t="shared" si="0"/>
        <v>5.275407292474787</v>
      </c>
      <c r="AK5" s="80">
        <v>106</v>
      </c>
      <c r="AL5" s="105">
        <f>AK5/$AK$4*100</f>
        <v>7.742878013148284</v>
      </c>
      <c r="AM5" s="80">
        <v>94</v>
      </c>
      <c r="AN5" s="105">
        <f aca="true" t="shared" si="2" ref="AN5:AN23">AM5/$AM$4*100</f>
        <v>8.969465648854962</v>
      </c>
      <c r="AO5" s="154">
        <v>128</v>
      </c>
      <c r="AP5" s="107">
        <f aca="true" t="shared" si="3" ref="AP5:AP23">AO5/$AO$4*100</f>
        <v>10.207336523125997</v>
      </c>
      <c r="AQ5" s="154">
        <v>137</v>
      </c>
      <c r="AR5" s="107">
        <v>12.900188323917137</v>
      </c>
      <c r="AS5" s="154">
        <v>150</v>
      </c>
      <c r="AT5" s="107">
        <v>13.636363636363635</v>
      </c>
      <c r="AU5" s="154">
        <v>135</v>
      </c>
      <c r="AV5" s="107">
        <v>14.500537056928033</v>
      </c>
      <c r="AW5" s="154">
        <v>155</v>
      </c>
      <c r="AX5" s="107">
        <v>15.881147540983607</v>
      </c>
      <c r="AY5" s="154">
        <v>209</v>
      </c>
      <c r="AZ5" s="107">
        <v>17.387687188019967</v>
      </c>
      <c r="BA5" s="154">
        <v>173</v>
      </c>
      <c r="BB5" s="128">
        <v>15.2</v>
      </c>
      <c r="BC5" s="154">
        <v>196</v>
      </c>
      <c r="BD5" s="128">
        <v>19.32938856015779</v>
      </c>
    </row>
    <row r="6" spans="1:56" s="52" customFormat="1" ht="19.5" customHeight="1">
      <c r="A6" s="49"/>
      <c r="B6" s="60" t="s">
        <v>32</v>
      </c>
      <c r="C6" s="56">
        <v>165</v>
      </c>
      <c r="D6" s="59">
        <v>9.254066180594505</v>
      </c>
      <c r="E6" s="56">
        <v>72</v>
      </c>
      <c r="F6" s="59">
        <v>7.1928071928071935</v>
      </c>
      <c r="G6" s="56">
        <v>109</v>
      </c>
      <c r="H6" s="59">
        <v>9.260832625318606</v>
      </c>
      <c r="I6" s="56">
        <v>38</v>
      </c>
      <c r="J6" s="59">
        <v>4.103671706263499</v>
      </c>
      <c r="K6" s="56">
        <v>27</v>
      </c>
      <c r="L6" s="59">
        <v>3.862660944206009</v>
      </c>
      <c r="M6" s="56">
        <v>43</v>
      </c>
      <c r="N6" s="59">
        <v>3.533278553820871</v>
      </c>
      <c r="O6" s="56">
        <v>52</v>
      </c>
      <c r="P6" s="59">
        <v>2.6530612244897958</v>
      </c>
      <c r="Q6" s="56">
        <v>88</v>
      </c>
      <c r="R6" s="59">
        <v>2.9235880398671097</v>
      </c>
      <c r="S6" s="56">
        <v>84</v>
      </c>
      <c r="T6" s="59">
        <v>3.114571746384872</v>
      </c>
      <c r="U6" s="56">
        <v>108</v>
      </c>
      <c r="V6" s="59">
        <v>4.806408544726302</v>
      </c>
      <c r="W6" s="56">
        <v>113</v>
      </c>
      <c r="X6" s="67">
        <v>5.860995850622406</v>
      </c>
      <c r="Y6" s="80">
        <v>92</v>
      </c>
      <c r="Z6" s="83">
        <v>4.972972972972973</v>
      </c>
      <c r="AA6" s="80">
        <v>73</v>
      </c>
      <c r="AB6" s="83">
        <v>4.605678233438486</v>
      </c>
      <c r="AC6" s="80">
        <v>69</v>
      </c>
      <c r="AD6" s="83">
        <v>4.141656662665065</v>
      </c>
      <c r="AE6" s="80">
        <v>48</v>
      </c>
      <c r="AF6" s="83">
        <f t="shared" si="1"/>
        <v>3.1067961165048543</v>
      </c>
      <c r="AG6" s="80">
        <v>28</v>
      </c>
      <c r="AH6" s="83">
        <f aca="true" t="shared" si="4" ref="AH6:AH23">AG6/$AG$4*100</f>
        <v>1.8779342723004695</v>
      </c>
      <c r="AI6" s="80">
        <v>12</v>
      </c>
      <c r="AJ6" s="83">
        <f t="shared" si="0"/>
        <v>0.9309542280837859</v>
      </c>
      <c r="AK6" s="80">
        <v>35</v>
      </c>
      <c r="AL6" s="105">
        <f>AK6/$AK$4*100</f>
        <v>2.556610664718773</v>
      </c>
      <c r="AM6" s="80">
        <v>41</v>
      </c>
      <c r="AN6" s="105">
        <f t="shared" si="2"/>
        <v>3.9122137404580157</v>
      </c>
      <c r="AO6" s="154">
        <v>63</v>
      </c>
      <c r="AP6" s="107">
        <f t="shared" si="3"/>
        <v>5.023923444976076</v>
      </c>
      <c r="AQ6" s="154">
        <v>50</v>
      </c>
      <c r="AR6" s="107">
        <v>4.708097928436912</v>
      </c>
      <c r="AS6" s="154">
        <v>49</v>
      </c>
      <c r="AT6" s="107">
        <v>4.454545454545455</v>
      </c>
      <c r="AU6" s="154">
        <v>30</v>
      </c>
      <c r="AV6" s="107">
        <v>3.22234156820623</v>
      </c>
      <c r="AW6" s="154">
        <v>25</v>
      </c>
      <c r="AX6" s="107">
        <v>2.5614754098360657</v>
      </c>
      <c r="AY6" s="154">
        <v>73</v>
      </c>
      <c r="AZ6" s="107">
        <v>6.0732113144758735</v>
      </c>
      <c r="BA6" s="154">
        <v>36</v>
      </c>
      <c r="BB6" s="128">
        <v>3.2</v>
      </c>
      <c r="BC6" s="154">
        <v>7</v>
      </c>
      <c r="BD6" s="128">
        <v>0.6903353057199211</v>
      </c>
    </row>
    <row r="7" spans="1:56" s="52" customFormat="1" ht="19.5" customHeight="1">
      <c r="A7" s="49"/>
      <c r="B7" s="60" t="s">
        <v>33</v>
      </c>
      <c r="C7" s="56">
        <v>52</v>
      </c>
      <c r="D7" s="59">
        <v>2.9164329781267524</v>
      </c>
      <c r="E7" s="56">
        <v>46</v>
      </c>
      <c r="F7" s="59">
        <v>4.595404595404595</v>
      </c>
      <c r="G7" s="56">
        <v>30</v>
      </c>
      <c r="H7" s="59">
        <v>2.548853016142736</v>
      </c>
      <c r="I7" s="56">
        <v>32</v>
      </c>
      <c r="J7" s="59">
        <v>3.455723542116631</v>
      </c>
      <c r="K7" s="56">
        <v>30</v>
      </c>
      <c r="L7" s="59">
        <v>4.291845493562231</v>
      </c>
      <c r="M7" s="56">
        <v>21</v>
      </c>
      <c r="N7" s="59">
        <v>1.725554642563681</v>
      </c>
      <c r="O7" s="56">
        <v>28</v>
      </c>
      <c r="P7" s="59">
        <v>1.4285714285714286</v>
      </c>
      <c r="Q7" s="56">
        <v>27</v>
      </c>
      <c r="R7" s="59">
        <v>0.8970099667774086</v>
      </c>
      <c r="S7" s="56">
        <v>20</v>
      </c>
      <c r="T7" s="59">
        <v>0.7415647015202077</v>
      </c>
      <c r="U7" s="56">
        <v>29</v>
      </c>
      <c r="V7" s="59">
        <v>1.290609701824655</v>
      </c>
      <c r="W7" s="56">
        <v>31</v>
      </c>
      <c r="X7" s="67">
        <v>1.6078838174273857</v>
      </c>
      <c r="Y7" s="80">
        <v>37</v>
      </c>
      <c r="Z7" s="83">
        <v>2</v>
      </c>
      <c r="AA7" s="80">
        <v>38</v>
      </c>
      <c r="AB7" s="83">
        <v>2.3974763406940065</v>
      </c>
      <c r="AC7" s="80">
        <v>44</v>
      </c>
      <c r="AD7" s="83">
        <v>2.6410564225690276</v>
      </c>
      <c r="AE7" s="80">
        <v>40</v>
      </c>
      <c r="AF7" s="83">
        <f t="shared" si="1"/>
        <v>2.5889967637540456</v>
      </c>
      <c r="AG7" s="80">
        <v>26</v>
      </c>
      <c r="AH7" s="83">
        <f t="shared" si="4"/>
        <v>1.7437961099932933</v>
      </c>
      <c r="AI7" s="80">
        <v>29</v>
      </c>
      <c r="AJ7" s="83">
        <f t="shared" si="0"/>
        <v>2.2498060512024827</v>
      </c>
      <c r="AK7" s="80">
        <v>40</v>
      </c>
      <c r="AL7" s="105">
        <f aca="true" t="shared" si="5" ref="AL7:AL23">AK7/$AK$4*100</f>
        <v>2.921840759678598</v>
      </c>
      <c r="AM7" s="80">
        <v>24</v>
      </c>
      <c r="AN7" s="105">
        <f t="shared" si="2"/>
        <v>2.2900763358778624</v>
      </c>
      <c r="AO7" s="154">
        <v>27</v>
      </c>
      <c r="AP7" s="107">
        <f t="shared" si="3"/>
        <v>2.15311004784689</v>
      </c>
      <c r="AQ7" s="154">
        <v>17</v>
      </c>
      <c r="AR7" s="107">
        <v>1.60075329566855</v>
      </c>
      <c r="AS7" s="154">
        <v>14</v>
      </c>
      <c r="AT7" s="107">
        <v>1.2727272727272727</v>
      </c>
      <c r="AU7" s="154">
        <v>16</v>
      </c>
      <c r="AV7" s="107">
        <v>1.7185821697099892</v>
      </c>
      <c r="AW7" s="154">
        <v>27</v>
      </c>
      <c r="AX7" s="107">
        <v>2.7663934426229506</v>
      </c>
      <c r="AY7" s="154">
        <v>29</v>
      </c>
      <c r="AZ7" s="107">
        <v>2.4126455906821964</v>
      </c>
      <c r="BA7" s="154">
        <v>17</v>
      </c>
      <c r="BB7" s="128">
        <v>1.5</v>
      </c>
      <c r="BC7" s="154">
        <v>19</v>
      </c>
      <c r="BD7" s="128">
        <v>1.8737672583826428</v>
      </c>
    </row>
    <row r="8" spans="1:56" s="52" customFormat="1" ht="19.5" customHeight="1">
      <c r="A8" s="53"/>
      <c r="B8" s="60" t="s">
        <v>0</v>
      </c>
      <c r="C8" s="56">
        <v>376</v>
      </c>
      <c r="D8" s="59">
        <v>21.088053841839596</v>
      </c>
      <c r="E8" s="56">
        <v>139</v>
      </c>
      <c r="F8" s="59">
        <v>13.886113886113884</v>
      </c>
      <c r="G8" s="56">
        <v>143</v>
      </c>
      <c r="H8" s="59">
        <v>12.149532710280374</v>
      </c>
      <c r="I8" s="56">
        <v>96</v>
      </c>
      <c r="J8" s="59">
        <v>10.367170626349893</v>
      </c>
      <c r="K8" s="56">
        <v>51</v>
      </c>
      <c r="L8" s="59">
        <v>7.296137339055794</v>
      </c>
      <c r="M8" s="56">
        <v>80</v>
      </c>
      <c r="N8" s="59">
        <v>6.573541495480691</v>
      </c>
      <c r="O8" s="56">
        <v>94</v>
      </c>
      <c r="P8" s="59">
        <v>4.795918367346939</v>
      </c>
      <c r="Q8" s="56">
        <v>136</v>
      </c>
      <c r="R8" s="59">
        <v>4.51827242524917</v>
      </c>
      <c r="S8" s="56">
        <v>112</v>
      </c>
      <c r="T8" s="59">
        <v>4.1527623285131625</v>
      </c>
      <c r="U8" s="56">
        <v>52</v>
      </c>
      <c r="V8" s="59">
        <v>2.3141967067200713</v>
      </c>
      <c r="W8" s="56">
        <v>45</v>
      </c>
      <c r="X8" s="67">
        <v>2.3340248962655603</v>
      </c>
      <c r="Y8" s="80">
        <v>45</v>
      </c>
      <c r="Z8" s="83">
        <v>2.4324324324324325</v>
      </c>
      <c r="AA8" s="80">
        <v>28</v>
      </c>
      <c r="AB8" s="83">
        <v>1.7665615141955835</v>
      </c>
      <c r="AC8" s="80">
        <v>34</v>
      </c>
      <c r="AD8" s="83">
        <v>2.0408163265306123</v>
      </c>
      <c r="AE8" s="80">
        <v>26</v>
      </c>
      <c r="AF8" s="83">
        <f t="shared" si="1"/>
        <v>1.6828478964401297</v>
      </c>
      <c r="AG8" s="80">
        <v>26</v>
      </c>
      <c r="AH8" s="83">
        <f t="shared" si="4"/>
        <v>1.7437961099932933</v>
      </c>
      <c r="AI8" s="80">
        <v>27</v>
      </c>
      <c r="AJ8" s="83">
        <f t="shared" si="0"/>
        <v>2.094647013188518</v>
      </c>
      <c r="AK8" s="80">
        <v>31</v>
      </c>
      <c r="AL8" s="105">
        <f t="shared" si="5"/>
        <v>2.264426588750913</v>
      </c>
      <c r="AM8" s="80">
        <v>29</v>
      </c>
      <c r="AN8" s="105">
        <f t="shared" si="2"/>
        <v>2.767175572519084</v>
      </c>
      <c r="AO8" s="154">
        <v>38</v>
      </c>
      <c r="AP8" s="107">
        <f t="shared" si="3"/>
        <v>3.0303030303030303</v>
      </c>
      <c r="AQ8" s="154">
        <v>70</v>
      </c>
      <c r="AR8" s="107">
        <v>6.591337099811676</v>
      </c>
      <c r="AS8" s="154">
        <v>87</v>
      </c>
      <c r="AT8" s="107">
        <v>7.909090909090908</v>
      </c>
      <c r="AU8" s="154">
        <v>89</v>
      </c>
      <c r="AV8" s="107">
        <v>9.559613319011815</v>
      </c>
      <c r="AW8" s="154">
        <v>103</v>
      </c>
      <c r="AX8" s="107">
        <v>10.55327868852459</v>
      </c>
      <c r="AY8" s="154">
        <v>107</v>
      </c>
      <c r="AZ8" s="107">
        <v>8.901830282861898</v>
      </c>
      <c r="BA8" s="154">
        <v>120</v>
      </c>
      <c r="BB8" s="128">
        <v>10.5</v>
      </c>
      <c r="BC8" s="154">
        <v>170</v>
      </c>
      <c r="BD8" s="128">
        <v>16.765285996055226</v>
      </c>
    </row>
    <row r="9" spans="1:56" s="52" customFormat="1" ht="19.5" customHeight="1">
      <c r="A9" s="61" t="s">
        <v>37</v>
      </c>
      <c r="B9" s="58" t="s">
        <v>31</v>
      </c>
      <c r="C9" s="56">
        <v>61</v>
      </c>
      <c r="D9" s="59">
        <v>3.4212002243409985</v>
      </c>
      <c r="E9" s="56">
        <v>25</v>
      </c>
      <c r="F9" s="59">
        <v>2.4975024975024978</v>
      </c>
      <c r="G9" s="56">
        <v>13</v>
      </c>
      <c r="H9" s="59">
        <v>1.1045029736618521</v>
      </c>
      <c r="I9" s="56">
        <v>14</v>
      </c>
      <c r="J9" s="59">
        <v>1.511879049676026</v>
      </c>
      <c r="K9" s="56">
        <v>7</v>
      </c>
      <c r="L9" s="59">
        <v>1.0014306151645207</v>
      </c>
      <c r="M9" s="56">
        <v>8</v>
      </c>
      <c r="N9" s="59">
        <v>0.657354149548069</v>
      </c>
      <c r="O9" s="56">
        <v>9</v>
      </c>
      <c r="P9" s="59">
        <v>0.4591836734693878</v>
      </c>
      <c r="Q9" s="56">
        <v>10</v>
      </c>
      <c r="R9" s="59">
        <v>0.33222591362126247</v>
      </c>
      <c r="S9" s="56">
        <v>20</v>
      </c>
      <c r="T9" s="59">
        <v>0.7415647015202077</v>
      </c>
      <c r="U9" s="56">
        <v>15</v>
      </c>
      <c r="V9" s="59">
        <v>0.6675567423230975</v>
      </c>
      <c r="W9" s="56">
        <v>11</v>
      </c>
      <c r="X9" s="67">
        <v>0.5705394190871369</v>
      </c>
      <c r="Y9" s="80">
        <v>10</v>
      </c>
      <c r="Z9" s="83">
        <v>0.5405405405405406</v>
      </c>
      <c r="AA9" s="80">
        <v>7</v>
      </c>
      <c r="AB9" s="83">
        <v>0.4416403785488959</v>
      </c>
      <c r="AC9" s="80">
        <v>9</v>
      </c>
      <c r="AD9" s="83">
        <v>0.5402160864345739</v>
      </c>
      <c r="AE9" s="80">
        <v>15</v>
      </c>
      <c r="AF9" s="83">
        <f t="shared" si="1"/>
        <v>0.9708737864077669</v>
      </c>
      <c r="AG9" s="80">
        <v>8</v>
      </c>
      <c r="AH9" s="83">
        <f t="shared" si="4"/>
        <v>0.5365526492287056</v>
      </c>
      <c r="AI9" s="80">
        <v>22</v>
      </c>
      <c r="AJ9" s="83">
        <f t="shared" si="0"/>
        <v>1.7067494181536074</v>
      </c>
      <c r="AK9" s="80">
        <v>15</v>
      </c>
      <c r="AL9" s="105">
        <f t="shared" si="5"/>
        <v>1.095690284879474</v>
      </c>
      <c r="AM9" s="80">
        <v>9</v>
      </c>
      <c r="AN9" s="105">
        <f t="shared" si="2"/>
        <v>0.8587786259541985</v>
      </c>
      <c r="AO9" s="154">
        <v>8</v>
      </c>
      <c r="AP9" s="107">
        <f t="shared" si="3"/>
        <v>0.6379585326953748</v>
      </c>
      <c r="AQ9" s="154">
        <v>7</v>
      </c>
      <c r="AR9" s="107">
        <v>0.6591337099811676</v>
      </c>
      <c r="AS9" s="154">
        <v>14</v>
      </c>
      <c r="AT9" s="107">
        <v>1.2727272727272727</v>
      </c>
      <c r="AU9" s="154">
        <v>11</v>
      </c>
      <c r="AV9" s="107">
        <v>1.1815252416756177</v>
      </c>
      <c r="AW9" s="154">
        <v>12</v>
      </c>
      <c r="AX9" s="107">
        <v>1.2295081967213115</v>
      </c>
      <c r="AY9" s="154">
        <v>15</v>
      </c>
      <c r="AZ9" s="107">
        <v>1.2479201331114809</v>
      </c>
      <c r="BA9" s="154">
        <v>19</v>
      </c>
      <c r="BB9" s="128">
        <v>1.7</v>
      </c>
      <c r="BC9" s="154">
        <v>12</v>
      </c>
      <c r="BD9" s="128">
        <v>1.183431952662722</v>
      </c>
    </row>
    <row r="10" spans="1:56" s="52" customFormat="1" ht="19.5" customHeight="1">
      <c r="A10" s="49"/>
      <c r="B10" s="60" t="s">
        <v>34</v>
      </c>
      <c r="C10" s="56">
        <v>17</v>
      </c>
      <c r="D10" s="59">
        <v>0.9534492428491307</v>
      </c>
      <c r="E10" s="56">
        <v>7</v>
      </c>
      <c r="F10" s="59">
        <v>0.6993006993006993</v>
      </c>
      <c r="G10" s="56">
        <v>2</v>
      </c>
      <c r="H10" s="59">
        <v>0.16992353440951571</v>
      </c>
      <c r="I10" s="56">
        <v>9</v>
      </c>
      <c r="J10" s="59">
        <v>0.9719222462203023</v>
      </c>
      <c r="K10" s="56">
        <v>0</v>
      </c>
      <c r="L10" s="59">
        <v>0</v>
      </c>
      <c r="M10" s="56">
        <v>0</v>
      </c>
      <c r="N10" s="59">
        <v>0</v>
      </c>
      <c r="O10" s="56">
        <v>0</v>
      </c>
      <c r="P10" s="59">
        <v>0</v>
      </c>
      <c r="Q10" s="56">
        <v>1</v>
      </c>
      <c r="R10" s="59">
        <v>0.03322259136212625</v>
      </c>
      <c r="S10" s="56">
        <v>0</v>
      </c>
      <c r="T10" s="59">
        <v>0</v>
      </c>
      <c r="U10" s="56">
        <v>1</v>
      </c>
      <c r="V10" s="59">
        <v>0.04450378282153983</v>
      </c>
      <c r="W10" s="56">
        <v>0</v>
      </c>
      <c r="X10" s="67">
        <v>0</v>
      </c>
      <c r="Y10" s="80">
        <v>1</v>
      </c>
      <c r="Z10" s="83">
        <v>0.05405405405405406</v>
      </c>
      <c r="AA10" s="56">
        <v>0</v>
      </c>
      <c r="AB10" s="59">
        <v>0</v>
      </c>
      <c r="AC10" s="80">
        <v>1</v>
      </c>
      <c r="AD10" s="83">
        <v>0.060024009603841535</v>
      </c>
      <c r="AE10" s="80">
        <v>0</v>
      </c>
      <c r="AF10" s="83">
        <f t="shared" si="1"/>
        <v>0</v>
      </c>
      <c r="AG10" s="80">
        <v>0</v>
      </c>
      <c r="AH10" s="83">
        <f t="shared" si="4"/>
        <v>0</v>
      </c>
      <c r="AI10" s="80">
        <v>0</v>
      </c>
      <c r="AJ10" s="83">
        <v>0</v>
      </c>
      <c r="AK10" s="80">
        <v>2</v>
      </c>
      <c r="AL10" s="105">
        <f t="shared" si="5"/>
        <v>0.1460920379839299</v>
      </c>
      <c r="AM10" s="80">
        <v>1</v>
      </c>
      <c r="AN10" s="105">
        <f t="shared" si="2"/>
        <v>0.09541984732824427</v>
      </c>
      <c r="AO10" s="154">
        <v>0</v>
      </c>
      <c r="AP10" s="107">
        <v>0</v>
      </c>
      <c r="AQ10" s="154">
        <v>0</v>
      </c>
      <c r="AR10" s="107">
        <v>0</v>
      </c>
      <c r="AS10" s="154">
        <v>0</v>
      </c>
      <c r="AT10" s="107">
        <v>0</v>
      </c>
      <c r="AU10" s="154">
        <v>0</v>
      </c>
      <c r="AV10" s="107">
        <v>0</v>
      </c>
      <c r="AW10" s="154">
        <v>0</v>
      </c>
      <c r="AX10" s="107">
        <v>0</v>
      </c>
      <c r="AY10" s="154">
        <v>0</v>
      </c>
      <c r="AZ10" s="107">
        <v>0</v>
      </c>
      <c r="BA10" s="154">
        <v>1</v>
      </c>
      <c r="BB10" s="128">
        <v>0.1</v>
      </c>
      <c r="BC10" s="154">
        <v>0</v>
      </c>
      <c r="BD10" s="107">
        <v>0</v>
      </c>
    </row>
    <row r="11" spans="1:56" s="52" customFormat="1" ht="19.5" customHeight="1">
      <c r="A11" s="53"/>
      <c r="B11" s="60" t="s">
        <v>0</v>
      </c>
      <c r="C11" s="56">
        <v>44</v>
      </c>
      <c r="D11" s="59">
        <v>2.467750981491868</v>
      </c>
      <c r="E11" s="56">
        <v>18</v>
      </c>
      <c r="F11" s="59">
        <v>1.7982017982017984</v>
      </c>
      <c r="G11" s="56">
        <v>11</v>
      </c>
      <c r="H11" s="59">
        <v>0.9345794392523363</v>
      </c>
      <c r="I11" s="56">
        <v>5</v>
      </c>
      <c r="J11" s="59">
        <v>0.5399568034557235</v>
      </c>
      <c r="K11" s="56">
        <v>7</v>
      </c>
      <c r="L11" s="59">
        <v>1.0014306151645207</v>
      </c>
      <c r="M11" s="56">
        <v>8</v>
      </c>
      <c r="N11" s="59">
        <v>0.657354149548069</v>
      </c>
      <c r="O11" s="56">
        <v>9</v>
      </c>
      <c r="P11" s="59">
        <v>0.4591836734693878</v>
      </c>
      <c r="Q11" s="56">
        <v>9</v>
      </c>
      <c r="R11" s="59">
        <v>0.29900332225913623</v>
      </c>
      <c r="S11" s="56">
        <v>20</v>
      </c>
      <c r="T11" s="59">
        <v>0.7415647015202077</v>
      </c>
      <c r="U11" s="56">
        <v>14</v>
      </c>
      <c r="V11" s="59">
        <v>0.6230529595015576</v>
      </c>
      <c r="W11" s="56">
        <v>11</v>
      </c>
      <c r="X11" s="67">
        <v>0.5705394190871369</v>
      </c>
      <c r="Y11" s="80">
        <v>9</v>
      </c>
      <c r="Z11" s="83">
        <v>0.48648648648648646</v>
      </c>
      <c r="AA11" s="80">
        <v>7</v>
      </c>
      <c r="AB11" s="83">
        <v>0.4416403785488959</v>
      </c>
      <c r="AC11" s="80">
        <v>8</v>
      </c>
      <c r="AD11" s="83">
        <v>0.4801920768307323</v>
      </c>
      <c r="AE11" s="80">
        <v>15</v>
      </c>
      <c r="AF11" s="83">
        <f t="shared" si="1"/>
        <v>0.9708737864077669</v>
      </c>
      <c r="AG11" s="80">
        <v>8</v>
      </c>
      <c r="AH11" s="83">
        <f t="shared" si="4"/>
        <v>0.5365526492287056</v>
      </c>
      <c r="AI11" s="80">
        <v>22</v>
      </c>
      <c r="AJ11" s="83">
        <f t="shared" si="0"/>
        <v>1.7067494181536074</v>
      </c>
      <c r="AK11" s="80">
        <v>13</v>
      </c>
      <c r="AL11" s="105">
        <f t="shared" si="5"/>
        <v>0.9495982468955442</v>
      </c>
      <c r="AM11" s="80">
        <v>8</v>
      </c>
      <c r="AN11" s="105">
        <f t="shared" si="2"/>
        <v>0.7633587786259541</v>
      </c>
      <c r="AO11" s="154">
        <v>8</v>
      </c>
      <c r="AP11" s="107">
        <f t="shared" si="3"/>
        <v>0.6379585326953748</v>
      </c>
      <c r="AQ11" s="154">
        <v>7</v>
      </c>
      <c r="AR11" s="107">
        <v>0.6591337099811676</v>
      </c>
      <c r="AS11" s="154">
        <v>14</v>
      </c>
      <c r="AT11" s="107">
        <v>1.2727272727272727</v>
      </c>
      <c r="AU11" s="154">
        <v>11</v>
      </c>
      <c r="AV11" s="107">
        <v>1.1815252416756177</v>
      </c>
      <c r="AW11" s="154">
        <v>12</v>
      </c>
      <c r="AX11" s="107">
        <v>1.2295081967213115</v>
      </c>
      <c r="AY11" s="154">
        <v>15</v>
      </c>
      <c r="AZ11" s="107">
        <v>1.2479201331114809</v>
      </c>
      <c r="BA11" s="154">
        <v>18</v>
      </c>
      <c r="BB11" s="128">
        <v>1.6</v>
      </c>
      <c r="BC11" s="154">
        <v>12</v>
      </c>
      <c r="BD11" s="128">
        <v>1.183431952662722</v>
      </c>
    </row>
    <row r="12" spans="1:56" s="52" customFormat="1" ht="19.5" customHeight="1">
      <c r="A12" s="97" t="s">
        <v>70</v>
      </c>
      <c r="B12" s="97"/>
      <c r="C12" s="56">
        <v>40</v>
      </c>
      <c r="D12" s="59">
        <v>2.243409983174425</v>
      </c>
      <c r="E12" s="56">
        <v>30</v>
      </c>
      <c r="F12" s="59">
        <v>2.997002997002997</v>
      </c>
      <c r="G12" s="56">
        <v>16</v>
      </c>
      <c r="H12" s="59">
        <v>1.3593882752761257</v>
      </c>
      <c r="I12" s="56">
        <v>20</v>
      </c>
      <c r="J12" s="59">
        <v>2.159827213822894</v>
      </c>
      <c r="K12" s="56">
        <v>22</v>
      </c>
      <c r="L12" s="59">
        <v>3.1473533619456364</v>
      </c>
      <c r="M12" s="56">
        <v>23</v>
      </c>
      <c r="N12" s="59">
        <v>1.8898931799506986</v>
      </c>
      <c r="O12" s="56">
        <v>30</v>
      </c>
      <c r="P12" s="59">
        <v>1.530612244897959</v>
      </c>
      <c r="Q12" s="56">
        <v>32</v>
      </c>
      <c r="R12" s="59">
        <v>1.06312292358804</v>
      </c>
      <c r="S12" s="56">
        <v>36</v>
      </c>
      <c r="T12" s="59">
        <v>1.3348164627363739</v>
      </c>
      <c r="U12" s="56">
        <v>45</v>
      </c>
      <c r="V12" s="59">
        <v>2.0026702269692924</v>
      </c>
      <c r="W12" s="56">
        <v>56</v>
      </c>
      <c r="X12" s="67">
        <v>2.904564315352697</v>
      </c>
      <c r="Y12" s="80">
        <v>55</v>
      </c>
      <c r="Z12" s="83">
        <v>2.9729729729729732</v>
      </c>
      <c r="AA12" s="80">
        <v>70</v>
      </c>
      <c r="AB12" s="83">
        <v>4.416403785488959</v>
      </c>
      <c r="AC12" s="80">
        <v>52</v>
      </c>
      <c r="AD12" s="83">
        <v>3.12124849939976</v>
      </c>
      <c r="AE12" s="80">
        <v>95</v>
      </c>
      <c r="AF12" s="83">
        <f t="shared" si="1"/>
        <v>6.148867313915858</v>
      </c>
      <c r="AG12" s="80">
        <v>71</v>
      </c>
      <c r="AH12" s="83">
        <f t="shared" si="4"/>
        <v>4.761904761904762</v>
      </c>
      <c r="AI12" s="80">
        <v>83</v>
      </c>
      <c r="AJ12" s="83">
        <f t="shared" si="0"/>
        <v>6.4391000775795195</v>
      </c>
      <c r="AK12" s="80">
        <v>96</v>
      </c>
      <c r="AL12" s="105">
        <f t="shared" si="5"/>
        <v>7.012417823228634</v>
      </c>
      <c r="AM12" s="80">
        <v>91</v>
      </c>
      <c r="AN12" s="105">
        <f t="shared" si="2"/>
        <v>8.68320610687023</v>
      </c>
      <c r="AO12" s="154">
        <v>80</v>
      </c>
      <c r="AP12" s="107">
        <f t="shared" si="3"/>
        <v>6.379585326953747</v>
      </c>
      <c r="AQ12" s="154">
        <v>76</v>
      </c>
      <c r="AR12" s="107">
        <v>7.1563088512241055</v>
      </c>
      <c r="AS12" s="154">
        <v>51</v>
      </c>
      <c r="AT12" s="107">
        <v>4.636363636363637</v>
      </c>
      <c r="AU12" s="154">
        <v>48</v>
      </c>
      <c r="AV12" s="107">
        <v>5.155746509129968</v>
      </c>
      <c r="AW12" s="154">
        <v>83</v>
      </c>
      <c r="AX12" s="107">
        <v>8.504098360655737</v>
      </c>
      <c r="AY12" s="154">
        <v>64</v>
      </c>
      <c r="AZ12" s="107">
        <v>5.324459234608985</v>
      </c>
      <c r="BA12" s="154">
        <v>80</v>
      </c>
      <c r="BB12" s="128">
        <v>7</v>
      </c>
      <c r="BC12" s="154">
        <v>61</v>
      </c>
      <c r="BD12" s="128">
        <v>6.01577909270217</v>
      </c>
    </row>
    <row r="13" spans="1:56" s="52" customFormat="1" ht="19.5" customHeight="1">
      <c r="A13" s="97" t="s">
        <v>71</v>
      </c>
      <c r="B13" s="97"/>
      <c r="C13" s="56">
        <v>16</v>
      </c>
      <c r="D13" s="59">
        <v>0.89736399326977</v>
      </c>
      <c r="E13" s="56">
        <v>17</v>
      </c>
      <c r="F13" s="59">
        <v>1.6983016983016983</v>
      </c>
      <c r="G13" s="56">
        <v>13</v>
      </c>
      <c r="H13" s="59">
        <v>1.1045029736618521</v>
      </c>
      <c r="I13" s="56">
        <v>7</v>
      </c>
      <c r="J13" s="59">
        <v>0.755939524838013</v>
      </c>
      <c r="K13" s="56">
        <v>18</v>
      </c>
      <c r="L13" s="59">
        <v>2.575107296137339</v>
      </c>
      <c r="M13" s="56">
        <v>35</v>
      </c>
      <c r="N13" s="59">
        <v>2.875924404272802</v>
      </c>
      <c r="O13" s="56">
        <v>37</v>
      </c>
      <c r="P13" s="59">
        <v>1.8877551020408163</v>
      </c>
      <c r="Q13" s="56">
        <v>46</v>
      </c>
      <c r="R13" s="59">
        <v>1.5282392026578073</v>
      </c>
      <c r="S13" s="56">
        <v>38</v>
      </c>
      <c r="T13" s="59">
        <v>1.4089729328883944</v>
      </c>
      <c r="U13" s="56">
        <v>42</v>
      </c>
      <c r="V13" s="59">
        <v>1.8691588785046727</v>
      </c>
      <c r="W13" s="56">
        <v>35</v>
      </c>
      <c r="X13" s="67">
        <v>1.815352697095436</v>
      </c>
      <c r="Y13" s="80">
        <v>22</v>
      </c>
      <c r="Z13" s="83">
        <v>1.1891891891891893</v>
      </c>
      <c r="AA13" s="80">
        <v>22</v>
      </c>
      <c r="AB13" s="83">
        <v>1.38801261829653</v>
      </c>
      <c r="AC13" s="80">
        <v>13</v>
      </c>
      <c r="AD13" s="83">
        <v>0.78031212484994</v>
      </c>
      <c r="AE13" s="80">
        <v>14</v>
      </c>
      <c r="AF13" s="83">
        <f t="shared" si="1"/>
        <v>0.9061488673139159</v>
      </c>
      <c r="AG13" s="80">
        <v>7</v>
      </c>
      <c r="AH13" s="83">
        <f t="shared" si="4"/>
        <v>0.4694835680751174</v>
      </c>
      <c r="AI13" s="80">
        <v>8</v>
      </c>
      <c r="AJ13" s="83">
        <f t="shared" si="0"/>
        <v>0.6206361520558572</v>
      </c>
      <c r="AK13" s="80">
        <v>10</v>
      </c>
      <c r="AL13" s="105">
        <f t="shared" si="5"/>
        <v>0.7304601899196494</v>
      </c>
      <c r="AM13" s="80">
        <v>10</v>
      </c>
      <c r="AN13" s="105">
        <f t="shared" si="2"/>
        <v>0.9541984732824428</v>
      </c>
      <c r="AO13" s="154">
        <v>7</v>
      </c>
      <c r="AP13" s="107">
        <f t="shared" si="3"/>
        <v>0.5582137161084529</v>
      </c>
      <c r="AQ13" s="154">
        <v>5</v>
      </c>
      <c r="AR13" s="107">
        <v>0.4708097928436911</v>
      </c>
      <c r="AS13" s="154">
        <v>6</v>
      </c>
      <c r="AT13" s="107">
        <v>0.5454545454545455</v>
      </c>
      <c r="AU13" s="154">
        <v>2</v>
      </c>
      <c r="AV13" s="107">
        <v>0.21482277121374865</v>
      </c>
      <c r="AW13" s="154">
        <v>8</v>
      </c>
      <c r="AX13" s="107">
        <v>0.819672131147541</v>
      </c>
      <c r="AY13" s="154">
        <v>1</v>
      </c>
      <c r="AZ13" s="107">
        <v>0.08319467554076539</v>
      </c>
      <c r="BA13" s="154">
        <v>3</v>
      </c>
      <c r="BB13" s="128">
        <v>0.3</v>
      </c>
      <c r="BC13" s="154">
        <v>2</v>
      </c>
      <c r="BD13" s="128">
        <v>0.19723865877712032</v>
      </c>
    </row>
    <row r="14" spans="1:56" s="52" customFormat="1" ht="19.5" customHeight="1">
      <c r="A14" s="97" t="s">
        <v>72</v>
      </c>
      <c r="B14" s="97"/>
      <c r="C14" s="56">
        <v>3</v>
      </c>
      <c r="D14" s="59">
        <v>0.16825574873808188</v>
      </c>
      <c r="E14" s="56">
        <v>2</v>
      </c>
      <c r="F14" s="59">
        <v>0.1998001998001998</v>
      </c>
      <c r="G14" s="56">
        <v>0</v>
      </c>
      <c r="H14" s="59">
        <v>0</v>
      </c>
      <c r="I14" s="56">
        <v>2</v>
      </c>
      <c r="J14" s="59">
        <v>0.21598272138228944</v>
      </c>
      <c r="K14" s="56">
        <v>0</v>
      </c>
      <c r="L14" s="59">
        <v>0</v>
      </c>
      <c r="M14" s="56">
        <v>2</v>
      </c>
      <c r="N14" s="59">
        <v>0.16433853738701726</v>
      </c>
      <c r="O14" s="56">
        <v>2</v>
      </c>
      <c r="P14" s="59">
        <v>0.10204081632653061</v>
      </c>
      <c r="Q14" s="56">
        <v>4</v>
      </c>
      <c r="R14" s="59">
        <v>0.132890365448505</v>
      </c>
      <c r="S14" s="56">
        <v>4</v>
      </c>
      <c r="T14" s="59">
        <v>0.14831294030404152</v>
      </c>
      <c r="U14" s="56">
        <v>4</v>
      </c>
      <c r="V14" s="59">
        <v>0.1780151312861593</v>
      </c>
      <c r="W14" s="56">
        <v>3</v>
      </c>
      <c r="X14" s="67">
        <v>0.15560165975103735</v>
      </c>
      <c r="Y14" s="56">
        <v>0</v>
      </c>
      <c r="Z14" s="59">
        <v>0</v>
      </c>
      <c r="AA14" s="80">
        <v>3</v>
      </c>
      <c r="AB14" s="83">
        <v>0.1892744479495268</v>
      </c>
      <c r="AC14" s="80">
        <v>1</v>
      </c>
      <c r="AD14" s="83">
        <v>0.060024009603841535</v>
      </c>
      <c r="AE14" s="80">
        <v>1</v>
      </c>
      <c r="AF14" s="83">
        <f t="shared" si="1"/>
        <v>0.06472491909385113</v>
      </c>
      <c r="AG14" s="80">
        <v>1</v>
      </c>
      <c r="AH14" s="83">
        <f t="shared" si="4"/>
        <v>0.0670690811535882</v>
      </c>
      <c r="AI14" s="80">
        <v>1</v>
      </c>
      <c r="AJ14" s="83">
        <f t="shared" si="0"/>
        <v>0.07757951900698215</v>
      </c>
      <c r="AK14" s="80">
        <v>0</v>
      </c>
      <c r="AL14" s="105">
        <v>0</v>
      </c>
      <c r="AM14" s="80">
        <v>0</v>
      </c>
      <c r="AN14" s="83">
        <v>0</v>
      </c>
      <c r="AO14" s="154">
        <v>1</v>
      </c>
      <c r="AP14" s="108">
        <f t="shared" si="3"/>
        <v>0.07974481658692185</v>
      </c>
      <c r="AQ14" s="154">
        <v>0</v>
      </c>
      <c r="AR14" s="108">
        <v>0</v>
      </c>
      <c r="AS14" s="154">
        <v>0</v>
      </c>
      <c r="AT14" s="108">
        <v>0</v>
      </c>
      <c r="AU14" s="154">
        <v>0</v>
      </c>
      <c r="AV14" s="108">
        <v>0</v>
      </c>
      <c r="AW14" s="154">
        <v>1</v>
      </c>
      <c r="AX14" s="108">
        <v>0.10245901639344263</v>
      </c>
      <c r="AY14" s="154">
        <v>0</v>
      </c>
      <c r="AZ14" s="108">
        <v>0</v>
      </c>
      <c r="BA14" s="154">
        <v>0</v>
      </c>
      <c r="BB14" s="128">
        <v>0</v>
      </c>
      <c r="BC14" s="154">
        <v>0</v>
      </c>
      <c r="BD14" s="128">
        <v>0</v>
      </c>
    </row>
    <row r="15" spans="1:56" s="52" customFormat="1" ht="19.5" customHeight="1">
      <c r="A15" s="97" t="s">
        <v>73</v>
      </c>
      <c r="B15" s="97"/>
      <c r="C15" s="56">
        <v>103</v>
      </c>
      <c r="D15" s="59">
        <v>5.7767807066741454</v>
      </c>
      <c r="E15" s="56">
        <v>74</v>
      </c>
      <c r="F15" s="59">
        <v>7.392607392607392</v>
      </c>
      <c r="G15" s="56">
        <v>64</v>
      </c>
      <c r="H15" s="59">
        <v>5.437553101104503</v>
      </c>
      <c r="I15" s="56">
        <v>49</v>
      </c>
      <c r="J15" s="59">
        <v>5.291576673866091</v>
      </c>
      <c r="K15" s="56">
        <v>17</v>
      </c>
      <c r="L15" s="59">
        <v>2.432045779685265</v>
      </c>
      <c r="M15" s="56">
        <v>18</v>
      </c>
      <c r="N15" s="59">
        <v>1.4790468364831553</v>
      </c>
      <c r="O15" s="56">
        <v>18</v>
      </c>
      <c r="P15" s="59">
        <v>0.9183673469387756</v>
      </c>
      <c r="Q15" s="56">
        <v>32</v>
      </c>
      <c r="R15" s="59">
        <v>1.06312292358804</v>
      </c>
      <c r="S15" s="56">
        <v>19</v>
      </c>
      <c r="T15" s="59">
        <v>0.7044864664441972</v>
      </c>
      <c r="U15" s="56">
        <v>25</v>
      </c>
      <c r="V15" s="59">
        <v>1.1125945705384956</v>
      </c>
      <c r="W15" s="56">
        <v>23</v>
      </c>
      <c r="X15" s="67">
        <v>1.1929460580912863</v>
      </c>
      <c r="Y15" s="80">
        <v>27</v>
      </c>
      <c r="Z15" s="83">
        <v>1.4594594594594594</v>
      </c>
      <c r="AA15" s="80">
        <v>18</v>
      </c>
      <c r="AB15" s="83">
        <v>1.135646687697161</v>
      </c>
      <c r="AC15" s="80">
        <v>28</v>
      </c>
      <c r="AD15" s="83">
        <v>1.680672268907563</v>
      </c>
      <c r="AE15" s="80">
        <v>17</v>
      </c>
      <c r="AF15" s="83">
        <f t="shared" si="1"/>
        <v>1.1003236245954693</v>
      </c>
      <c r="AG15" s="80">
        <v>26</v>
      </c>
      <c r="AH15" s="83">
        <f t="shared" si="4"/>
        <v>1.7437961099932933</v>
      </c>
      <c r="AI15" s="80">
        <v>22</v>
      </c>
      <c r="AJ15" s="83">
        <f t="shared" si="0"/>
        <v>1.7067494181536074</v>
      </c>
      <c r="AK15" s="80">
        <v>23</v>
      </c>
      <c r="AL15" s="105">
        <f t="shared" si="5"/>
        <v>1.6800584368151936</v>
      </c>
      <c r="AM15" s="80">
        <v>12</v>
      </c>
      <c r="AN15" s="105">
        <f t="shared" si="2"/>
        <v>1.1450381679389312</v>
      </c>
      <c r="AO15" s="154">
        <v>13</v>
      </c>
      <c r="AP15" s="107">
        <f t="shared" si="3"/>
        <v>1.036682615629984</v>
      </c>
      <c r="AQ15" s="154">
        <v>13</v>
      </c>
      <c r="AR15" s="107">
        <v>1.2241054613935969</v>
      </c>
      <c r="AS15" s="154">
        <v>16</v>
      </c>
      <c r="AT15" s="107">
        <v>1.4545454545454546</v>
      </c>
      <c r="AU15" s="154">
        <v>10</v>
      </c>
      <c r="AV15" s="107">
        <v>1.0741138560687433</v>
      </c>
      <c r="AW15" s="154">
        <v>7</v>
      </c>
      <c r="AX15" s="107">
        <v>0.7172131147540983</v>
      </c>
      <c r="AY15" s="154">
        <v>7</v>
      </c>
      <c r="AZ15" s="107">
        <v>0.5823627287853578</v>
      </c>
      <c r="BA15" s="154">
        <v>11</v>
      </c>
      <c r="BB15" s="128">
        <v>1</v>
      </c>
      <c r="BC15" s="154">
        <v>5</v>
      </c>
      <c r="BD15" s="128">
        <v>0.4930966469428008</v>
      </c>
    </row>
    <row r="16" spans="1:56" s="52" customFormat="1" ht="19.5" customHeight="1">
      <c r="A16" s="57" t="s">
        <v>38</v>
      </c>
      <c r="B16" s="58" t="s">
        <v>31</v>
      </c>
      <c r="C16" s="56">
        <v>122</v>
      </c>
      <c r="D16" s="59">
        <v>6.842400448681997</v>
      </c>
      <c r="E16" s="56">
        <v>39</v>
      </c>
      <c r="F16" s="59">
        <v>3.896103896103896</v>
      </c>
      <c r="G16" s="56">
        <v>84</v>
      </c>
      <c r="H16" s="59">
        <v>7.1367884451996595</v>
      </c>
      <c r="I16" s="56">
        <v>75</v>
      </c>
      <c r="J16" s="59">
        <v>8.099352051835854</v>
      </c>
      <c r="K16" s="56">
        <v>38</v>
      </c>
      <c r="L16" s="59">
        <v>5.436337625178827</v>
      </c>
      <c r="M16" s="56">
        <v>59</v>
      </c>
      <c r="N16" s="59">
        <v>4.84798685291701</v>
      </c>
      <c r="O16" s="56">
        <v>78</v>
      </c>
      <c r="P16" s="59">
        <v>3.9795918367346936</v>
      </c>
      <c r="Q16" s="56">
        <v>128</v>
      </c>
      <c r="R16" s="59">
        <v>4.25249169435216</v>
      </c>
      <c r="S16" s="56">
        <v>97</v>
      </c>
      <c r="T16" s="59">
        <v>3.596588802373007</v>
      </c>
      <c r="U16" s="56">
        <v>90</v>
      </c>
      <c r="V16" s="59">
        <v>4.005340453938585</v>
      </c>
      <c r="W16" s="56">
        <v>58</v>
      </c>
      <c r="X16" s="67">
        <v>3.008298755186722</v>
      </c>
      <c r="Y16" s="80">
        <v>87</v>
      </c>
      <c r="Z16" s="83">
        <v>4.702702702702703</v>
      </c>
      <c r="AA16" s="80">
        <v>69</v>
      </c>
      <c r="AB16" s="83">
        <v>4.353312302839116</v>
      </c>
      <c r="AC16" s="80">
        <v>100</v>
      </c>
      <c r="AD16" s="83">
        <v>6.002400960384153</v>
      </c>
      <c r="AE16" s="80">
        <v>63</v>
      </c>
      <c r="AF16" s="83">
        <f t="shared" si="1"/>
        <v>4.077669902912621</v>
      </c>
      <c r="AG16" s="80">
        <v>97</v>
      </c>
      <c r="AH16" s="83">
        <f t="shared" si="4"/>
        <v>6.505700871898055</v>
      </c>
      <c r="AI16" s="80">
        <v>78</v>
      </c>
      <c r="AJ16" s="83">
        <f t="shared" si="0"/>
        <v>6.051202482544609</v>
      </c>
      <c r="AK16" s="80">
        <v>87</v>
      </c>
      <c r="AL16" s="105">
        <f t="shared" si="5"/>
        <v>6.35500365230095</v>
      </c>
      <c r="AM16" s="80">
        <v>54</v>
      </c>
      <c r="AN16" s="105">
        <f t="shared" si="2"/>
        <v>5.152671755725191</v>
      </c>
      <c r="AO16" s="154">
        <v>104</v>
      </c>
      <c r="AP16" s="107">
        <f t="shared" si="3"/>
        <v>8.293460925039872</v>
      </c>
      <c r="AQ16" s="154">
        <v>49</v>
      </c>
      <c r="AR16" s="107">
        <v>4.613935969868174</v>
      </c>
      <c r="AS16" s="154">
        <v>71</v>
      </c>
      <c r="AT16" s="107">
        <v>6.454545454545454</v>
      </c>
      <c r="AU16" s="154">
        <v>53</v>
      </c>
      <c r="AV16" s="107">
        <v>5.692803437164339</v>
      </c>
      <c r="AW16" s="154">
        <v>44</v>
      </c>
      <c r="AX16" s="107">
        <v>4.508196721311475</v>
      </c>
      <c r="AY16" s="154">
        <v>48</v>
      </c>
      <c r="AZ16" s="107">
        <v>3.9933444259567388</v>
      </c>
      <c r="BA16" s="154">
        <v>70</v>
      </c>
      <c r="BB16" s="128">
        <v>6.1</v>
      </c>
      <c r="BC16" s="154">
        <v>27</v>
      </c>
      <c r="BD16" s="128">
        <v>2.6627218934911245</v>
      </c>
    </row>
    <row r="17" spans="1:56" s="52" customFormat="1" ht="19.5" customHeight="1">
      <c r="A17" s="49"/>
      <c r="B17" s="60" t="s">
        <v>35</v>
      </c>
      <c r="C17" s="56">
        <v>5</v>
      </c>
      <c r="D17" s="59">
        <v>0.28042624789680315</v>
      </c>
      <c r="E17" s="56">
        <v>3</v>
      </c>
      <c r="F17" s="59">
        <v>0.2997002997002997</v>
      </c>
      <c r="G17" s="56">
        <v>3</v>
      </c>
      <c r="H17" s="59">
        <v>0.2548853016142736</v>
      </c>
      <c r="I17" s="56">
        <v>3</v>
      </c>
      <c r="J17" s="59">
        <v>0.32397408207343414</v>
      </c>
      <c r="K17" s="56">
        <v>3</v>
      </c>
      <c r="L17" s="59">
        <v>0.4291845493562232</v>
      </c>
      <c r="M17" s="56">
        <v>1</v>
      </c>
      <c r="N17" s="59">
        <v>0.08216926869350863</v>
      </c>
      <c r="O17" s="56">
        <v>1</v>
      </c>
      <c r="P17" s="59">
        <v>0.05102040816326531</v>
      </c>
      <c r="Q17" s="56">
        <v>0</v>
      </c>
      <c r="R17" s="59">
        <v>0</v>
      </c>
      <c r="S17" s="56">
        <v>1</v>
      </c>
      <c r="T17" s="59">
        <v>0.03707823507601038</v>
      </c>
      <c r="U17" s="56">
        <v>4</v>
      </c>
      <c r="V17" s="59">
        <v>0.1780151312861593</v>
      </c>
      <c r="W17" s="56">
        <v>0</v>
      </c>
      <c r="X17" s="67">
        <v>0</v>
      </c>
      <c r="Y17" s="80">
        <v>3</v>
      </c>
      <c r="Z17" s="83">
        <v>0.16216216216216214</v>
      </c>
      <c r="AA17" s="80">
        <v>1</v>
      </c>
      <c r="AB17" s="83">
        <v>0.06309148264984228</v>
      </c>
      <c r="AC17" s="56">
        <v>0</v>
      </c>
      <c r="AD17" s="59">
        <v>0</v>
      </c>
      <c r="AE17" s="56">
        <v>0</v>
      </c>
      <c r="AF17" s="59">
        <f t="shared" si="1"/>
        <v>0</v>
      </c>
      <c r="AG17" s="56">
        <v>33</v>
      </c>
      <c r="AH17" s="59">
        <f t="shared" si="4"/>
        <v>2.2132796780684103</v>
      </c>
      <c r="AI17" s="56">
        <v>1</v>
      </c>
      <c r="AJ17" s="83">
        <f t="shared" si="0"/>
        <v>0.07757951900698215</v>
      </c>
      <c r="AK17" s="56">
        <v>1</v>
      </c>
      <c r="AL17" s="105">
        <f t="shared" si="5"/>
        <v>0.07304601899196494</v>
      </c>
      <c r="AM17" s="84">
        <v>2</v>
      </c>
      <c r="AN17" s="105">
        <f t="shared" si="2"/>
        <v>0.19083969465648853</v>
      </c>
      <c r="AO17" s="154">
        <v>0</v>
      </c>
      <c r="AP17" s="107">
        <v>0</v>
      </c>
      <c r="AQ17" s="154">
        <v>1</v>
      </c>
      <c r="AR17" s="107">
        <v>0.09416195856873823</v>
      </c>
      <c r="AS17" s="154">
        <v>1</v>
      </c>
      <c r="AT17" s="107">
        <v>0.09090909090909091</v>
      </c>
      <c r="AU17" s="154">
        <v>0</v>
      </c>
      <c r="AV17" s="107">
        <v>0</v>
      </c>
      <c r="AW17" s="154">
        <v>0</v>
      </c>
      <c r="AX17" s="107">
        <v>0</v>
      </c>
      <c r="AY17" s="154">
        <v>0</v>
      </c>
      <c r="AZ17" s="107">
        <v>0</v>
      </c>
      <c r="BA17" s="154">
        <v>0</v>
      </c>
      <c r="BB17" s="128">
        <v>0</v>
      </c>
      <c r="BC17" s="154">
        <v>1</v>
      </c>
      <c r="BD17" s="128">
        <v>0.09861932938856016</v>
      </c>
    </row>
    <row r="18" spans="1:56" s="52" customFormat="1" ht="19.5" customHeight="1">
      <c r="A18" s="49"/>
      <c r="B18" s="60" t="s">
        <v>36</v>
      </c>
      <c r="C18" s="56">
        <v>71</v>
      </c>
      <c r="D18" s="59">
        <v>3.9820527201346048</v>
      </c>
      <c r="E18" s="56">
        <v>26</v>
      </c>
      <c r="F18" s="59">
        <v>2.5974025974025974</v>
      </c>
      <c r="G18" s="56">
        <v>64</v>
      </c>
      <c r="H18" s="59">
        <v>5.437553101104503</v>
      </c>
      <c r="I18" s="56">
        <v>60</v>
      </c>
      <c r="J18" s="59">
        <v>6.479481641468683</v>
      </c>
      <c r="K18" s="56">
        <v>18</v>
      </c>
      <c r="L18" s="59">
        <v>2.575107296137339</v>
      </c>
      <c r="M18" s="56">
        <v>35</v>
      </c>
      <c r="N18" s="59">
        <v>2.875924404272802</v>
      </c>
      <c r="O18" s="56">
        <v>46</v>
      </c>
      <c r="P18" s="59">
        <v>2.3469387755102042</v>
      </c>
      <c r="Q18" s="56">
        <v>102</v>
      </c>
      <c r="R18" s="59">
        <v>3.388704318936877</v>
      </c>
      <c r="S18" s="56">
        <v>76</v>
      </c>
      <c r="T18" s="59">
        <v>2.817945865776789</v>
      </c>
      <c r="U18" s="56">
        <v>64</v>
      </c>
      <c r="V18" s="59">
        <v>2.848242100578549</v>
      </c>
      <c r="W18" s="56">
        <v>36</v>
      </c>
      <c r="X18" s="67">
        <v>1.8672199170124482</v>
      </c>
      <c r="Y18" s="80">
        <v>60</v>
      </c>
      <c r="Z18" s="83">
        <v>3.2432432432432434</v>
      </c>
      <c r="AA18" s="80">
        <v>50</v>
      </c>
      <c r="AB18" s="83">
        <v>3.1545741324921135</v>
      </c>
      <c r="AC18" s="80">
        <v>81</v>
      </c>
      <c r="AD18" s="83">
        <v>4.861944777911164</v>
      </c>
      <c r="AE18" s="80">
        <v>44</v>
      </c>
      <c r="AF18" s="83">
        <f t="shared" si="1"/>
        <v>2.84789644012945</v>
      </c>
      <c r="AG18" s="80">
        <v>44</v>
      </c>
      <c r="AH18" s="83">
        <f t="shared" si="4"/>
        <v>2.9510395707578807</v>
      </c>
      <c r="AI18" s="80">
        <v>60</v>
      </c>
      <c r="AJ18" s="83">
        <f t="shared" si="0"/>
        <v>4.654771140418929</v>
      </c>
      <c r="AK18" s="80">
        <v>64</v>
      </c>
      <c r="AL18" s="105">
        <f t="shared" si="5"/>
        <v>4.6749452154857565</v>
      </c>
      <c r="AM18" s="80">
        <v>40</v>
      </c>
      <c r="AN18" s="105">
        <f t="shared" si="2"/>
        <v>3.816793893129771</v>
      </c>
      <c r="AO18" s="154">
        <v>91</v>
      </c>
      <c r="AP18" s="107">
        <f t="shared" si="3"/>
        <v>7.256778309409888</v>
      </c>
      <c r="AQ18" s="154">
        <v>37</v>
      </c>
      <c r="AR18" s="107">
        <v>3.483992467043315</v>
      </c>
      <c r="AS18" s="154">
        <v>57</v>
      </c>
      <c r="AT18" s="107">
        <v>5.181818181818182</v>
      </c>
      <c r="AU18" s="154">
        <v>36</v>
      </c>
      <c r="AV18" s="107">
        <v>3.866809881847476</v>
      </c>
      <c r="AW18" s="154">
        <v>24</v>
      </c>
      <c r="AX18" s="107">
        <v>2.459016393442623</v>
      </c>
      <c r="AY18" s="154">
        <v>38</v>
      </c>
      <c r="AZ18" s="107">
        <v>3.1613976705490847</v>
      </c>
      <c r="BA18" s="154">
        <v>42</v>
      </c>
      <c r="BB18" s="128">
        <v>3.7</v>
      </c>
      <c r="BC18" s="154">
        <v>16</v>
      </c>
      <c r="BD18" s="128">
        <v>1.5779092702169626</v>
      </c>
    </row>
    <row r="19" spans="1:56" s="52" customFormat="1" ht="19.5" customHeight="1">
      <c r="A19" s="53"/>
      <c r="B19" s="60" t="s">
        <v>0</v>
      </c>
      <c r="C19" s="56">
        <v>46</v>
      </c>
      <c r="D19" s="59">
        <v>2.579921480650589</v>
      </c>
      <c r="E19" s="56">
        <v>10</v>
      </c>
      <c r="F19" s="59">
        <v>0.999000999000999</v>
      </c>
      <c r="G19" s="56">
        <v>17</v>
      </c>
      <c r="H19" s="59">
        <v>1.4443500424808835</v>
      </c>
      <c r="I19" s="56">
        <v>12</v>
      </c>
      <c r="J19" s="59">
        <v>1.2958963282937366</v>
      </c>
      <c r="K19" s="56">
        <v>17</v>
      </c>
      <c r="L19" s="59">
        <v>2.432045779685265</v>
      </c>
      <c r="M19" s="56">
        <v>23</v>
      </c>
      <c r="N19" s="59">
        <v>1.8898931799506986</v>
      </c>
      <c r="O19" s="56">
        <v>31</v>
      </c>
      <c r="P19" s="59">
        <v>1.5816326530612244</v>
      </c>
      <c r="Q19" s="56">
        <v>26</v>
      </c>
      <c r="R19" s="59">
        <v>0.8637873754152824</v>
      </c>
      <c r="S19" s="56">
        <v>20</v>
      </c>
      <c r="T19" s="59">
        <v>0.7415647015202077</v>
      </c>
      <c r="U19" s="56">
        <v>22</v>
      </c>
      <c r="V19" s="59">
        <v>0.9790832220738763</v>
      </c>
      <c r="W19" s="56">
        <v>22</v>
      </c>
      <c r="X19" s="67">
        <v>1.1410788381742738</v>
      </c>
      <c r="Y19" s="80">
        <v>24</v>
      </c>
      <c r="Z19" s="83">
        <v>1.2972972972972971</v>
      </c>
      <c r="AA19" s="80">
        <v>18</v>
      </c>
      <c r="AB19" s="83">
        <v>1.135646687697161</v>
      </c>
      <c r="AC19" s="80">
        <v>19</v>
      </c>
      <c r="AD19" s="83">
        <v>1.1404561824729893</v>
      </c>
      <c r="AE19" s="80">
        <v>19</v>
      </c>
      <c r="AF19" s="83">
        <f t="shared" si="1"/>
        <v>1.2297734627831716</v>
      </c>
      <c r="AG19" s="80">
        <v>20</v>
      </c>
      <c r="AH19" s="83">
        <f t="shared" si="4"/>
        <v>1.341381623071764</v>
      </c>
      <c r="AI19" s="80">
        <v>17</v>
      </c>
      <c r="AJ19" s="83">
        <f t="shared" si="0"/>
        <v>1.3188518231186968</v>
      </c>
      <c r="AK19" s="80">
        <v>22</v>
      </c>
      <c r="AL19" s="105">
        <f t="shared" si="5"/>
        <v>1.6070124178232286</v>
      </c>
      <c r="AM19" s="80">
        <v>12</v>
      </c>
      <c r="AN19" s="105">
        <f t="shared" si="2"/>
        <v>1.1450381679389312</v>
      </c>
      <c r="AO19" s="154">
        <v>13</v>
      </c>
      <c r="AP19" s="107">
        <f t="shared" si="3"/>
        <v>1.036682615629984</v>
      </c>
      <c r="AQ19" s="154">
        <v>11</v>
      </c>
      <c r="AR19" s="107">
        <v>1.0357815442561207</v>
      </c>
      <c r="AS19" s="154">
        <v>13</v>
      </c>
      <c r="AT19" s="107">
        <v>1.1818181818181819</v>
      </c>
      <c r="AU19" s="154">
        <v>17</v>
      </c>
      <c r="AV19" s="107">
        <v>1.8259935553168638</v>
      </c>
      <c r="AW19" s="154">
        <v>20</v>
      </c>
      <c r="AX19" s="107">
        <v>2.0491803278688523</v>
      </c>
      <c r="AY19" s="154">
        <v>10</v>
      </c>
      <c r="AZ19" s="107">
        <v>0.8319467554076538</v>
      </c>
      <c r="BA19" s="154">
        <v>28</v>
      </c>
      <c r="BB19" s="128">
        <v>2.5</v>
      </c>
      <c r="BC19" s="154">
        <v>10</v>
      </c>
      <c r="BD19" s="128">
        <v>0.9861932938856016</v>
      </c>
    </row>
    <row r="20" spans="1:56" s="52" customFormat="1" ht="19.5" customHeight="1">
      <c r="A20" s="97" t="s">
        <v>74</v>
      </c>
      <c r="B20" s="97"/>
      <c r="C20" s="56">
        <v>24</v>
      </c>
      <c r="D20" s="59">
        <v>1.346045989904655</v>
      </c>
      <c r="E20" s="56">
        <v>24</v>
      </c>
      <c r="F20" s="59">
        <v>2.3976023976023977</v>
      </c>
      <c r="G20" s="56">
        <v>11</v>
      </c>
      <c r="H20" s="59">
        <v>0.9345794392523363</v>
      </c>
      <c r="I20" s="56">
        <v>7</v>
      </c>
      <c r="J20" s="59">
        <v>0.755939524838013</v>
      </c>
      <c r="K20" s="56">
        <v>7</v>
      </c>
      <c r="L20" s="59">
        <v>1.0014306151645207</v>
      </c>
      <c r="M20" s="56">
        <v>16</v>
      </c>
      <c r="N20" s="59">
        <v>1.314708299096138</v>
      </c>
      <c r="O20" s="56">
        <v>16</v>
      </c>
      <c r="P20" s="59">
        <v>0.8163265306122449</v>
      </c>
      <c r="Q20" s="56">
        <v>21</v>
      </c>
      <c r="R20" s="59">
        <v>0.6976744186046512</v>
      </c>
      <c r="S20" s="56">
        <v>14</v>
      </c>
      <c r="T20" s="59">
        <v>0.5190952910641453</v>
      </c>
      <c r="U20" s="56">
        <v>19</v>
      </c>
      <c r="V20" s="59">
        <v>0.8455718736092568</v>
      </c>
      <c r="W20" s="56">
        <v>14</v>
      </c>
      <c r="X20" s="67">
        <v>0.7261410788381742</v>
      </c>
      <c r="Y20" s="80">
        <v>11</v>
      </c>
      <c r="Z20" s="83">
        <v>0.5945945945945946</v>
      </c>
      <c r="AA20" s="80">
        <v>19</v>
      </c>
      <c r="AB20" s="83">
        <v>1.1987381703470033</v>
      </c>
      <c r="AC20" s="80">
        <v>13</v>
      </c>
      <c r="AD20" s="83">
        <v>0.78031212484994</v>
      </c>
      <c r="AE20" s="80">
        <v>8</v>
      </c>
      <c r="AF20" s="83">
        <f t="shared" si="1"/>
        <v>0.517799352750809</v>
      </c>
      <c r="AG20" s="80">
        <v>11</v>
      </c>
      <c r="AH20" s="83">
        <f t="shared" si="4"/>
        <v>0.7377598926894702</v>
      </c>
      <c r="AI20" s="80">
        <v>12</v>
      </c>
      <c r="AJ20" s="83">
        <f t="shared" si="0"/>
        <v>0.9309542280837859</v>
      </c>
      <c r="AK20" s="80">
        <v>9</v>
      </c>
      <c r="AL20" s="105">
        <f t="shared" si="5"/>
        <v>0.6574141709276844</v>
      </c>
      <c r="AM20" s="80">
        <v>7</v>
      </c>
      <c r="AN20" s="105">
        <f t="shared" si="2"/>
        <v>0.6679389312977099</v>
      </c>
      <c r="AO20" s="154">
        <v>9</v>
      </c>
      <c r="AP20" s="107">
        <f t="shared" si="3"/>
        <v>0.7177033492822966</v>
      </c>
      <c r="AQ20" s="154">
        <v>5</v>
      </c>
      <c r="AR20" s="107">
        <v>0.4708097928436911</v>
      </c>
      <c r="AS20" s="154">
        <v>9</v>
      </c>
      <c r="AT20" s="107">
        <v>0.8181818181818182</v>
      </c>
      <c r="AU20" s="154">
        <v>9</v>
      </c>
      <c r="AV20" s="107">
        <v>0.966702470461869</v>
      </c>
      <c r="AW20" s="154">
        <v>3</v>
      </c>
      <c r="AX20" s="107">
        <v>0.3073770491803279</v>
      </c>
      <c r="AY20" s="154">
        <v>4</v>
      </c>
      <c r="AZ20" s="107">
        <v>0.33277870216306155</v>
      </c>
      <c r="BA20" s="154">
        <v>3</v>
      </c>
      <c r="BB20" s="128">
        <v>0.3</v>
      </c>
      <c r="BC20" s="154">
        <v>5</v>
      </c>
      <c r="BD20" s="128">
        <v>0.4930966469428008</v>
      </c>
    </row>
    <row r="21" spans="1:56" s="52" customFormat="1" ht="19.5" customHeight="1">
      <c r="A21" s="97" t="s">
        <v>75</v>
      </c>
      <c r="B21" s="97"/>
      <c r="C21" s="56">
        <v>61</v>
      </c>
      <c r="D21" s="59">
        <v>3.4212002243409985</v>
      </c>
      <c r="E21" s="56">
        <v>88</v>
      </c>
      <c r="F21" s="59">
        <v>8.791208791208792</v>
      </c>
      <c r="G21" s="56">
        <v>115</v>
      </c>
      <c r="H21" s="59">
        <v>9.770603228547154</v>
      </c>
      <c r="I21" s="56">
        <v>104</v>
      </c>
      <c r="J21" s="59">
        <v>11.23110151187905</v>
      </c>
      <c r="K21" s="56">
        <v>69</v>
      </c>
      <c r="L21" s="59">
        <v>9.871244635193133</v>
      </c>
      <c r="M21" s="56">
        <v>83</v>
      </c>
      <c r="N21" s="59">
        <v>6.820049301561217</v>
      </c>
      <c r="O21" s="56">
        <v>101</v>
      </c>
      <c r="P21" s="59">
        <v>5.153061224489796</v>
      </c>
      <c r="Q21" s="56">
        <v>147</v>
      </c>
      <c r="R21" s="59">
        <v>4.883720930232558</v>
      </c>
      <c r="S21" s="56">
        <v>106</v>
      </c>
      <c r="T21" s="59">
        <v>3.9302929180571002</v>
      </c>
      <c r="U21" s="56">
        <v>86</v>
      </c>
      <c r="V21" s="59">
        <v>3.8273253226524258</v>
      </c>
      <c r="W21" s="56">
        <v>82</v>
      </c>
      <c r="X21" s="67">
        <v>4.253112033195021</v>
      </c>
      <c r="Y21" s="80">
        <v>85</v>
      </c>
      <c r="Z21" s="83">
        <v>4.594594594594595</v>
      </c>
      <c r="AA21" s="80">
        <v>73</v>
      </c>
      <c r="AB21" s="83">
        <v>4.605678233438486</v>
      </c>
      <c r="AC21" s="80">
        <v>90</v>
      </c>
      <c r="AD21" s="83">
        <v>5.402160864345738</v>
      </c>
      <c r="AE21" s="80">
        <v>83</v>
      </c>
      <c r="AF21" s="83">
        <f t="shared" si="1"/>
        <v>5.372168284789644</v>
      </c>
      <c r="AG21" s="80">
        <v>141</v>
      </c>
      <c r="AH21" s="83">
        <f t="shared" si="4"/>
        <v>9.456740442655935</v>
      </c>
      <c r="AI21" s="80">
        <v>95</v>
      </c>
      <c r="AJ21" s="83">
        <f t="shared" si="0"/>
        <v>7.370054305663305</v>
      </c>
      <c r="AK21" s="80">
        <v>103</v>
      </c>
      <c r="AL21" s="105">
        <f t="shared" si="5"/>
        <v>7.523739956172388</v>
      </c>
      <c r="AM21" s="80">
        <v>59</v>
      </c>
      <c r="AN21" s="105">
        <f t="shared" si="2"/>
        <v>5.629770992366412</v>
      </c>
      <c r="AO21" s="154">
        <v>79</v>
      </c>
      <c r="AP21" s="107">
        <f t="shared" si="3"/>
        <v>6.299840510366826</v>
      </c>
      <c r="AQ21" s="154">
        <v>73</v>
      </c>
      <c r="AR21" s="107">
        <v>6.87382297551789</v>
      </c>
      <c r="AS21" s="154">
        <v>74</v>
      </c>
      <c r="AT21" s="107">
        <v>6.7272727272727275</v>
      </c>
      <c r="AU21" s="154">
        <v>55</v>
      </c>
      <c r="AV21" s="107">
        <v>5.907626208378089</v>
      </c>
      <c r="AW21" s="154">
        <v>64</v>
      </c>
      <c r="AX21" s="107">
        <v>6.557377049180328</v>
      </c>
      <c r="AY21" s="154">
        <v>69</v>
      </c>
      <c r="AZ21" s="107">
        <v>5.740432612312811</v>
      </c>
      <c r="BA21" s="154">
        <v>84</v>
      </c>
      <c r="BB21" s="128">
        <v>7.4</v>
      </c>
      <c r="BC21" s="154">
        <v>51</v>
      </c>
      <c r="BD21" s="128">
        <v>5.029585798816568</v>
      </c>
    </row>
    <row r="22" spans="1:56" s="52" customFormat="1" ht="19.5" customHeight="1">
      <c r="A22" s="97" t="s">
        <v>76</v>
      </c>
      <c r="B22" s="97"/>
      <c r="C22" s="56">
        <v>175</v>
      </c>
      <c r="D22" s="59">
        <v>9.81491867638811</v>
      </c>
      <c r="E22" s="56">
        <v>69</v>
      </c>
      <c r="F22" s="59">
        <v>6.893106893106893</v>
      </c>
      <c r="G22" s="56">
        <v>156</v>
      </c>
      <c r="H22" s="59">
        <v>13.254035683942226</v>
      </c>
      <c r="I22" s="56">
        <v>145</v>
      </c>
      <c r="J22" s="59">
        <v>15.658747300215984</v>
      </c>
      <c r="K22" s="56">
        <v>258</v>
      </c>
      <c r="L22" s="59">
        <v>36.9098712446352</v>
      </c>
      <c r="M22" s="56">
        <v>506</v>
      </c>
      <c r="N22" s="59">
        <v>41.577649958915366</v>
      </c>
      <c r="O22" s="56">
        <v>338</v>
      </c>
      <c r="P22" s="59">
        <v>17.244897959183675</v>
      </c>
      <c r="Q22" s="56">
        <v>435</v>
      </c>
      <c r="R22" s="59">
        <v>14.451827242524917</v>
      </c>
      <c r="S22" s="56">
        <v>478</v>
      </c>
      <c r="T22" s="59">
        <v>17.723396366332963</v>
      </c>
      <c r="U22" s="56">
        <v>464</v>
      </c>
      <c r="V22" s="59">
        <v>20.64975522919448</v>
      </c>
      <c r="W22" s="56">
        <v>363</v>
      </c>
      <c r="X22" s="67">
        <v>18.827800829875518</v>
      </c>
      <c r="Y22" s="80">
        <v>388</v>
      </c>
      <c r="Z22" s="83">
        <v>20.972972972972972</v>
      </c>
      <c r="AA22" s="80">
        <v>408</v>
      </c>
      <c r="AB22" s="83">
        <v>25.741324921135643</v>
      </c>
      <c r="AC22" s="80">
        <v>422</v>
      </c>
      <c r="AD22" s="83">
        <v>25.33013205282113</v>
      </c>
      <c r="AE22" s="80">
        <v>464</v>
      </c>
      <c r="AF22" s="83">
        <f t="shared" si="1"/>
        <v>30.032362459546924</v>
      </c>
      <c r="AG22" s="80">
        <v>582</v>
      </c>
      <c r="AH22" s="83">
        <f t="shared" si="4"/>
        <v>39.03420523138833</v>
      </c>
      <c r="AI22" s="80">
        <v>547</v>
      </c>
      <c r="AJ22" s="83">
        <f t="shared" si="0"/>
        <v>42.43599689681924</v>
      </c>
      <c r="AK22" s="80">
        <v>531</v>
      </c>
      <c r="AL22" s="105">
        <f t="shared" si="5"/>
        <v>38.787436084733386</v>
      </c>
      <c r="AM22" s="80">
        <v>469</v>
      </c>
      <c r="AN22" s="105">
        <f t="shared" si="2"/>
        <v>44.75190839694657</v>
      </c>
      <c r="AO22" s="154">
        <v>560</v>
      </c>
      <c r="AP22" s="107">
        <f t="shared" si="3"/>
        <v>44.65709728867623</v>
      </c>
      <c r="AQ22" s="154">
        <v>486</v>
      </c>
      <c r="AR22" s="107">
        <v>45.76271186440678</v>
      </c>
      <c r="AS22" s="154">
        <v>520</v>
      </c>
      <c r="AT22" s="107">
        <v>47.27272727272727</v>
      </c>
      <c r="AU22" s="154">
        <v>470</v>
      </c>
      <c r="AV22" s="107">
        <v>50.483351235230934</v>
      </c>
      <c r="AW22" s="154">
        <v>453</v>
      </c>
      <c r="AX22" s="107">
        <v>46.41393442622951</v>
      </c>
      <c r="AY22" s="154">
        <v>629</v>
      </c>
      <c r="AZ22" s="107">
        <v>52.32945091514143</v>
      </c>
      <c r="BA22" s="154">
        <v>566</v>
      </c>
      <c r="BB22" s="128">
        <v>49.7</v>
      </c>
      <c r="BC22" s="154">
        <v>512</v>
      </c>
      <c r="BD22" s="128">
        <v>50.4930966469428</v>
      </c>
    </row>
    <row r="23" spans="1:56" s="52" customFormat="1" ht="19.5" customHeight="1">
      <c r="A23" s="97" t="s">
        <v>77</v>
      </c>
      <c r="B23" s="97"/>
      <c r="C23" s="62">
        <v>585</v>
      </c>
      <c r="D23" s="63">
        <v>32.80987100392597</v>
      </c>
      <c r="E23" s="62">
        <v>376</v>
      </c>
      <c r="F23" s="63">
        <v>37.56243756243756</v>
      </c>
      <c r="G23" s="62">
        <v>423</v>
      </c>
      <c r="H23" s="63">
        <v>35.938827527612574</v>
      </c>
      <c r="I23" s="62">
        <v>337</v>
      </c>
      <c r="J23" s="63">
        <v>36.39308855291576</v>
      </c>
      <c r="K23" s="62">
        <v>155</v>
      </c>
      <c r="L23" s="63">
        <v>22.17453505007153</v>
      </c>
      <c r="M23" s="62">
        <v>323</v>
      </c>
      <c r="N23" s="63">
        <v>26.54067378800329</v>
      </c>
      <c r="O23" s="62">
        <v>1157</v>
      </c>
      <c r="P23" s="63">
        <v>59.03061224489796</v>
      </c>
      <c r="Q23" s="62">
        <v>1904</v>
      </c>
      <c r="R23" s="63">
        <v>63.25581395348837</v>
      </c>
      <c r="S23" s="62">
        <v>1669</v>
      </c>
      <c r="T23" s="63">
        <v>61.883574341861326</v>
      </c>
      <c r="U23" s="62">
        <v>1268</v>
      </c>
      <c r="V23" s="63">
        <v>56.43079661771251</v>
      </c>
      <c r="W23" s="62">
        <v>1094</v>
      </c>
      <c r="X23" s="68">
        <v>56.74273858921162</v>
      </c>
      <c r="Y23" s="81">
        <v>991</v>
      </c>
      <c r="Z23" s="85">
        <v>53.567567567567565</v>
      </c>
      <c r="AA23" s="81">
        <v>757</v>
      </c>
      <c r="AB23" s="85">
        <v>47.7602523659306</v>
      </c>
      <c r="AC23" s="81">
        <v>791</v>
      </c>
      <c r="AD23" s="85">
        <v>47.47899159663865</v>
      </c>
      <c r="AE23" s="81">
        <v>671</v>
      </c>
      <c r="AF23" s="85">
        <f t="shared" si="1"/>
        <v>43.43042071197411</v>
      </c>
      <c r="AG23" s="81">
        <v>467</v>
      </c>
      <c r="AH23" s="85">
        <f t="shared" si="4"/>
        <v>31.32126089872569</v>
      </c>
      <c r="AI23" s="81">
        <v>353</v>
      </c>
      <c r="AJ23" s="99">
        <f t="shared" si="0"/>
        <v>27.3855702094647</v>
      </c>
      <c r="AK23" s="81">
        <v>389</v>
      </c>
      <c r="AL23" s="103">
        <f t="shared" si="5"/>
        <v>28.41490138787436</v>
      </c>
      <c r="AM23" s="81">
        <v>243</v>
      </c>
      <c r="AN23" s="103">
        <f t="shared" si="2"/>
        <v>23.18702290076336</v>
      </c>
      <c r="AO23" s="155">
        <v>265</v>
      </c>
      <c r="AP23" s="109">
        <f t="shared" si="3"/>
        <v>21.13237639553429</v>
      </c>
      <c r="AQ23" s="155">
        <v>211</v>
      </c>
      <c r="AR23" s="109">
        <v>19.868173258003765</v>
      </c>
      <c r="AS23" s="155">
        <v>189</v>
      </c>
      <c r="AT23" s="109">
        <v>17.18181818181818</v>
      </c>
      <c r="AU23" s="155">
        <v>138</v>
      </c>
      <c r="AV23" s="109">
        <v>14.822771213748656</v>
      </c>
      <c r="AW23" s="155">
        <v>146</v>
      </c>
      <c r="AX23" s="109">
        <v>14.959016393442623</v>
      </c>
      <c r="AY23" s="155">
        <v>156</v>
      </c>
      <c r="AZ23" s="109">
        <v>12.9783693843594</v>
      </c>
      <c r="BA23" s="155">
        <v>130</v>
      </c>
      <c r="BB23" s="129">
        <v>11.4</v>
      </c>
      <c r="BC23" s="155">
        <v>143</v>
      </c>
      <c r="BD23" s="129">
        <v>14.102564102564102</v>
      </c>
    </row>
    <row r="24" ht="16.5" customHeight="1"/>
    <row r="25" spans="12:14" ht="12">
      <c r="L25" s="64"/>
      <c r="N25" s="64"/>
    </row>
  </sheetData>
  <sheetProtection/>
  <mergeCells count="16">
    <mergeCell ref="BA1:BB1"/>
    <mergeCell ref="AY1:AZ1"/>
    <mergeCell ref="AM1:AN1"/>
    <mergeCell ref="AG1:AH1"/>
    <mergeCell ref="AA1:AB1"/>
    <mergeCell ref="BC1:BD1"/>
    <mergeCell ref="AC1:AD1"/>
    <mergeCell ref="AW1:AX1"/>
    <mergeCell ref="AU1:AV1"/>
    <mergeCell ref="AQ1:AR1"/>
    <mergeCell ref="AS1:AT1"/>
    <mergeCell ref="Y1:Z1"/>
    <mergeCell ref="AE1:AF1"/>
    <mergeCell ref="AK1:AL1"/>
    <mergeCell ref="AO1:AP1"/>
    <mergeCell ref="AI1:AJ1"/>
  </mergeCells>
  <printOptions/>
  <pageMargins left="0.4724409448818898" right="0.3937007874015748" top="1.29" bottom="1.062992125984252" header="0.85" footer="0.7086614173228347"/>
  <pageSetup horizontalDpi="300" verticalDpi="300" orientation="landscape" paperSize="9" scale="95" r:id="rId1"/>
  <headerFooter alignWithMargins="0">
    <oddHeader>&amp;L&amp;12年次別原因食品別食中毒発生状況
&amp;C&amp;14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F34"/>
  <sheetViews>
    <sheetView zoomScalePageLayoutView="0" workbookViewId="0" topLeftCell="A1">
      <pane xSplit="4" ySplit="4" topLeftCell="A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G15" sqref="BG15"/>
    </sheetView>
  </sheetViews>
  <sheetFormatPr defaultColWidth="9.00390625" defaultRowHeight="19.5" customHeight="1"/>
  <cols>
    <col min="1" max="1" width="3.125" style="48" customWidth="1"/>
    <col min="2" max="2" width="8.625" style="48" customWidth="1"/>
    <col min="3" max="4" width="5.125" style="48" hidden="1" customWidth="1"/>
    <col min="5" max="29" width="5.625" style="48" customWidth="1"/>
    <col min="30" max="30" width="5.50390625" style="48" customWidth="1"/>
    <col min="31" max="58" width="5.625" style="48" customWidth="1"/>
    <col min="59" max="16384" width="9.00390625" style="48" customWidth="1"/>
  </cols>
  <sheetData>
    <row r="2" spans="1:58" ht="19.5" customHeight="1">
      <c r="A2" s="44"/>
      <c r="B2" s="45" t="s">
        <v>1</v>
      </c>
      <c r="C2" s="70" t="s">
        <v>6</v>
      </c>
      <c r="D2" s="71"/>
      <c r="E2" s="72" t="s">
        <v>61</v>
      </c>
      <c r="F2" s="73"/>
      <c r="G2" s="72" t="s">
        <v>62</v>
      </c>
      <c r="H2" s="73"/>
      <c r="I2" s="72" t="s">
        <v>63</v>
      </c>
      <c r="J2" s="73"/>
      <c r="K2" s="72" t="s">
        <v>64</v>
      </c>
      <c r="L2" s="73"/>
      <c r="M2" s="72" t="s">
        <v>7</v>
      </c>
      <c r="N2" s="73"/>
      <c r="O2" s="72" t="s">
        <v>8</v>
      </c>
      <c r="P2" s="73"/>
      <c r="Q2" s="72" t="s">
        <v>9</v>
      </c>
      <c r="R2" s="73"/>
      <c r="S2" s="72" t="s">
        <v>10</v>
      </c>
      <c r="T2" s="73"/>
      <c r="U2" s="72" t="s">
        <v>11</v>
      </c>
      <c r="V2" s="73"/>
      <c r="W2" s="72" t="s">
        <v>66</v>
      </c>
      <c r="X2" s="73"/>
      <c r="Y2" s="72" t="s">
        <v>67</v>
      </c>
      <c r="Z2" s="73"/>
      <c r="AA2" s="139" t="s">
        <v>89</v>
      </c>
      <c r="AB2" s="140"/>
      <c r="AC2" s="72" t="s">
        <v>91</v>
      </c>
      <c r="AD2" s="73"/>
      <c r="AE2" s="139" t="s">
        <v>92</v>
      </c>
      <c r="AF2" s="140"/>
      <c r="AG2" s="139" t="s">
        <v>93</v>
      </c>
      <c r="AH2" s="140"/>
      <c r="AI2" s="139" t="s">
        <v>95</v>
      </c>
      <c r="AJ2" s="140"/>
      <c r="AK2" s="139" t="s">
        <v>98</v>
      </c>
      <c r="AL2" s="140"/>
      <c r="AM2" s="139" t="s">
        <v>99</v>
      </c>
      <c r="AN2" s="140"/>
      <c r="AO2" s="139" t="s">
        <v>97</v>
      </c>
      <c r="AP2" s="140"/>
      <c r="AQ2" s="139" t="s">
        <v>105</v>
      </c>
      <c r="AR2" s="140"/>
      <c r="AS2" s="139" t="s">
        <v>108</v>
      </c>
      <c r="AT2" s="140"/>
      <c r="AU2" s="139" t="s">
        <v>109</v>
      </c>
      <c r="AV2" s="140"/>
      <c r="AW2" s="139" t="s">
        <v>112</v>
      </c>
      <c r="AX2" s="140"/>
      <c r="AY2" s="139" t="s">
        <v>121</v>
      </c>
      <c r="AZ2" s="140"/>
      <c r="BA2" s="139" t="s">
        <v>122</v>
      </c>
      <c r="BB2" s="140"/>
      <c r="BC2" s="139" t="s">
        <v>123</v>
      </c>
      <c r="BD2" s="140"/>
      <c r="BE2" s="139" t="s">
        <v>124</v>
      </c>
      <c r="BF2" s="140"/>
    </row>
    <row r="3" spans="1:58" s="52" customFormat="1" ht="19.5" customHeight="1">
      <c r="A3" s="141" t="s">
        <v>14</v>
      </c>
      <c r="B3" s="142"/>
      <c r="C3" s="51" t="s">
        <v>12</v>
      </c>
      <c r="D3" s="51" t="s">
        <v>13</v>
      </c>
      <c r="E3" s="51" t="s">
        <v>12</v>
      </c>
      <c r="F3" s="51" t="s">
        <v>13</v>
      </c>
      <c r="G3" s="51" t="s">
        <v>12</v>
      </c>
      <c r="H3" s="51" t="s">
        <v>13</v>
      </c>
      <c r="I3" s="51" t="s">
        <v>12</v>
      </c>
      <c r="J3" s="51" t="s">
        <v>13</v>
      </c>
      <c r="K3" s="51" t="s">
        <v>12</v>
      </c>
      <c r="L3" s="51" t="s">
        <v>13</v>
      </c>
      <c r="M3" s="51" t="s">
        <v>12</v>
      </c>
      <c r="N3" s="51" t="s">
        <v>13</v>
      </c>
      <c r="O3" s="51" t="s">
        <v>12</v>
      </c>
      <c r="P3" s="51" t="s">
        <v>13</v>
      </c>
      <c r="Q3" s="51" t="s">
        <v>12</v>
      </c>
      <c r="R3" s="51" t="s">
        <v>13</v>
      </c>
      <c r="S3" s="51" t="s">
        <v>12</v>
      </c>
      <c r="T3" s="51" t="s">
        <v>13</v>
      </c>
      <c r="U3" s="51" t="s">
        <v>12</v>
      </c>
      <c r="V3" s="51" t="s">
        <v>13</v>
      </c>
      <c r="W3" s="51" t="s">
        <v>12</v>
      </c>
      <c r="X3" s="51" t="s">
        <v>13</v>
      </c>
      <c r="Y3" s="51" t="s">
        <v>12</v>
      </c>
      <c r="Z3" s="51" t="s">
        <v>13</v>
      </c>
      <c r="AA3" s="51" t="s">
        <v>12</v>
      </c>
      <c r="AB3" s="51" t="s">
        <v>13</v>
      </c>
      <c r="AC3" s="51" t="s">
        <v>12</v>
      </c>
      <c r="AD3" s="51" t="s">
        <v>13</v>
      </c>
      <c r="AE3" s="51" t="s">
        <v>12</v>
      </c>
      <c r="AF3" s="51" t="s">
        <v>13</v>
      </c>
      <c r="AG3" s="51" t="s">
        <v>12</v>
      </c>
      <c r="AH3" s="51" t="s">
        <v>13</v>
      </c>
      <c r="AI3" s="51" t="s">
        <v>12</v>
      </c>
      <c r="AJ3" s="51" t="s">
        <v>13</v>
      </c>
      <c r="AK3" s="51" t="s">
        <v>12</v>
      </c>
      <c r="AL3" s="51" t="s">
        <v>13</v>
      </c>
      <c r="AM3" s="51" t="s">
        <v>12</v>
      </c>
      <c r="AN3" s="51" t="s">
        <v>13</v>
      </c>
      <c r="AO3" s="51" t="s">
        <v>12</v>
      </c>
      <c r="AP3" s="51" t="s">
        <v>13</v>
      </c>
      <c r="AQ3" s="51" t="s">
        <v>12</v>
      </c>
      <c r="AR3" s="51" t="s">
        <v>13</v>
      </c>
      <c r="AS3" s="51" t="s">
        <v>12</v>
      </c>
      <c r="AT3" s="51" t="s">
        <v>13</v>
      </c>
      <c r="AU3" s="51" t="s">
        <v>12</v>
      </c>
      <c r="AV3" s="51" t="s">
        <v>13</v>
      </c>
      <c r="AW3" s="51" t="s">
        <v>12</v>
      </c>
      <c r="AX3" s="51" t="s">
        <v>13</v>
      </c>
      <c r="AY3" s="51" t="s">
        <v>12</v>
      </c>
      <c r="AZ3" s="51" t="s">
        <v>13</v>
      </c>
      <c r="BA3" s="51" t="s">
        <v>12</v>
      </c>
      <c r="BB3" s="51" t="s">
        <v>13</v>
      </c>
      <c r="BC3" s="51" t="s">
        <v>12</v>
      </c>
      <c r="BD3" s="51" t="s">
        <v>13</v>
      </c>
      <c r="BE3" s="51" t="s">
        <v>12</v>
      </c>
      <c r="BF3" s="51" t="s">
        <v>13</v>
      </c>
    </row>
    <row r="4" spans="1:58" s="52" customFormat="1" ht="19.5" customHeight="1" thickBot="1">
      <c r="A4" s="143"/>
      <c r="B4" s="144"/>
      <c r="C4" s="74" t="s">
        <v>15</v>
      </c>
      <c r="D4" s="74" t="s">
        <v>16</v>
      </c>
      <c r="E4" s="74" t="s">
        <v>15</v>
      </c>
      <c r="F4" s="74" t="s">
        <v>16</v>
      </c>
      <c r="G4" s="74" t="s">
        <v>15</v>
      </c>
      <c r="H4" s="74" t="s">
        <v>16</v>
      </c>
      <c r="I4" s="74" t="s">
        <v>15</v>
      </c>
      <c r="J4" s="74" t="s">
        <v>16</v>
      </c>
      <c r="K4" s="74" t="s">
        <v>15</v>
      </c>
      <c r="L4" s="74" t="s">
        <v>16</v>
      </c>
      <c r="M4" s="74" t="s">
        <v>15</v>
      </c>
      <c r="N4" s="74" t="s">
        <v>16</v>
      </c>
      <c r="O4" s="74" t="s">
        <v>15</v>
      </c>
      <c r="P4" s="74" t="s">
        <v>16</v>
      </c>
      <c r="Q4" s="74" t="s">
        <v>15</v>
      </c>
      <c r="R4" s="74" t="s">
        <v>16</v>
      </c>
      <c r="S4" s="74" t="s">
        <v>15</v>
      </c>
      <c r="T4" s="74" t="s">
        <v>16</v>
      </c>
      <c r="U4" s="74" t="s">
        <v>15</v>
      </c>
      <c r="V4" s="74" t="s">
        <v>16</v>
      </c>
      <c r="W4" s="74" t="s">
        <v>15</v>
      </c>
      <c r="X4" s="74" t="s">
        <v>16</v>
      </c>
      <c r="Y4" s="74" t="s">
        <v>15</v>
      </c>
      <c r="Z4" s="74" t="s">
        <v>16</v>
      </c>
      <c r="AA4" s="74" t="s">
        <v>15</v>
      </c>
      <c r="AB4" s="74" t="s">
        <v>16</v>
      </c>
      <c r="AC4" s="74" t="s">
        <v>15</v>
      </c>
      <c r="AD4" s="74" t="s">
        <v>16</v>
      </c>
      <c r="AE4" s="74" t="s">
        <v>15</v>
      </c>
      <c r="AF4" s="74" t="s">
        <v>16</v>
      </c>
      <c r="AG4" s="74" t="s">
        <v>15</v>
      </c>
      <c r="AH4" s="74" t="s">
        <v>16</v>
      </c>
      <c r="AI4" s="74" t="s">
        <v>15</v>
      </c>
      <c r="AJ4" s="74" t="s">
        <v>16</v>
      </c>
      <c r="AK4" s="74" t="s">
        <v>15</v>
      </c>
      <c r="AL4" s="74" t="s">
        <v>16</v>
      </c>
      <c r="AM4" s="74" t="s">
        <v>15</v>
      </c>
      <c r="AN4" s="74" t="s">
        <v>16</v>
      </c>
      <c r="AO4" s="74" t="s">
        <v>15</v>
      </c>
      <c r="AP4" s="74" t="s">
        <v>16</v>
      </c>
      <c r="AQ4" s="74" t="s">
        <v>15</v>
      </c>
      <c r="AR4" s="74" t="s">
        <v>16</v>
      </c>
      <c r="AS4" s="74" t="s">
        <v>15</v>
      </c>
      <c r="AT4" s="74" t="s">
        <v>16</v>
      </c>
      <c r="AU4" s="74" t="s">
        <v>15</v>
      </c>
      <c r="AV4" s="74" t="s">
        <v>16</v>
      </c>
      <c r="AW4" s="74" t="s">
        <v>15</v>
      </c>
      <c r="AX4" s="74" t="s">
        <v>16</v>
      </c>
      <c r="AY4" s="74" t="s">
        <v>15</v>
      </c>
      <c r="AZ4" s="74" t="s">
        <v>16</v>
      </c>
      <c r="BA4" s="74" t="s">
        <v>15</v>
      </c>
      <c r="BB4" s="74" t="s">
        <v>16</v>
      </c>
      <c r="BC4" s="74" t="s">
        <v>15</v>
      </c>
      <c r="BD4" s="74" t="s">
        <v>16</v>
      </c>
      <c r="BE4" s="74" t="s">
        <v>15</v>
      </c>
      <c r="BF4" s="74" t="s">
        <v>16</v>
      </c>
    </row>
    <row r="5" spans="1:58" s="52" customFormat="1" ht="19.5" customHeight="1" thickTop="1">
      <c r="A5" s="49" t="s">
        <v>17</v>
      </c>
      <c r="B5" s="50"/>
      <c r="C5" s="56">
        <v>927</v>
      </c>
      <c r="D5" s="59">
        <v>100</v>
      </c>
      <c r="E5" s="56">
        <v>1783</v>
      </c>
      <c r="F5" s="56">
        <v>100</v>
      </c>
      <c r="G5" s="56">
        <v>1001</v>
      </c>
      <c r="H5" s="56">
        <v>100</v>
      </c>
      <c r="I5" s="56">
        <v>1177</v>
      </c>
      <c r="J5" s="56">
        <v>100</v>
      </c>
      <c r="K5" s="56">
        <v>926</v>
      </c>
      <c r="L5" s="56">
        <v>100</v>
      </c>
      <c r="M5" s="56">
        <v>699</v>
      </c>
      <c r="N5" s="56">
        <v>100</v>
      </c>
      <c r="O5" s="56">
        <v>1217</v>
      </c>
      <c r="P5" s="56">
        <v>100</v>
      </c>
      <c r="Q5" s="56">
        <v>1960</v>
      </c>
      <c r="R5" s="56">
        <v>100</v>
      </c>
      <c r="S5" s="56">
        <v>3010</v>
      </c>
      <c r="T5" s="56">
        <v>100</v>
      </c>
      <c r="U5" s="56">
        <v>2697</v>
      </c>
      <c r="V5" s="56">
        <v>100</v>
      </c>
      <c r="W5" s="56">
        <v>2247</v>
      </c>
      <c r="X5" s="56">
        <v>100</v>
      </c>
      <c r="Y5" s="56">
        <v>1928</v>
      </c>
      <c r="Z5" s="66">
        <v>100</v>
      </c>
      <c r="AA5" s="80">
        <v>1850</v>
      </c>
      <c r="AB5" s="82">
        <v>100</v>
      </c>
      <c r="AC5" s="56">
        <v>1585</v>
      </c>
      <c r="AD5" s="66">
        <v>100</v>
      </c>
      <c r="AE5" s="80">
        <v>1666</v>
      </c>
      <c r="AF5" s="82">
        <v>100</v>
      </c>
      <c r="AG5" s="80">
        <v>1545</v>
      </c>
      <c r="AH5" s="82">
        <v>100</v>
      </c>
      <c r="AI5" s="80">
        <v>1491</v>
      </c>
      <c r="AJ5" s="82">
        <f>AI5/$AI$5*100</f>
        <v>100</v>
      </c>
      <c r="AK5" s="80">
        <v>1289</v>
      </c>
      <c r="AL5" s="82">
        <f aca="true" t="shared" si="0" ref="AL5:AL18">AK5/$AK$5*100</f>
        <v>100</v>
      </c>
      <c r="AM5" s="80">
        <v>1369</v>
      </c>
      <c r="AN5" s="82">
        <f>AM5/$AM$5*100</f>
        <v>100</v>
      </c>
      <c r="AO5" s="80">
        <v>1048</v>
      </c>
      <c r="AP5" s="82">
        <f>AO5/$AO$5*100</f>
        <v>100</v>
      </c>
      <c r="AQ5" s="110">
        <v>1254</v>
      </c>
      <c r="AR5" s="112">
        <f>AQ5/$AQ$5*100</f>
        <v>100</v>
      </c>
      <c r="AS5" s="110">
        <v>1062</v>
      </c>
      <c r="AT5" s="112">
        <v>100</v>
      </c>
      <c r="AU5" s="110">
        <v>1100</v>
      </c>
      <c r="AV5" s="112">
        <v>100</v>
      </c>
      <c r="AW5" s="110">
        <v>931</v>
      </c>
      <c r="AX5" s="112">
        <v>100</v>
      </c>
      <c r="AY5" s="110">
        <v>976</v>
      </c>
      <c r="AZ5" s="112">
        <v>100</v>
      </c>
      <c r="BA5" s="110">
        <v>1202</v>
      </c>
      <c r="BB5" s="112">
        <v>100</v>
      </c>
      <c r="BC5" s="110">
        <v>1139</v>
      </c>
      <c r="BD5" s="130">
        <v>100</v>
      </c>
      <c r="BE5" s="110">
        <v>1014</v>
      </c>
      <c r="BF5" s="130">
        <v>100</v>
      </c>
    </row>
    <row r="6" spans="1:58" s="52" customFormat="1" ht="19.5" customHeight="1">
      <c r="A6" s="49"/>
      <c r="B6" s="75" t="s">
        <v>18</v>
      </c>
      <c r="C6" s="56">
        <v>124</v>
      </c>
      <c r="D6" s="59">
        <v>13.3764832793959</v>
      </c>
      <c r="E6" s="56">
        <v>629</v>
      </c>
      <c r="F6" s="59">
        <v>35.27762198541783</v>
      </c>
      <c r="G6" s="56">
        <v>190</v>
      </c>
      <c r="H6" s="59">
        <v>18.981018981018984</v>
      </c>
      <c r="I6" s="56">
        <v>190</v>
      </c>
      <c r="J6" s="59">
        <v>16.142735768903993</v>
      </c>
      <c r="K6" s="56">
        <v>145</v>
      </c>
      <c r="L6" s="59">
        <v>15.658747300215984</v>
      </c>
      <c r="M6" s="56">
        <v>95</v>
      </c>
      <c r="N6" s="59">
        <v>13.590844062947067</v>
      </c>
      <c r="O6" s="56">
        <v>183</v>
      </c>
      <c r="P6" s="59">
        <v>15.036976170912078</v>
      </c>
      <c r="Q6" s="56">
        <v>426</v>
      </c>
      <c r="R6" s="59">
        <v>21.73469387755102</v>
      </c>
      <c r="S6" s="56">
        <v>580</v>
      </c>
      <c r="T6" s="59">
        <v>19.269102990033225</v>
      </c>
      <c r="U6" s="56">
        <v>392</v>
      </c>
      <c r="V6" s="59">
        <v>14.53466814979607</v>
      </c>
      <c r="W6" s="56">
        <v>311</v>
      </c>
      <c r="X6" s="59">
        <v>13.840676457498887</v>
      </c>
      <c r="Y6" s="56">
        <v>206</v>
      </c>
      <c r="Z6" s="67">
        <v>10.684647302904564</v>
      </c>
      <c r="AA6" s="80">
        <v>183</v>
      </c>
      <c r="AB6" s="83">
        <v>9.891891891891893</v>
      </c>
      <c r="AC6" s="56">
        <v>144</v>
      </c>
      <c r="AD6" s="67">
        <v>9.085173501577287</v>
      </c>
      <c r="AE6" s="80">
        <v>212</v>
      </c>
      <c r="AF6" s="83">
        <v>12.725090036014405</v>
      </c>
      <c r="AG6" s="80">
        <v>134</v>
      </c>
      <c r="AH6" s="83">
        <v>8.673139158576051</v>
      </c>
      <c r="AI6" s="80">
        <v>159</v>
      </c>
      <c r="AJ6" s="83">
        <f>AI6/$AI$5*100</f>
        <v>10.663983903420524</v>
      </c>
      <c r="AK6" s="80">
        <v>128</v>
      </c>
      <c r="AL6" s="82">
        <f t="shared" si="0"/>
        <v>9.930178432893715</v>
      </c>
      <c r="AM6" s="80">
        <v>151</v>
      </c>
      <c r="AN6" s="102">
        <f>AM6/$AM$5*100</f>
        <v>11.029948867786706</v>
      </c>
      <c r="AO6" s="80">
        <v>95</v>
      </c>
      <c r="AP6" s="102">
        <f>AO6/$AO$5*100</f>
        <v>9.064885496183205</v>
      </c>
      <c r="AQ6" s="110">
        <v>155</v>
      </c>
      <c r="AR6" s="102">
        <f aca="true" t="shared" si="1" ref="AR6:AR18">AQ6/$AQ$5*100</f>
        <v>12.360446570972886</v>
      </c>
      <c r="AS6" s="110">
        <v>88</v>
      </c>
      <c r="AT6" s="102">
        <f>AS6/$AS$5*100</f>
        <v>8.286252354048965</v>
      </c>
      <c r="AU6" s="110">
        <v>117</v>
      </c>
      <c r="AV6" s="102">
        <v>10.636363636363637</v>
      </c>
      <c r="AW6" s="110">
        <v>71</v>
      </c>
      <c r="AX6" s="102">
        <v>7.626208378088077</v>
      </c>
      <c r="AY6" s="110">
        <v>79</v>
      </c>
      <c r="AZ6" s="102">
        <v>8.094262295081968</v>
      </c>
      <c r="BA6" s="110">
        <v>117</v>
      </c>
      <c r="BB6" s="102">
        <v>9.733777038269551</v>
      </c>
      <c r="BC6" s="110">
        <v>118</v>
      </c>
      <c r="BD6" s="131">
        <v>10.4</v>
      </c>
      <c r="BE6" s="110">
        <v>100</v>
      </c>
      <c r="BF6" s="131">
        <v>9.861932938856016</v>
      </c>
    </row>
    <row r="7" spans="1:58" s="52" customFormat="1" ht="19.5" customHeight="1">
      <c r="A7" s="49"/>
      <c r="B7" s="75" t="s">
        <v>19</v>
      </c>
      <c r="C7" s="56">
        <v>37</v>
      </c>
      <c r="D7" s="59">
        <v>3.9913700107874863</v>
      </c>
      <c r="E7" s="56">
        <v>111</v>
      </c>
      <c r="F7" s="59">
        <v>6.225462703309029</v>
      </c>
      <c r="G7" s="56">
        <v>33</v>
      </c>
      <c r="H7" s="59">
        <v>3.296703296703297</v>
      </c>
      <c r="I7" s="56">
        <v>30</v>
      </c>
      <c r="J7" s="59">
        <v>2.548853016142736</v>
      </c>
      <c r="K7" s="56">
        <v>27</v>
      </c>
      <c r="L7" s="59">
        <v>2.915766738660907</v>
      </c>
      <c r="M7" s="56">
        <v>30</v>
      </c>
      <c r="N7" s="59">
        <v>4.291845493562231</v>
      </c>
      <c r="O7" s="56">
        <v>59</v>
      </c>
      <c r="P7" s="59">
        <v>4.84798685291701</v>
      </c>
      <c r="Q7" s="56">
        <v>62</v>
      </c>
      <c r="R7" s="59">
        <v>3.1632653061224487</v>
      </c>
      <c r="S7" s="56">
        <v>80</v>
      </c>
      <c r="T7" s="59">
        <v>2.6578073089700998</v>
      </c>
      <c r="U7" s="56">
        <v>67</v>
      </c>
      <c r="V7" s="59">
        <v>2.4842417500926954</v>
      </c>
      <c r="W7" s="56">
        <v>62</v>
      </c>
      <c r="X7" s="59">
        <v>2.7592345349354694</v>
      </c>
      <c r="Y7" s="56">
        <v>45</v>
      </c>
      <c r="Z7" s="67">
        <v>2.3340248962655603</v>
      </c>
      <c r="AA7" s="80">
        <v>54</v>
      </c>
      <c r="AB7" s="83">
        <v>2.918918918918919</v>
      </c>
      <c r="AC7" s="56">
        <v>56</v>
      </c>
      <c r="AD7" s="67">
        <v>3.533123028391167</v>
      </c>
      <c r="AE7" s="80">
        <v>64</v>
      </c>
      <c r="AF7" s="83">
        <v>3.8415366146458583</v>
      </c>
      <c r="AG7" s="80">
        <v>50</v>
      </c>
      <c r="AH7" s="83">
        <v>3.2362459546925564</v>
      </c>
      <c r="AI7" s="80">
        <v>47</v>
      </c>
      <c r="AJ7" s="83">
        <f aca="true" t="shared" si="2" ref="AJ7:AJ18">AI7/$AI$5*100</f>
        <v>3.1522468142186453</v>
      </c>
      <c r="AK7" s="80">
        <v>39</v>
      </c>
      <c r="AL7" s="82">
        <f t="shared" si="0"/>
        <v>3.0256012412723043</v>
      </c>
      <c r="AM7" s="80">
        <v>48</v>
      </c>
      <c r="AN7" s="102">
        <f>AM7/$AM$5*100</f>
        <v>3.506208911614317</v>
      </c>
      <c r="AO7" s="80">
        <v>43</v>
      </c>
      <c r="AP7" s="102">
        <f aca="true" t="shared" si="3" ref="AP7:AP18">AO7/$AO$5*100</f>
        <v>4.103053435114504</v>
      </c>
      <c r="AQ7" s="110">
        <v>37</v>
      </c>
      <c r="AR7" s="102">
        <f t="shared" si="1"/>
        <v>2.9505582137161084</v>
      </c>
      <c r="AS7" s="110">
        <v>35</v>
      </c>
      <c r="AT7" s="102">
        <f aca="true" t="shared" si="4" ref="AT7:AT18">AS7/$AS$5*100</f>
        <v>3.295668549905838</v>
      </c>
      <c r="AU7" s="110">
        <v>45</v>
      </c>
      <c r="AV7" s="102">
        <v>4.090909090909091</v>
      </c>
      <c r="AW7" s="110">
        <v>44</v>
      </c>
      <c r="AX7" s="102">
        <v>4.726100966702471</v>
      </c>
      <c r="AY7" s="110">
        <v>37</v>
      </c>
      <c r="AZ7" s="102">
        <v>3.790983606557377</v>
      </c>
      <c r="BA7" s="110">
        <v>42</v>
      </c>
      <c r="BB7" s="102">
        <v>3.494176372712146</v>
      </c>
      <c r="BC7" s="110">
        <v>52</v>
      </c>
      <c r="BD7" s="131">
        <v>4.6</v>
      </c>
      <c r="BE7" s="110">
        <v>23</v>
      </c>
      <c r="BF7" s="131">
        <v>2.2682445759368837</v>
      </c>
    </row>
    <row r="8" spans="1:58" s="52" customFormat="1" ht="19.5" customHeight="1">
      <c r="A8" s="49"/>
      <c r="B8" s="75" t="s">
        <v>20</v>
      </c>
      <c r="C8" s="56">
        <v>37</v>
      </c>
      <c r="D8" s="59">
        <v>3.9913700107874863</v>
      </c>
      <c r="E8" s="56">
        <v>60</v>
      </c>
      <c r="F8" s="59">
        <v>3.365114974761638</v>
      </c>
      <c r="G8" s="56">
        <v>33</v>
      </c>
      <c r="H8" s="59">
        <v>3.296703296703297</v>
      </c>
      <c r="I8" s="56">
        <v>46</v>
      </c>
      <c r="J8" s="59">
        <v>3.908241291418862</v>
      </c>
      <c r="K8" s="56">
        <v>24</v>
      </c>
      <c r="L8" s="59">
        <v>2.591792656587473</v>
      </c>
      <c r="M8" s="56">
        <v>21</v>
      </c>
      <c r="N8" s="59">
        <v>3.004291845493562</v>
      </c>
      <c r="O8" s="56">
        <v>43</v>
      </c>
      <c r="P8" s="59">
        <v>3.533278553820871</v>
      </c>
      <c r="Q8" s="56">
        <v>33</v>
      </c>
      <c r="R8" s="59">
        <v>1.683673469387755</v>
      </c>
      <c r="S8" s="56">
        <v>26</v>
      </c>
      <c r="T8" s="59">
        <v>0.8637873754152824</v>
      </c>
      <c r="U8" s="56">
        <v>21</v>
      </c>
      <c r="V8" s="59">
        <v>0.778642936596218</v>
      </c>
      <c r="W8" s="56">
        <v>30</v>
      </c>
      <c r="X8" s="59">
        <v>1.335113484646195</v>
      </c>
      <c r="Y8" s="56">
        <v>28</v>
      </c>
      <c r="Z8" s="67">
        <v>1.4522821576763485</v>
      </c>
      <c r="AA8" s="84">
        <v>27</v>
      </c>
      <c r="AB8" s="83">
        <v>1.4594594594594594</v>
      </c>
      <c r="AC8" s="56">
        <v>33</v>
      </c>
      <c r="AD8" s="67">
        <v>2.082018927444795</v>
      </c>
      <c r="AE8" s="84">
        <v>19</v>
      </c>
      <c r="AF8" s="83">
        <v>1.1404561824729893</v>
      </c>
      <c r="AG8" s="84">
        <v>32</v>
      </c>
      <c r="AH8" s="83">
        <v>2.071197411003236</v>
      </c>
      <c r="AI8" s="84">
        <v>30</v>
      </c>
      <c r="AJ8" s="83">
        <f t="shared" si="2"/>
        <v>2.0120724346076457</v>
      </c>
      <c r="AK8" s="84">
        <v>20</v>
      </c>
      <c r="AL8" s="82">
        <f t="shared" si="0"/>
        <v>1.5515903801396431</v>
      </c>
      <c r="AM8" s="84">
        <v>21</v>
      </c>
      <c r="AN8" s="102">
        <f aca="true" t="shared" si="5" ref="AN8:AN18">AM8/$AM$5*100</f>
        <v>1.5339663988312637</v>
      </c>
      <c r="AO8" s="84">
        <v>15</v>
      </c>
      <c r="AP8" s="102">
        <f t="shared" si="3"/>
        <v>1.4312977099236641</v>
      </c>
      <c r="AQ8" s="110">
        <v>22</v>
      </c>
      <c r="AR8" s="102">
        <f t="shared" si="1"/>
        <v>1.7543859649122806</v>
      </c>
      <c r="AS8" s="110">
        <v>15</v>
      </c>
      <c r="AT8" s="102">
        <f t="shared" si="4"/>
        <v>1.4124293785310735</v>
      </c>
      <c r="AU8" s="110">
        <v>19</v>
      </c>
      <c r="AV8" s="102">
        <v>1.7272727272727273</v>
      </c>
      <c r="AW8" s="110">
        <v>16</v>
      </c>
      <c r="AX8" s="102">
        <v>1.7185821697099892</v>
      </c>
      <c r="AY8" s="110">
        <v>10</v>
      </c>
      <c r="AZ8" s="102">
        <v>1.0245901639344261</v>
      </c>
      <c r="BA8" s="110">
        <v>12</v>
      </c>
      <c r="BB8" s="102">
        <v>0.9983361064891847</v>
      </c>
      <c r="BC8" s="110">
        <v>19</v>
      </c>
      <c r="BD8" s="131">
        <v>1.7</v>
      </c>
      <c r="BE8" s="110">
        <v>28</v>
      </c>
      <c r="BF8" s="131">
        <v>2.7613412228796843</v>
      </c>
    </row>
    <row r="9" spans="1:58" s="52" customFormat="1" ht="19.5" customHeight="1">
      <c r="A9" s="49"/>
      <c r="B9" s="75" t="s">
        <v>21</v>
      </c>
      <c r="C9" s="56">
        <v>6</v>
      </c>
      <c r="D9" s="59">
        <v>0.6472491909385114</v>
      </c>
      <c r="E9" s="56">
        <v>11</v>
      </c>
      <c r="F9" s="59">
        <v>0.616937745372967</v>
      </c>
      <c r="G9" s="56">
        <v>4</v>
      </c>
      <c r="H9" s="59">
        <v>0.3996003996003996</v>
      </c>
      <c r="I9" s="56">
        <v>8</v>
      </c>
      <c r="J9" s="59">
        <v>0.6796941376380629</v>
      </c>
      <c r="K9" s="56">
        <v>3</v>
      </c>
      <c r="L9" s="59">
        <v>0.32397408207343414</v>
      </c>
      <c r="M9" s="56">
        <v>13</v>
      </c>
      <c r="N9" s="59">
        <v>1.859799713876967</v>
      </c>
      <c r="O9" s="56">
        <v>15</v>
      </c>
      <c r="P9" s="59">
        <v>1.2325390304026294</v>
      </c>
      <c r="Q9" s="56">
        <v>21</v>
      </c>
      <c r="R9" s="59">
        <v>1.0714285714285714</v>
      </c>
      <c r="S9" s="56">
        <v>11</v>
      </c>
      <c r="T9" s="59">
        <v>0.3654485049833887</v>
      </c>
      <c r="U9" s="56">
        <v>23</v>
      </c>
      <c r="V9" s="59">
        <v>0.8527994067482388</v>
      </c>
      <c r="W9" s="56">
        <v>17</v>
      </c>
      <c r="X9" s="59">
        <v>0.7565643079661771</v>
      </c>
      <c r="Y9" s="56">
        <v>14</v>
      </c>
      <c r="Z9" s="67">
        <v>0.7261410788381742</v>
      </c>
      <c r="AA9" s="84">
        <v>17</v>
      </c>
      <c r="AB9" s="83">
        <v>0.9189189189189189</v>
      </c>
      <c r="AC9" s="56">
        <v>9</v>
      </c>
      <c r="AD9" s="67">
        <v>0.5678233438485805</v>
      </c>
      <c r="AE9" s="84">
        <v>11</v>
      </c>
      <c r="AF9" s="83">
        <v>0.6602641056422569</v>
      </c>
      <c r="AG9" s="84">
        <v>11</v>
      </c>
      <c r="AH9" s="83">
        <v>0.7119741100323626</v>
      </c>
      <c r="AI9" s="84">
        <v>15</v>
      </c>
      <c r="AJ9" s="83">
        <f t="shared" si="2"/>
        <v>1.0060362173038229</v>
      </c>
      <c r="AK9" s="84">
        <v>9</v>
      </c>
      <c r="AL9" s="82">
        <f t="shared" si="0"/>
        <v>0.6982156710628394</v>
      </c>
      <c r="AM9" s="84">
        <v>2</v>
      </c>
      <c r="AN9" s="102">
        <f t="shared" si="5"/>
        <v>0.1460920379839299</v>
      </c>
      <c r="AO9" s="84">
        <v>8</v>
      </c>
      <c r="AP9" s="102">
        <f t="shared" si="3"/>
        <v>0.7633587786259541</v>
      </c>
      <c r="AQ9" s="110">
        <v>6</v>
      </c>
      <c r="AR9" s="102">
        <f t="shared" si="1"/>
        <v>0.4784688995215311</v>
      </c>
      <c r="AS9" s="110">
        <v>2</v>
      </c>
      <c r="AT9" s="102">
        <f t="shared" si="4"/>
        <v>0.18832391713747645</v>
      </c>
      <c r="AU9" s="110">
        <v>3</v>
      </c>
      <c r="AV9" s="102">
        <v>0.27272727272727276</v>
      </c>
      <c r="AW9" s="110">
        <v>5</v>
      </c>
      <c r="AX9" s="102">
        <v>0.5370569280343717</v>
      </c>
      <c r="AY9" s="110">
        <v>6</v>
      </c>
      <c r="AZ9" s="102">
        <v>0.6147540983606558</v>
      </c>
      <c r="BA9" s="110">
        <v>7</v>
      </c>
      <c r="BB9" s="102">
        <v>0.5823627287853578</v>
      </c>
      <c r="BC9" s="110">
        <v>5</v>
      </c>
      <c r="BD9" s="131">
        <v>0.4</v>
      </c>
      <c r="BE9" s="110">
        <v>6</v>
      </c>
      <c r="BF9" s="131">
        <v>0.591715976331361</v>
      </c>
    </row>
    <row r="10" spans="1:58" s="52" customFormat="1" ht="19.5" customHeight="1">
      <c r="A10" s="49"/>
      <c r="B10" s="75" t="s">
        <v>22</v>
      </c>
      <c r="C10" s="56">
        <v>108</v>
      </c>
      <c r="D10" s="59">
        <v>11.650485436893204</v>
      </c>
      <c r="E10" s="56">
        <v>173</v>
      </c>
      <c r="F10" s="59">
        <v>9.702748177229388</v>
      </c>
      <c r="G10" s="56">
        <v>104</v>
      </c>
      <c r="H10" s="59">
        <v>10.38961038961039</v>
      </c>
      <c r="I10" s="56">
        <v>130</v>
      </c>
      <c r="J10" s="59">
        <v>11.04502973661852</v>
      </c>
      <c r="K10" s="56">
        <v>131</v>
      </c>
      <c r="L10" s="59">
        <v>14.146868250539956</v>
      </c>
      <c r="M10" s="56">
        <v>72</v>
      </c>
      <c r="N10" s="59">
        <v>10.300429184549357</v>
      </c>
      <c r="O10" s="56">
        <v>104</v>
      </c>
      <c r="P10" s="59">
        <v>8.545603944124897</v>
      </c>
      <c r="Q10" s="56">
        <v>146</v>
      </c>
      <c r="R10" s="59">
        <v>7.448979591836736</v>
      </c>
      <c r="S10" s="56">
        <v>169</v>
      </c>
      <c r="T10" s="59">
        <v>5.614617940199335</v>
      </c>
      <c r="U10" s="56">
        <v>121</v>
      </c>
      <c r="V10" s="59">
        <v>4.486466444197256</v>
      </c>
      <c r="W10" s="56">
        <v>105</v>
      </c>
      <c r="X10" s="59">
        <v>4.672897196261682</v>
      </c>
      <c r="Y10" s="56">
        <v>109</v>
      </c>
      <c r="Z10" s="67">
        <v>5.653526970954357</v>
      </c>
      <c r="AA10" s="84">
        <v>97</v>
      </c>
      <c r="AB10" s="83">
        <v>5.243243243243243</v>
      </c>
      <c r="AC10" s="56">
        <v>88</v>
      </c>
      <c r="AD10" s="67">
        <v>5.55205047318612</v>
      </c>
      <c r="AE10" s="84">
        <v>108</v>
      </c>
      <c r="AF10" s="83">
        <v>6.482593037214886</v>
      </c>
      <c r="AG10" s="84">
        <v>83</v>
      </c>
      <c r="AH10" s="83">
        <v>5.372168284789644</v>
      </c>
      <c r="AI10" s="84">
        <v>144</v>
      </c>
      <c r="AJ10" s="83">
        <f t="shared" si="2"/>
        <v>9.6579476861167</v>
      </c>
      <c r="AK10" s="84">
        <v>103</v>
      </c>
      <c r="AL10" s="82">
        <f t="shared" si="0"/>
        <v>7.990690457719161</v>
      </c>
      <c r="AM10" s="84">
        <v>78</v>
      </c>
      <c r="AN10" s="102">
        <f t="shared" si="5"/>
        <v>5.697589481373265</v>
      </c>
      <c r="AO10" s="84">
        <v>84</v>
      </c>
      <c r="AP10" s="102">
        <f t="shared" si="3"/>
        <v>8.015267175572518</v>
      </c>
      <c r="AQ10" s="110">
        <v>78</v>
      </c>
      <c r="AR10" s="102">
        <f t="shared" si="1"/>
        <v>6.220095693779904</v>
      </c>
      <c r="AS10" s="110">
        <v>57</v>
      </c>
      <c r="AT10" s="102">
        <f t="shared" si="4"/>
        <v>5.367231638418079</v>
      </c>
      <c r="AU10" s="110">
        <v>66</v>
      </c>
      <c r="AV10" s="102">
        <v>6</v>
      </c>
      <c r="AW10" s="110">
        <v>47</v>
      </c>
      <c r="AX10" s="102">
        <v>5.048335123523094</v>
      </c>
      <c r="AY10" s="110">
        <v>48</v>
      </c>
      <c r="AZ10" s="102">
        <v>4.918032786885246</v>
      </c>
      <c r="BA10" s="110">
        <v>64</v>
      </c>
      <c r="BB10" s="102">
        <v>5.324459234608985</v>
      </c>
      <c r="BC10" s="110">
        <v>50</v>
      </c>
      <c r="BD10" s="131">
        <v>4.4</v>
      </c>
      <c r="BE10" s="110">
        <v>39</v>
      </c>
      <c r="BF10" s="131">
        <v>3.8461538461538463</v>
      </c>
    </row>
    <row r="11" spans="1:58" s="52" customFormat="1" ht="19.5" customHeight="1">
      <c r="A11" s="49"/>
      <c r="B11" s="75" t="s">
        <v>23</v>
      </c>
      <c r="C11" s="56">
        <v>339</v>
      </c>
      <c r="D11" s="59">
        <v>36.56957928802589</v>
      </c>
      <c r="E11" s="56">
        <v>325</v>
      </c>
      <c r="F11" s="59">
        <v>18.227706113292204</v>
      </c>
      <c r="G11" s="56">
        <v>277</v>
      </c>
      <c r="H11" s="59">
        <v>27.672327672327672</v>
      </c>
      <c r="I11" s="56">
        <v>393</v>
      </c>
      <c r="J11" s="59">
        <v>33.38997451146984</v>
      </c>
      <c r="K11" s="56">
        <v>331</v>
      </c>
      <c r="L11" s="59">
        <v>35.745140388768895</v>
      </c>
      <c r="M11" s="56">
        <v>253</v>
      </c>
      <c r="N11" s="59">
        <v>36.194563662374826</v>
      </c>
      <c r="O11" s="56">
        <v>357</v>
      </c>
      <c r="P11" s="59">
        <v>29.33442892358258</v>
      </c>
      <c r="Q11" s="56">
        <v>413</v>
      </c>
      <c r="R11" s="59">
        <v>21.071428571428573</v>
      </c>
      <c r="S11" s="56">
        <v>502</v>
      </c>
      <c r="T11" s="59">
        <v>16.677740863787374</v>
      </c>
      <c r="U11" s="56">
        <v>456</v>
      </c>
      <c r="V11" s="59">
        <v>16.907675194660733</v>
      </c>
      <c r="W11" s="56">
        <v>497</v>
      </c>
      <c r="X11" s="59">
        <v>22.118380062305295</v>
      </c>
      <c r="Y11" s="56">
        <v>468</v>
      </c>
      <c r="Z11" s="67">
        <v>24.273858921161825</v>
      </c>
      <c r="AA11" s="80">
        <v>468</v>
      </c>
      <c r="AB11" s="83">
        <v>25.2972972972973</v>
      </c>
      <c r="AC11" s="56">
        <v>485</v>
      </c>
      <c r="AD11" s="67">
        <v>30.5993690851735</v>
      </c>
      <c r="AE11" s="80">
        <v>462</v>
      </c>
      <c r="AF11" s="83">
        <v>27.73109243697479</v>
      </c>
      <c r="AG11" s="80">
        <v>534</v>
      </c>
      <c r="AH11" s="83">
        <v>34.56310679611651</v>
      </c>
      <c r="AI11" s="80">
        <v>612</v>
      </c>
      <c r="AJ11" s="83">
        <f t="shared" si="2"/>
        <v>41.04627766599598</v>
      </c>
      <c r="AK11" s="80">
        <v>582</v>
      </c>
      <c r="AL11" s="82">
        <f t="shared" si="0"/>
        <v>45.15128006206361</v>
      </c>
      <c r="AM11" s="80">
        <v>634</v>
      </c>
      <c r="AN11" s="102">
        <f t="shared" si="5"/>
        <v>46.31117604090577</v>
      </c>
      <c r="AO11" s="80">
        <v>562</v>
      </c>
      <c r="AP11" s="102">
        <f t="shared" si="3"/>
        <v>53.62595419847328</v>
      </c>
      <c r="AQ11" s="110">
        <v>662</v>
      </c>
      <c r="AR11" s="102">
        <f t="shared" si="1"/>
        <v>52.791068580542266</v>
      </c>
      <c r="AS11" s="110">
        <v>640</v>
      </c>
      <c r="AT11" s="102">
        <f t="shared" si="4"/>
        <v>60.263653483992464</v>
      </c>
      <c r="AU11" s="110">
        <v>614</v>
      </c>
      <c r="AV11" s="102">
        <v>55.81818181818182</v>
      </c>
      <c r="AW11" s="110">
        <v>549</v>
      </c>
      <c r="AX11" s="102">
        <v>58.968850698174</v>
      </c>
      <c r="AY11" s="110">
        <v>590</v>
      </c>
      <c r="AZ11" s="102">
        <v>60.45081967213115</v>
      </c>
      <c r="BA11" s="110">
        <v>742</v>
      </c>
      <c r="BB11" s="102">
        <v>61.73044925124792</v>
      </c>
      <c r="BC11" s="110">
        <v>713</v>
      </c>
      <c r="BD11" s="131">
        <v>62.6</v>
      </c>
      <c r="BE11" s="110">
        <v>598</v>
      </c>
      <c r="BF11" s="131">
        <v>58.97435897435898</v>
      </c>
    </row>
    <row r="12" spans="1:58" s="52" customFormat="1" ht="19.5" customHeight="1">
      <c r="A12" s="49"/>
      <c r="B12" s="75" t="s">
        <v>24</v>
      </c>
      <c r="C12" s="56">
        <v>21</v>
      </c>
      <c r="D12" s="59">
        <v>2.26537216828479</v>
      </c>
      <c r="E12" s="56">
        <v>61</v>
      </c>
      <c r="F12" s="59">
        <v>3.4212002243409985</v>
      </c>
      <c r="G12" s="56">
        <v>50</v>
      </c>
      <c r="H12" s="59">
        <v>4.9950049950049955</v>
      </c>
      <c r="I12" s="56">
        <v>36</v>
      </c>
      <c r="J12" s="59">
        <v>3.058623619371283</v>
      </c>
      <c r="K12" s="56">
        <v>10</v>
      </c>
      <c r="L12" s="59">
        <v>1.079913606911447</v>
      </c>
      <c r="M12" s="56">
        <v>8</v>
      </c>
      <c r="N12" s="59">
        <v>1.144492131616595</v>
      </c>
      <c r="O12" s="56">
        <v>14</v>
      </c>
      <c r="P12" s="59">
        <v>1.1503697617091209</v>
      </c>
      <c r="Q12" s="56">
        <v>7</v>
      </c>
      <c r="R12" s="59">
        <v>0.35714285714285715</v>
      </c>
      <c r="S12" s="56">
        <v>28</v>
      </c>
      <c r="T12" s="59">
        <v>0.9302325581395349</v>
      </c>
      <c r="U12" s="56">
        <v>23</v>
      </c>
      <c r="V12" s="59">
        <v>0.8527994067482388</v>
      </c>
      <c r="W12" s="56">
        <v>12</v>
      </c>
      <c r="X12" s="59">
        <v>0.5340453938584779</v>
      </c>
      <c r="Y12" s="56">
        <v>5</v>
      </c>
      <c r="Z12" s="67">
        <v>0.2593360995850622</v>
      </c>
      <c r="AA12" s="80">
        <v>7</v>
      </c>
      <c r="AB12" s="83">
        <v>0.3783783783783784</v>
      </c>
      <c r="AC12" s="56">
        <v>6</v>
      </c>
      <c r="AD12" s="67">
        <v>0.3785488958990536</v>
      </c>
      <c r="AE12" s="80">
        <v>14</v>
      </c>
      <c r="AF12" s="83">
        <v>0.8403361344537815</v>
      </c>
      <c r="AG12" s="80">
        <v>12</v>
      </c>
      <c r="AH12" s="83">
        <v>0.7766990291262136</v>
      </c>
      <c r="AI12" s="80">
        <v>10</v>
      </c>
      <c r="AJ12" s="83">
        <f t="shared" si="2"/>
        <v>0.670690811535882</v>
      </c>
      <c r="AK12" s="80">
        <v>14</v>
      </c>
      <c r="AL12" s="82">
        <f t="shared" si="0"/>
        <v>1.0861132660977502</v>
      </c>
      <c r="AM12" s="80">
        <v>12</v>
      </c>
      <c r="AN12" s="102">
        <f t="shared" si="5"/>
        <v>0.8765522279035792</v>
      </c>
      <c r="AO12" s="80">
        <v>10</v>
      </c>
      <c r="AP12" s="102">
        <f t="shared" si="3"/>
        <v>0.9541984732824428</v>
      </c>
      <c r="AQ12" s="110">
        <v>16</v>
      </c>
      <c r="AR12" s="102">
        <f t="shared" si="1"/>
        <v>1.2759170653907497</v>
      </c>
      <c r="AS12" s="110">
        <v>16</v>
      </c>
      <c r="AT12" s="102">
        <f t="shared" si="4"/>
        <v>1.5065913370998116</v>
      </c>
      <c r="AU12" s="110">
        <v>16</v>
      </c>
      <c r="AV12" s="102">
        <v>1.4545454545454546</v>
      </c>
      <c r="AW12" s="110">
        <v>30</v>
      </c>
      <c r="AX12" s="102">
        <v>3.22234156820623</v>
      </c>
      <c r="AY12" s="110">
        <v>29</v>
      </c>
      <c r="AZ12" s="102">
        <v>2.971311475409836</v>
      </c>
      <c r="BA12" s="110">
        <v>23</v>
      </c>
      <c r="BB12" s="102">
        <v>1.913477537437604</v>
      </c>
      <c r="BC12" s="110">
        <v>31</v>
      </c>
      <c r="BD12" s="131">
        <v>2.7</v>
      </c>
      <c r="BE12" s="110">
        <v>48</v>
      </c>
      <c r="BF12" s="131">
        <v>4.733727810650888</v>
      </c>
    </row>
    <row r="13" spans="1:58" s="52" customFormat="1" ht="19.5" customHeight="1">
      <c r="A13" s="49"/>
      <c r="B13" s="75" t="s">
        <v>25</v>
      </c>
      <c r="C13" s="56">
        <v>11</v>
      </c>
      <c r="D13" s="59">
        <v>1.186623516720604</v>
      </c>
      <c r="E13" s="56">
        <v>34</v>
      </c>
      <c r="F13" s="59">
        <v>1.9068984856982614</v>
      </c>
      <c r="G13" s="56">
        <v>42</v>
      </c>
      <c r="H13" s="59">
        <v>4.195804195804196</v>
      </c>
      <c r="I13" s="56">
        <v>9</v>
      </c>
      <c r="J13" s="59">
        <v>0.7646559048428208</v>
      </c>
      <c r="K13" s="56">
        <v>14</v>
      </c>
      <c r="L13" s="59">
        <v>1.511879049676026</v>
      </c>
      <c r="M13" s="56">
        <v>11</v>
      </c>
      <c r="N13" s="59">
        <v>1.5736766809728182</v>
      </c>
      <c r="O13" s="56">
        <v>20</v>
      </c>
      <c r="P13" s="59">
        <v>1.6433853738701727</v>
      </c>
      <c r="Q13" s="56">
        <v>12</v>
      </c>
      <c r="R13" s="59">
        <v>0.6122448979591837</v>
      </c>
      <c r="S13" s="56">
        <v>25</v>
      </c>
      <c r="T13" s="59">
        <v>0.8305647840531563</v>
      </c>
      <c r="U13" s="56">
        <v>17</v>
      </c>
      <c r="V13" s="59">
        <v>0.6303299962921765</v>
      </c>
      <c r="W13" s="56">
        <v>18</v>
      </c>
      <c r="X13" s="59">
        <v>0.801068090787717</v>
      </c>
      <c r="Y13" s="56">
        <v>23</v>
      </c>
      <c r="Z13" s="67">
        <v>1.1929460580912863</v>
      </c>
      <c r="AA13" s="80">
        <v>11</v>
      </c>
      <c r="AB13" s="83">
        <v>0.5945945945945946</v>
      </c>
      <c r="AC13" s="56">
        <v>14</v>
      </c>
      <c r="AD13" s="67">
        <v>0.8832807570977917</v>
      </c>
      <c r="AE13" s="80">
        <v>14</v>
      </c>
      <c r="AF13" s="83">
        <v>0.8403361344537815</v>
      </c>
      <c r="AG13" s="80">
        <v>7</v>
      </c>
      <c r="AH13" s="83">
        <v>0.45307443365695793</v>
      </c>
      <c r="AI13" s="80">
        <v>10</v>
      </c>
      <c r="AJ13" s="83">
        <f t="shared" si="2"/>
        <v>0.670690811535882</v>
      </c>
      <c r="AK13" s="80">
        <v>18</v>
      </c>
      <c r="AL13" s="82">
        <f t="shared" si="0"/>
        <v>1.3964313421256789</v>
      </c>
      <c r="AM13" s="80">
        <v>12</v>
      </c>
      <c r="AN13" s="102">
        <f t="shared" si="5"/>
        <v>0.8765522279035792</v>
      </c>
      <c r="AO13" s="80">
        <v>9</v>
      </c>
      <c r="AP13" s="102">
        <f t="shared" si="3"/>
        <v>0.8587786259541985</v>
      </c>
      <c r="AQ13" s="110">
        <v>9</v>
      </c>
      <c r="AR13" s="102">
        <f t="shared" si="1"/>
        <v>0.7177033492822966</v>
      </c>
      <c r="AS13" s="110">
        <v>6</v>
      </c>
      <c r="AT13" s="102">
        <f t="shared" si="4"/>
        <v>0.5649717514124294</v>
      </c>
      <c r="AU13" s="110">
        <v>13</v>
      </c>
      <c r="AV13" s="102">
        <v>1.1818181818181819</v>
      </c>
      <c r="AW13" s="110">
        <v>10</v>
      </c>
      <c r="AX13" s="102">
        <v>1.0741138560687433</v>
      </c>
      <c r="AY13" s="110">
        <v>8</v>
      </c>
      <c r="AZ13" s="102">
        <v>0.819672131147541</v>
      </c>
      <c r="BA13" s="110">
        <v>7</v>
      </c>
      <c r="BB13" s="102">
        <v>0.5823627287853578</v>
      </c>
      <c r="BC13" s="110">
        <v>6</v>
      </c>
      <c r="BD13" s="131">
        <v>0.5</v>
      </c>
      <c r="BE13" s="110">
        <v>8</v>
      </c>
      <c r="BF13" s="131">
        <v>0.7889546351084813</v>
      </c>
    </row>
    <row r="14" spans="1:58" s="52" customFormat="1" ht="19.5" customHeight="1">
      <c r="A14" s="49"/>
      <c r="B14" s="75" t="s">
        <v>120</v>
      </c>
      <c r="C14" s="56">
        <v>104</v>
      </c>
      <c r="D14" s="59">
        <v>11.21898597626753</v>
      </c>
      <c r="E14" s="56">
        <v>137</v>
      </c>
      <c r="F14" s="59">
        <v>7.683679192372406</v>
      </c>
      <c r="G14" s="56">
        <v>95</v>
      </c>
      <c r="H14" s="59">
        <v>9.490509490509492</v>
      </c>
      <c r="I14" s="56">
        <v>150</v>
      </c>
      <c r="J14" s="59">
        <v>12.74426508071368</v>
      </c>
      <c r="K14" s="56">
        <v>91</v>
      </c>
      <c r="L14" s="59">
        <v>9.827213822894167</v>
      </c>
      <c r="M14" s="56">
        <v>66</v>
      </c>
      <c r="N14" s="59">
        <v>9.44206008583691</v>
      </c>
      <c r="O14" s="56">
        <v>74</v>
      </c>
      <c r="P14" s="59">
        <v>6.0805258833196385</v>
      </c>
      <c r="Q14" s="56">
        <v>81</v>
      </c>
      <c r="R14" s="59">
        <v>4.13265306122449</v>
      </c>
      <c r="S14" s="56">
        <v>101</v>
      </c>
      <c r="T14" s="59">
        <v>3.355481727574751</v>
      </c>
      <c r="U14" s="56">
        <v>99</v>
      </c>
      <c r="V14" s="59">
        <v>3.6707452725250276</v>
      </c>
      <c r="W14" s="56">
        <v>57</v>
      </c>
      <c r="X14" s="59">
        <v>2.53671562082777</v>
      </c>
      <c r="Y14" s="56">
        <v>59</v>
      </c>
      <c r="Z14" s="67">
        <v>3.0601659751037342</v>
      </c>
      <c r="AA14" s="80">
        <v>50</v>
      </c>
      <c r="AB14" s="83">
        <v>2.7027027027027026</v>
      </c>
      <c r="AC14" s="56">
        <v>49</v>
      </c>
      <c r="AD14" s="67">
        <v>3.091482649842271</v>
      </c>
      <c r="AE14" s="80">
        <v>48</v>
      </c>
      <c r="AF14" s="83">
        <v>2.881152460984394</v>
      </c>
      <c r="AG14" s="80">
        <v>56</v>
      </c>
      <c r="AH14" s="83">
        <v>3.6245954692556634</v>
      </c>
      <c r="AI14" s="80">
        <v>79</v>
      </c>
      <c r="AJ14" s="83">
        <f t="shared" si="2"/>
        <v>5.298457411133468</v>
      </c>
      <c r="AK14" s="80">
        <v>69</v>
      </c>
      <c r="AL14" s="82">
        <f t="shared" si="0"/>
        <v>5.352986811481769</v>
      </c>
      <c r="AM14" s="80">
        <v>62</v>
      </c>
      <c r="AN14" s="102">
        <f t="shared" si="5"/>
        <v>4.528853177501826</v>
      </c>
      <c r="AO14" s="80">
        <v>25</v>
      </c>
      <c r="AP14" s="102">
        <f t="shared" si="3"/>
        <v>2.385496183206107</v>
      </c>
      <c r="AQ14" s="110">
        <v>54</v>
      </c>
      <c r="AR14" s="102">
        <f t="shared" si="1"/>
        <v>4.30622009569378</v>
      </c>
      <c r="AS14" s="110">
        <v>45</v>
      </c>
      <c r="AT14" s="102">
        <f t="shared" si="4"/>
        <v>4.23728813559322</v>
      </c>
      <c r="AU14" s="110">
        <v>45</v>
      </c>
      <c r="AV14" s="102">
        <v>4.090909090909091</v>
      </c>
      <c r="AW14" s="110">
        <v>37</v>
      </c>
      <c r="AX14" s="102">
        <v>3.9742212674543502</v>
      </c>
      <c r="AY14" s="110">
        <v>35</v>
      </c>
      <c r="AZ14" s="102">
        <v>3.5860655737704916</v>
      </c>
      <c r="BA14" s="110">
        <v>53</v>
      </c>
      <c r="BB14" s="102">
        <v>4.409317803660566</v>
      </c>
      <c r="BC14" s="110">
        <v>40</v>
      </c>
      <c r="BD14" s="131">
        <v>3.5</v>
      </c>
      <c r="BE14" s="110">
        <v>38</v>
      </c>
      <c r="BF14" s="131">
        <v>3.7475345167652856</v>
      </c>
    </row>
    <row r="15" spans="1:58" s="52" customFormat="1" ht="19.5" customHeight="1">
      <c r="A15" s="49"/>
      <c r="B15" s="75" t="s">
        <v>65</v>
      </c>
      <c r="C15" s="56"/>
      <c r="D15" s="59"/>
      <c r="E15" s="56">
        <v>10</v>
      </c>
      <c r="F15" s="59">
        <v>0.5608524957936063</v>
      </c>
      <c r="G15" s="56">
        <v>2</v>
      </c>
      <c r="H15" s="59">
        <v>0.1998001998001998</v>
      </c>
      <c r="I15" s="56">
        <v>1</v>
      </c>
      <c r="J15" s="59">
        <v>0.08496176720475786</v>
      </c>
      <c r="K15" s="56">
        <v>0</v>
      </c>
      <c r="L15" s="59">
        <v>0</v>
      </c>
      <c r="M15" s="56">
        <v>0</v>
      </c>
      <c r="N15" s="59">
        <v>0</v>
      </c>
      <c r="O15" s="56">
        <v>0</v>
      </c>
      <c r="P15" s="59">
        <v>0</v>
      </c>
      <c r="Q15" s="56">
        <v>0</v>
      </c>
      <c r="R15" s="59">
        <v>0</v>
      </c>
      <c r="S15" s="56">
        <v>0</v>
      </c>
      <c r="T15" s="59">
        <v>0</v>
      </c>
      <c r="U15" s="110" t="s">
        <v>110</v>
      </c>
      <c r="V15" s="110" t="s">
        <v>110</v>
      </c>
      <c r="W15" s="110" t="s">
        <v>110</v>
      </c>
      <c r="X15" s="110" t="s">
        <v>110</v>
      </c>
      <c r="Y15" s="110" t="s">
        <v>110</v>
      </c>
      <c r="Z15" s="110" t="s">
        <v>110</v>
      </c>
      <c r="AA15" s="110" t="s">
        <v>110</v>
      </c>
      <c r="AB15" s="110" t="s">
        <v>110</v>
      </c>
      <c r="AC15" s="110" t="s">
        <v>110</v>
      </c>
      <c r="AD15" s="110" t="s">
        <v>110</v>
      </c>
      <c r="AE15" s="110" t="s">
        <v>110</v>
      </c>
      <c r="AF15" s="110" t="s">
        <v>110</v>
      </c>
      <c r="AG15" s="110" t="s">
        <v>110</v>
      </c>
      <c r="AH15" s="110" t="s">
        <v>110</v>
      </c>
      <c r="AI15" s="110" t="s">
        <v>110</v>
      </c>
      <c r="AJ15" s="110" t="s">
        <v>110</v>
      </c>
      <c r="AK15" s="110" t="s">
        <v>110</v>
      </c>
      <c r="AL15" s="110" t="s">
        <v>110</v>
      </c>
      <c r="AM15" s="110" t="s">
        <v>110</v>
      </c>
      <c r="AN15" s="110" t="s">
        <v>110</v>
      </c>
      <c r="AO15" s="110" t="s">
        <v>110</v>
      </c>
      <c r="AP15" s="110" t="s">
        <v>110</v>
      </c>
      <c r="AQ15" s="110" t="s">
        <v>110</v>
      </c>
      <c r="AR15" s="110" t="s">
        <v>110</v>
      </c>
      <c r="AS15" s="110" t="s">
        <v>110</v>
      </c>
      <c r="AT15" s="102" t="s">
        <v>110</v>
      </c>
      <c r="AU15" s="110" t="s">
        <v>110</v>
      </c>
      <c r="AV15" s="112" t="s">
        <v>110</v>
      </c>
      <c r="AW15" s="112" t="s">
        <v>110</v>
      </c>
      <c r="AX15" s="112" t="s">
        <v>110</v>
      </c>
      <c r="AY15" s="112" t="s">
        <v>110</v>
      </c>
      <c r="AZ15" s="112" t="s">
        <v>110</v>
      </c>
      <c r="BA15" s="112" t="s">
        <v>110</v>
      </c>
      <c r="BB15" s="112" t="s">
        <v>110</v>
      </c>
      <c r="BC15" s="112" t="s">
        <v>110</v>
      </c>
      <c r="BD15" s="128" t="s">
        <v>110</v>
      </c>
      <c r="BE15" s="112" t="s">
        <v>110</v>
      </c>
      <c r="BF15" s="128" t="s">
        <v>110</v>
      </c>
    </row>
    <row r="16" spans="1:58" s="52" customFormat="1" ht="19.5" customHeight="1">
      <c r="A16" s="49"/>
      <c r="B16" s="75" t="s">
        <v>26</v>
      </c>
      <c r="C16" s="56">
        <v>2</v>
      </c>
      <c r="D16" s="59">
        <v>0.2157497303128371</v>
      </c>
      <c r="E16" s="56">
        <v>6</v>
      </c>
      <c r="F16" s="59">
        <v>0.33651149747616377</v>
      </c>
      <c r="G16" s="56">
        <v>3</v>
      </c>
      <c r="H16" s="59">
        <v>0.2997002997002997</v>
      </c>
      <c r="I16" s="56">
        <v>2</v>
      </c>
      <c r="J16" s="59">
        <v>0.16992353440951571</v>
      </c>
      <c r="K16" s="56">
        <v>0</v>
      </c>
      <c r="L16" s="59">
        <v>0</v>
      </c>
      <c r="M16" s="56">
        <v>0</v>
      </c>
      <c r="N16" s="59">
        <v>0</v>
      </c>
      <c r="O16" s="56">
        <v>2</v>
      </c>
      <c r="P16" s="59">
        <v>0.16433853738701726</v>
      </c>
      <c r="Q16" s="56">
        <v>1</v>
      </c>
      <c r="R16" s="59">
        <v>0.05102040816326531</v>
      </c>
      <c r="S16" s="56">
        <v>4</v>
      </c>
      <c r="T16" s="59">
        <v>0.132890365448505</v>
      </c>
      <c r="U16" s="56">
        <v>2</v>
      </c>
      <c r="V16" s="59">
        <v>0.07415647015202076</v>
      </c>
      <c r="W16" s="56">
        <v>2</v>
      </c>
      <c r="X16" s="59">
        <v>0.08900756564307966</v>
      </c>
      <c r="Y16" s="56">
        <v>8</v>
      </c>
      <c r="Z16" s="67">
        <v>0.4149377593360996</v>
      </c>
      <c r="AA16" s="80">
        <v>4</v>
      </c>
      <c r="AB16" s="83">
        <v>0.21621621621621623</v>
      </c>
      <c r="AC16" s="56">
        <v>1</v>
      </c>
      <c r="AD16" s="67">
        <v>0.06309148264984228</v>
      </c>
      <c r="AE16" s="84">
        <v>2</v>
      </c>
      <c r="AF16" s="83">
        <v>0.12004801920768307</v>
      </c>
      <c r="AG16" s="84">
        <v>0</v>
      </c>
      <c r="AH16" s="83">
        <v>0</v>
      </c>
      <c r="AI16" s="84">
        <v>0</v>
      </c>
      <c r="AJ16" s="83">
        <f t="shared" si="2"/>
        <v>0</v>
      </c>
      <c r="AK16" s="84">
        <v>1</v>
      </c>
      <c r="AL16" s="83">
        <f t="shared" si="0"/>
        <v>0.07757951900698215</v>
      </c>
      <c r="AM16" s="84">
        <v>4</v>
      </c>
      <c r="AN16" s="102">
        <f t="shared" si="5"/>
        <v>0.2921840759678598</v>
      </c>
      <c r="AO16" s="84">
        <v>0</v>
      </c>
      <c r="AP16" s="112">
        <f t="shared" si="3"/>
        <v>0</v>
      </c>
      <c r="AQ16" s="110">
        <v>4</v>
      </c>
      <c r="AR16" s="102">
        <f t="shared" si="1"/>
        <v>0.3189792663476874</v>
      </c>
      <c r="AS16" s="110">
        <v>0</v>
      </c>
      <c r="AT16" s="102">
        <f t="shared" si="4"/>
        <v>0</v>
      </c>
      <c r="AU16" s="110">
        <v>1</v>
      </c>
      <c r="AV16" s="102">
        <v>0.09090909090909091</v>
      </c>
      <c r="AW16" s="110">
        <v>1</v>
      </c>
      <c r="AX16" s="102">
        <v>0.10741138560687433</v>
      </c>
      <c r="AY16" s="110">
        <v>0</v>
      </c>
      <c r="AZ16" s="102">
        <v>0</v>
      </c>
      <c r="BA16" s="110">
        <v>0</v>
      </c>
      <c r="BB16" s="102">
        <v>0</v>
      </c>
      <c r="BC16" s="110">
        <v>1</v>
      </c>
      <c r="BD16" s="131">
        <v>0.1</v>
      </c>
      <c r="BE16" s="110">
        <v>1</v>
      </c>
      <c r="BF16" s="131">
        <v>0.09861932938856016</v>
      </c>
    </row>
    <row r="17" spans="1:58" s="52" customFormat="1" ht="19.5" customHeight="1">
      <c r="A17" s="49"/>
      <c r="B17" s="75" t="s">
        <v>0</v>
      </c>
      <c r="C17" s="56">
        <v>24</v>
      </c>
      <c r="D17" s="59">
        <v>2.5889967637540456</v>
      </c>
      <c r="E17" s="56">
        <v>67</v>
      </c>
      <c r="F17" s="59">
        <v>3.757711721817162</v>
      </c>
      <c r="G17" s="56">
        <v>30</v>
      </c>
      <c r="H17" s="59">
        <v>2.997002997002997</v>
      </c>
      <c r="I17" s="56">
        <v>35</v>
      </c>
      <c r="J17" s="59">
        <v>2.9736618521665252</v>
      </c>
      <c r="K17" s="56">
        <v>19</v>
      </c>
      <c r="L17" s="59">
        <v>2.0518358531317493</v>
      </c>
      <c r="M17" s="56">
        <v>19</v>
      </c>
      <c r="N17" s="59">
        <v>2.7181688125894135</v>
      </c>
      <c r="O17" s="56">
        <v>16</v>
      </c>
      <c r="P17" s="59">
        <v>1.314708299096138</v>
      </c>
      <c r="Q17" s="56">
        <v>33</v>
      </c>
      <c r="R17" s="59">
        <v>1.683673469387755</v>
      </c>
      <c r="S17" s="56">
        <v>26</v>
      </c>
      <c r="T17" s="59">
        <v>0.8637873754152824</v>
      </c>
      <c r="U17" s="56">
        <v>25</v>
      </c>
      <c r="V17" s="59">
        <v>0.9269558769002595</v>
      </c>
      <c r="W17" s="56">
        <v>35</v>
      </c>
      <c r="X17" s="59">
        <v>1.557632398753894</v>
      </c>
      <c r="Y17" s="56">
        <v>24</v>
      </c>
      <c r="Z17" s="67">
        <v>1.2448132780082988</v>
      </c>
      <c r="AA17" s="80">
        <v>22</v>
      </c>
      <c r="AB17" s="83">
        <v>1.1891891891891893</v>
      </c>
      <c r="AC17" s="56">
        <v>19</v>
      </c>
      <c r="AD17" s="67">
        <v>1.1987381703470033</v>
      </c>
      <c r="AE17" s="80">
        <v>20</v>
      </c>
      <c r="AF17" s="83">
        <v>1.2004801920768309</v>
      </c>
      <c r="AG17" s="80">
        <v>22</v>
      </c>
      <c r="AH17" s="83">
        <v>1.423948220064725</v>
      </c>
      <c r="AI17" s="80">
        <v>27</v>
      </c>
      <c r="AJ17" s="83">
        <f t="shared" si="2"/>
        <v>1.8108651911468814</v>
      </c>
      <c r="AK17" s="80">
        <v>20</v>
      </c>
      <c r="AL17" s="82">
        <f t="shared" si="0"/>
        <v>1.5515903801396431</v>
      </c>
      <c r="AM17" s="80">
        <v>17</v>
      </c>
      <c r="AN17" s="102">
        <f t="shared" si="5"/>
        <v>1.241782322863404</v>
      </c>
      <c r="AO17" s="80">
        <v>13</v>
      </c>
      <c r="AP17" s="102">
        <f t="shared" si="3"/>
        <v>1.2404580152671756</v>
      </c>
      <c r="AQ17" s="110">
        <v>22</v>
      </c>
      <c r="AR17" s="102">
        <f t="shared" si="1"/>
        <v>1.7543859649122806</v>
      </c>
      <c r="AS17" s="110">
        <v>16</v>
      </c>
      <c r="AT17" s="102">
        <f t="shared" si="4"/>
        <v>1.5065913370998116</v>
      </c>
      <c r="AU17" s="110">
        <v>20</v>
      </c>
      <c r="AV17" s="102">
        <v>1.8181818181818181</v>
      </c>
      <c r="AW17" s="110">
        <v>15</v>
      </c>
      <c r="AX17" s="102">
        <v>1.611170784103115</v>
      </c>
      <c r="AY17" s="110">
        <v>7</v>
      </c>
      <c r="AZ17" s="102">
        <v>0.7172131147540983</v>
      </c>
      <c r="BA17" s="110">
        <v>17</v>
      </c>
      <c r="BB17" s="102">
        <v>1.4143094841930115</v>
      </c>
      <c r="BC17" s="110">
        <v>16</v>
      </c>
      <c r="BD17" s="131">
        <v>1.4</v>
      </c>
      <c r="BE17" s="110">
        <v>8</v>
      </c>
      <c r="BF17" s="131">
        <v>0.7889546351084813</v>
      </c>
    </row>
    <row r="18" spans="1:58" s="52" customFormat="1" ht="19.5" customHeight="1">
      <c r="A18" s="53"/>
      <c r="B18" s="76" t="s">
        <v>27</v>
      </c>
      <c r="C18" s="62">
        <v>114</v>
      </c>
      <c r="D18" s="63">
        <v>12.297734627831716</v>
      </c>
      <c r="E18" s="62">
        <v>159</v>
      </c>
      <c r="F18" s="63">
        <v>8.91755468311834</v>
      </c>
      <c r="G18" s="62">
        <v>138</v>
      </c>
      <c r="H18" s="63">
        <v>13.786213786213786</v>
      </c>
      <c r="I18" s="62">
        <v>147</v>
      </c>
      <c r="J18" s="63">
        <v>12.489379779099405</v>
      </c>
      <c r="K18" s="62">
        <v>131</v>
      </c>
      <c r="L18" s="63">
        <v>14.146868250539956</v>
      </c>
      <c r="M18" s="62">
        <v>111</v>
      </c>
      <c r="N18" s="63">
        <v>15.879828326180256</v>
      </c>
      <c r="O18" s="62">
        <v>330</v>
      </c>
      <c r="P18" s="63">
        <v>27.115858668857847</v>
      </c>
      <c r="Q18" s="62">
        <v>725</v>
      </c>
      <c r="R18" s="63">
        <v>36.98979591836735</v>
      </c>
      <c r="S18" s="62">
        <v>1458</v>
      </c>
      <c r="T18" s="63">
        <v>48.438538205980066</v>
      </c>
      <c r="U18" s="62">
        <v>1451</v>
      </c>
      <c r="V18" s="63">
        <v>53.800519095291065</v>
      </c>
      <c r="W18" s="62">
        <v>1101</v>
      </c>
      <c r="X18" s="63">
        <v>48.99866488651535</v>
      </c>
      <c r="Y18" s="62">
        <v>939</v>
      </c>
      <c r="Z18" s="68">
        <v>48.703319502074685</v>
      </c>
      <c r="AA18" s="81">
        <v>910</v>
      </c>
      <c r="AB18" s="85">
        <v>49.18918918918919</v>
      </c>
      <c r="AC18" s="62">
        <v>681</v>
      </c>
      <c r="AD18" s="68">
        <v>42.965299684542586</v>
      </c>
      <c r="AE18" s="81">
        <v>692</v>
      </c>
      <c r="AF18" s="85">
        <v>41.53661464585834</v>
      </c>
      <c r="AG18" s="81">
        <v>604</v>
      </c>
      <c r="AH18" s="85">
        <v>39.09385113268608</v>
      </c>
      <c r="AI18" s="81">
        <v>358</v>
      </c>
      <c r="AJ18" s="85">
        <f t="shared" si="2"/>
        <v>24.010731052984575</v>
      </c>
      <c r="AK18" s="81">
        <v>286</v>
      </c>
      <c r="AL18" s="100">
        <f t="shared" si="0"/>
        <v>22.187742435996896</v>
      </c>
      <c r="AM18" s="81">
        <v>328</v>
      </c>
      <c r="AN18" s="103">
        <f t="shared" si="5"/>
        <v>23.9590942293645</v>
      </c>
      <c r="AO18" s="81">
        <v>184</v>
      </c>
      <c r="AP18" s="103">
        <f t="shared" si="3"/>
        <v>17.557251908396946</v>
      </c>
      <c r="AQ18" s="111">
        <v>189</v>
      </c>
      <c r="AR18" s="103">
        <f t="shared" si="1"/>
        <v>15.07177033492823</v>
      </c>
      <c r="AS18" s="111">
        <v>142</v>
      </c>
      <c r="AT18" s="103">
        <f t="shared" si="4"/>
        <v>13.370998116760829</v>
      </c>
      <c r="AU18" s="111">
        <v>141</v>
      </c>
      <c r="AV18" s="103">
        <v>12.818181818181817</v>
      </c>
      <c r="AW18" s="111">
        <v>106</v>
      </c>
      <c r="AX18" s="103">
        <v>11.385606874328678</v>
      </c>
      <c r="AY18" s="111">
        <v>127</v>
      </c>
      <c r="AZ18" s="103">
        <v>13.012295081967212</v>
      </c>
      <c r="BA18" s="111">
        <v>118</v>
      </c>
      <c r="BB18" s="103">
        <v>9.816971713810316</v>
      </c>
      <c r="BC18" s="111">
        <v>88</v>
      </c>
      <c r="BD18" s="132">
        <v>7.7</v>
      </c>
      <c r="BE18" s="111">
        <v>117</v>
      </c>
      <c r="BF18" s="132">
        <v>11.538461538461538</v>
      </c>
    </row>
    <row r="19" spans="37:58" s="52" customFormat="1" ht="18" customHeight="1"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14:58" s="52" customFormat="1" ht="15" customHeight="1">
      <c r="N20" s="77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37:58" s="52" customFormat="1" ht="19.5" customHeight="1"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</row>
    <row r="22" spans="37:58" s="52" customFormat="1" ht="19.5" customHeight="1"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</row>
    <row r="23" spans="37:58" s="52" customFormat="1" ht="19.5" customHeight="1"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</row>
    <row r="24" spans="37:58" s="52" customFormat="1" ht="19.5" customHeight="1"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</row>
    <row r="25" spans="37:58" s="52" customFormat="1" ht="19.5" customHeight="1"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</row>
    <row r="26" spans="37:58" s="52" customFormat="1" ht="19.5" customHeight="1"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</row>
    <row r="27" spans="37:58" s="52" customFormat="1" ht="19.5" customHeight="1"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</row>
    <row r="28" spans="37:58" s="52" customFormat="1" ht="19.5" customHeight="1"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</row>
    <row r="29" spans="37:58" s="52" customFormat="1" ht="19.5" customHeight="1"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</row>
    <row r="30" spans="37:58" s="52" customFormat="1" ht="19.5" customHeight="1"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</row>
    <row r="31" spans="37:58" s="52" customFormat="1" ht="19.5" customHeight="1"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</row>
    <row r="32" spans="37:58" s="52" customFormat="1" ht="19.5" customHeight="1"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</row>
    <row r="33" spans="37:58" s="52" customFormat="1" ht="19.5" customHeight="1"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</row>
    <row r="34" spans="37:58" s="52" customFormat="1" ht="19.5" customHeight="1"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</row>
  </sheetData>
  <sheetProtection/>
  <mergeCells count="16">
    <mergeCell ref="BE2:BF2"/>
    <mergeCell ref="BC2:BD2"/>
    <mergeCell ref="BA2:BB2"/>
    <mergeCell ref="AS2:AT2"/>
    <mergeCell ref="AW2:AX2"/>
    <mergeCell ref="AU2:AV2"/>
    <mergeCell ref="AQ2:AR2"/>
    <mergeCell ref="AK2:AL2"/>
    <mergeCell ref="AO2:AP2"/>
    <mergeCell ref="AY2:AZ2"/>
    <mergeCell ref="AI2:AJ2"/>
    <mergeCell ref="A3:B4"/>
    <mergeCell ref="AA2:AB2"/>
    <mergeCell ref="AE2:AF2"/>
    <mergeCell ref="AG2:AH2"/>
    <mergeCell ref="AM2:AN2"/>
  </mergeCells>
  <printOptions/>
  <pageMargins left="0.5118110236220472" right="0.4724409448818898" top="1.23" bottom="1.1811023622047245" header="0.8661417322834646" footer="0.7480314960629921"/>
  <pageSetup horizontalDpi="300" verticalDpi="300" orientation="landscape" paperSize="9" scale="110" r:id="rId1"/>
  <headerFooter alignWithMargins="0">
    <oddHeader>&amp;L&amp;12年次別原因施設別食中毒発生状況</oddHeader>
  </headerFooter>
  <colBreaks count="1" manualBreakCount="1">
    <brk id="22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3" topLeftCell="A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6" sqref="A26:IV30"/>
    </sheetView>
  </sheetViews>
  <sheetFormatPr defaultColWidth="9.00390625" defaultRowHeight="13.5"/>
  <cols>
    <col min="1" max="1" width="3.125" style="5" customWidth="1"/>
    <col min="2" max="2" width="14.75390625" style="5" customWidth="1"/>
    <col min="3" max="3" width="7.50390625" style="5" customWidth="1"/>
    <col min="4" max="23" width="5.75390625" style="5" customWidth="1"/>
    <col min="24" max="29" width="5.75390625" style="48" customWidth="1"/>
    <col min="30" max="30" width="5.625" style="48" customWidth="1"/>
    <col min="31" max="31" width="5.75390625" style="48" customWidth="1"/>
    <col min="32" max="32" width="5.625" style="48" customWidth="1"/>
    <col min="33" max="33" width="5.75390625" style="48" customWidth="1"/>
    <col min="34" max="34" width="5.625" style="48" customWidth="1"/>
    <col min="35" max="35" width="5.75390625" style="48" customWidth="1"/>
    <col min="36" max="57" width="5.625" style="5" customWidth="1"/>
    <col min="58" max="16384" width="9.00390625" style="5" customWidth="1"/>
  </cols>
  <sheetData>
    <row r="1" spans="1:57" s="9" customFormat="1" ht="12">
      <c r="A1" s="4"/>
      <c r="B1" s="14"/>
      <c r="C1" s="15" t="s">
        <v>1</v>
      </c>
      <c r="D1" s="7" t="s">
        <v>61</v>
      </c>
      <c r="E1" s="8"/>
      <c r="F1" s="7" t="s">
        <v>62</v>
      </c>
      <c r="G1" s="8"/>
      <c r="H1" s="6" t="s">
        <v>63</v>
      </c>
      <c r="I1" s="6"/>
      <c r="J1" s="7" t="s">
        <v>64</v>
      </c>
      <c r="K1" s="8"/>
      <c r="L1" s="6" t="s">
        <v>7</v>
      </c>
      <c r="M1" s="8"/>
      <c r="N1" s="6" t="s">
        <v>8</v>
      </c>
      <c r="O1" s="8"/>
      <c r="P1" s="6" t="s">
        <v>9</v>
      </c>
      <c r="Q1" s="8"/>
      <c r="R1" s="6" t="s">
        <v>10</v>
      </c>
      <c r="S1" s="8"/>
      <c r="T1" s="6" t="s">
        <v>11</v>
      </c>
      <c r="U1" s="8"/>
      <c r="V1" s="6" t="s">
        <v>66</v>
      </c>
      <c r="W1" s="8"/>
      <c r="X1" s="78" t="s">
        <v>67</v>
      </c>
      <c r="Y1" s="79"/>
      <c r="Z1" s="139" t="s">
        <v>89</v>
      </c>
      <c r="AA1" s="140"/>
      <c r="AB1" s="78" t="s">
        <v>91</v>
      </c>
      <c r="AC1" s="79"/>
      <c r="AD1" s="139" t="s">
        <v>92</v>
      </c>
      <c r="AE1" s="140"/>
      <c r="AF1" s="139" t="s">
        <v>93</v>
      </c>
      <c r="AG1" s="140"/>
      <c r="AH1" s="139" t="s">
        <v>95</v>
      </c>
      <c r="AI1" s="140"/>
      <c r="AJ1" s="139" t="s">
        <v>96</v>
      </c>
      <c r="AK1" s="140"/>
      <c r="AL1" s="139" t="s">
        <v>99</v>
      </c>
      <c r="AM1" s="140"/>
      <c r="AN1" s="139" t="s">
        <v>97</v>
      </c>
      <c r="AO1" s="140"/>
      <c r="AP1" s="139" t="s">
        <v>104</v>
      </c>
      <c r="AQ1" s="140"/>
      <c r="AR1" s="139" t="s">
        <v>106</v>
      </c>
      <c r="AS1" s="140"/>
      <c r="AT1" s="139" t="s">
        <v>107</v>
      </c>
      <c r="AU1" s="140"/>
      <c r="AV1" s="139" t="s">
        <v>111</v>
      </c>
      <c r="AW1" s="140"/>
      <c r="AX1" s="139" t="s">
        <v>121</v>
      </c>
      <c r="AY1" s="140"/>
      <c r="AZ1" s="139" t="s">
        <v>122</v>
      </c>
      <c r="BA1" s="140"/>
      <c r="BB1" s="139" t="s">
        <v>123</v>
      </c>
      <c r="BC1" s="140"/>
      <c r="BD1" s="139" t="s">
        <v>124</v>
      </c>
      <c r="BE1" s="140"/>
    </row>
    <row r="2" spans="1:57" s="9" customFormat="1" ht="12">
      <c r="A2" s="148" t="s">
        <v>78</v>
      </c>
      <c r="B2" s="149"/>
      <c r="C2" s="2"/>
      <c r="D2" s="3" t="s">
        <v>12</v>
      </c>
      <c r="E2" s="3" t="s">
        <v>28</v>
      </c>
      <c r="F2" s="3" t="s">
        <v>12</v>
      </c>
      <c r="G2" s="3" t="s">
        <v>28</v>
      </c>
      <c r="H2" s="3" t="s">
        <v>12</v>
      </c>
      <c r="I2" s="3" t="s">
        <v>28</v>
      </c>
      <c r="J2" s="3" t="s">
        <v>12</v>
      </c>
      <c r="K2" s="3" t="s">
        <v>28</v>
      </c>
      <c r="L2" s="3" t="s">
        <v>12</v>
      </c>
      <c r="M2" s="3" t="s">
        <v>28</v>
      </c>
      <c r="N2" s="3" t="s">
        <v>12</v>
      </c>
      <c r="O2" s="3" t="s">
        <v>28</v>
      </c>
      <c r="P2" s="3" t="s">
        <v>12</v>
      </c>
      <c r="Q2" s="3" t="s">
        <v>28</v>
      </c>
      <c r="R2" s="3" t="s">
        <v>12</v>
      </c>
      <c r="S2" s="3" t="s">
        <v>28</v>
      </c>
      <c r="T2" s="3" t="s">
        <v>12</v>
      </c>
      <c r="U2" s="3" t="s">
        <v>28</v>
      </c>
      <c r="V2" s="3" t="s">
        <v>12</v>
      </c>
      <c r="W2" s="3" t="s">
        <v>28</v>
      </c>
      <c r="X2" s="51" t="s">
        <v>12</v>
      </c>
      <c r="Y2" s="51" t="s">
        <v>28</v>
      </c>
      <c r="Z2" s="51" t="s">
        <v>12</v>
      </c>
      <c r="AA2" s="51" t="s">
        <v>28</v>
      </c>
      <c r="AB2" s="51" t="s">
        <v>12</v>
      </c>
      <c r="AC2" s="51" t="s">
        <v>28</v>
      </c>
      <c r="AD2" s="51" t="s">
        <v>12</v>
      </c>
      <c r="AE2" s="51" t="s">
        <v>28</v>
      </c>
      <c r="AF2" s="51" t="s">
        <v>12</v>
      </c>
      <c r="AG2" s="51" t="s">
        <v>28</v>
      </c>
      <c r="AH2" s="51" t="s">
        <v>12</v>
      </c>
      <c r="AI2" s="51" t="s">
        <v>28</v>
      </c>
      <c r="AJ2" s="51" t="s">
        <v>12</v>
      </c>
      <c r="AK2" s="51" t="s">
        <v>28</v>
      </c>
      <c r="AL2" s="51" t="s">
        <v>12</v>
      </c>
      <c r="AM2" s="51" t="s">
        <v>28</v>
      </c>
      <c r="AN2" s="51" t="s">
        <v>12</v>
      </c>
      <c r="AO2" s="51" t="s">
        <v>28</v>
      </c>
      <c r="AP2" s="51" t="s">
        <v>12</v>
      </c>
      <c r="AQ2" s="51" t="s">
        <v>28</v>
      </c>
      <c r="AR2" s="51" t="s">
        <v>12</v>
      </c>
      <c r="AS2" s="51" t="s">
        <v>28</v>
      </c>
      <c r="AT2" s="51" t="s">
        <v>12</v>
      </c>
      <c r="AU2" s="51" t="s">
        <v>28</v>
      </c>
      <c r="AV2" s="51" t="s">
        <v>12</v>
      </c>
      <c r="AW2" s="51" t="s">
        <v>28</v>
      </c>
      <c r="AX2" s="51" t="s">
        <v>12</v>
      </c>
      <c r="AY2" s="51" t="s">
        <v>28</v>
      </c>
      <c r="AZ2" s="51" t="s">
        <v>12</v>
      </c>
      <c r="BA2" s="51" t="s">
        <v>28</v>
      </c>
      <c r="BB2" s="51" t="s">
        <v>12</v>
      </c>
      <c r="BC2" s="51" t="s">
        <v>28</v>
      </c>
      <c r="BD2" s="51" t="s">
        <v>12</v>
      </c>
      <c r="BE2" s="51" t="s">
        <v>28</v>
      </c>
    </row>
    <row r="3" spans="1:57" s="9" customFormat="1" ht="12.75" customHeight="1" thickBot="1">
      <c r="A3" s="36"/>
      <c r="B3" s="37"/>
      <c r="C3" s="38"/>
      <c r="D3" s="35" t="s">
        <v>15</v>
      </c>
      <c r="E3" s="35" t="s">
        <v>39</v>
      </c>
      <c r="F3" s="35" t="s">
        <v>15</v>
      </c>
      <c r="G3" s="35" t="s">
        <v>39</v>
      </c>
      <c r="H3" s="35" t="s">
        <v>15</v>
      </c>
      <c r="I3" s="35" t="s">
        <v>39</v>
      </c>
      <c r="J3" s="35" t="s">
        <v>15</v>
      </c>
      <c r="K3" s="35" t="s">
        <v>39</v>
      </c>
      <c r="L3" s="35" t="s">
        <v>15</v>
      </c>
      <c r="M3" s="35" t="s">
        <v>39</v>
      </c>
      <c r="N3" s="35" t="s">
        <v>15</v>
      </c>
      <c r="O3" s="35" t="s">
        <v>39</v>
      </c>
      <c r="P3" s="35" t="s">
        <v>15</v>
      </c>
      <c r="Q3" s="35" t="s">
        <v>39</v>
      </c>
      <c r="R3" s="35" t="s">
        <v>15</v>
      </c>
      <c r="S3" s="35" t="s">
        <v>39</v>
      </c>
      <c r="T3" s="35" t="s">
        <v>15</v>
      </c>
      <c r="U3" s="35" t="s">
        <v>39</v>
      </c>
      <c r="V3" s="35" t="s">
        <v>15</v>
      </c>
      <c r="W3" s="35" t="s">
        <v>39</v>
      </c>
      <c r="X3" s="74" t="s">
        <v>15</v>
      </c>
      <c r="Y3" s="74" t="s">
        <v>39</v>
      </c>
      <c r="Z3" s="74" t="s">
        <v>15</v>
      </c>
      <c r="AA3" s="74" t="s">
        <v>39</v>
      </c>
      <c r="AB3" s="74" t="s">
        <v>15</v>
      </c>
      <c r="AC3" s="74" t="s">
        <v>39</v>
      </c>
      <c r="AD3" s="74" t="s">
        <v>15</v>
      </c>
      <c r="AE3" s="74" t="s">
        <v>39</v>
      </c>
      <c r="AF3" s="74" t="s">
        <v>15</v>
      </c>
      <c r="AG3" s="74" t="s">
        <v>39</v>
      </c>
      <c r="AH3" s="74" t="s">
        <v>15</v>
      </c>
      <c r="AI3" s="74" t="s">
        <v>39</v>
      </c>
      <c r="AJ3" s="74" t="s">
        <v>15</v>
      </c>
      <c r="AK3" s="74" t="s">
        <v>39</v>
      </c>
      <c r="AL3" s="74" t="s">
        <v>15</v>
      </c>
      <c r="AM3" s="74" t="s">
        <v>39</v>
      </c>
      <c r="AN3" s="74" t="s">
        <v>15</v>
      </c>
      <c r="AO3" s="74" t="s">
        <v>39</v>
      </c>
      <c r="AP3" s="74" t="s">
        <v>15</v>
      </c>
      <c r="AQ3" s="74" t="s">
        <v>39</v>
      </c>
      <c r="AR3" s="74" t="s">
        <v>15</v>
      </c>
      <c r="AS3" s="74" t="s">
        <v>39</v>
      </c>
      <c r="AT3" s="74" t="s">
        <v>15</v>
      </c>
      <c r="AU3" s="74" t="s">
        <v>39</v>
      </c>
      <c r="AV3" s="74" t="s">
        <v>15</v>
      </c>
      <c r="AW3" s="74" t="s">
        <v>39</v>
      </c>
      <c r="AX3" s="74" t="s">
        <v>15</v>
      </c>
      <c r="AY3" s="74" t="s">
        <v>39</v>
      </c>
      <c r="AZ3" s="74" t="s">
        <v>15</v>
      </c>
      <c r="BA3" s="74" t="s">
        <v>39</v>
      </c>
      <c r="BB3" s="74" t="s">
        <v>15</v>
      </c>
      <c r="BC3" s="74" t="s">
        <v>39</v>
      </c>
      <c r="BD3" s="74" t="s">
        <v>15</v>
      </c>
      <c r="BE3" s="74" t="s">
        <v>39</v>
      </c>
    </row>
    <row r="4" spans="1:57" s="9" customFormat="1" ht="15" customHeight="1" thickTop="1">
      <c r="A4" s="147" t="s">
        <v>40</v>
      </c>
      <c r="B4" s="145"/>
      <c r="C4" s="146"/>
      <c r="D4" s="10">
        <v>1783</v>
      </c>
      <c r="E4" s="10">
        <v>100</v>
      </c>
      <c r="F4" s="10">
        <v>1001</v>
      </c>
      <c r="G4" s="10">
        <v>100</v>
      </c>
      <c r="H4" s="10">
        <v>1177</v>
      </c>
      <c r="I4" s="10">
        <v>100</v>
      </c>
      <c r="J4" s="10">
        <v>926</v>
      </c>
      <c r="K4" s="10">
        <v>100</v>
      </c>
      <c r="L4" s="10">
        <v>699</v>
      </c>
      <c r="M4" s="10">
        <v>100</v>
      </c>
      <c r="N4" s="10">
        <v>1217</v>
      </c>
      <c r="O4" s="10">
        <v>100</v>
      </c>
      <c r="P4" s="10">
        <v>1960</v>
      </c>
      <c r="Q4" s="10">
        <v>100</v>
      </c>
      <c r="R4" s="10">
        <v>3010</v>
      </c>
      <c r="S4" s="10">
        <v>100</v>
      </c>
      <c r="T4" s="10">
        <v>2697</v>
      </c>
      <c r="U4" s="10">
        <v>100</v>
      </c>
      <c r="V4" s="10">
        <v>2247</v>
      </c>
      <c r="W4" s="10">
        <v>100</v>
      </c>
      <c r="X4" s="56">
        <v>1928</v>
      </c>
      <c r="Y4" s="66">
        <v>100</v>
      </c>
      <c r="Z4" s="80">
        <v>1850</v>
      </c>
      <c r="AA4" s="56">
        <v>100</v>
      </c>
      <c r="AB4" s="56">
        <v>1585</v>
      </c>
      <c r="AC4" s="66">
        <v>100</v>
      </c>
      <c r="AD4" s="80">
        <v>1666</v>
      </c>
      <c r="AE4" s="56">
        <v>100</v>
      </c>
      <c r="AF4" s="80">
        <v>1545</v>
      </c>
      <c r="AG4" s="56">
        <v>100</v>
      </c>
      <c r="AH4" s="80">
        <v>1491</v>
      </c>
      <c r="AI4" s="56">
        <f>AH4/$AH$4*100</f>
        <v>100</v>
      </c>
      <c r="AJ4" s="80">
        <v>1289</v>
      </c>
      <c r="AK4" s="56">
        <f aca="true" t="shared" si="0" ref="AK4:AK36">AJ4/$AJ$4*100</f>
        <v>100</v>
      </c>
      <c r="AL4" s="80">
        <v>1369</v>
      </c>
      <c r="AM4" s="56">
        <f>AL4/$AL$4*100</f>
        <v>100</v>
      </c>
      <c r="AN4" s="80">
        <v>1048</v>
      </c>
      <c r="AO4" s="56">
        <f>AN4/$AN$4*100</f>
        <v>100</v>
      </c>
      <c r="AP4" s="80">
        <v>1254</v>
      </c>
      <c r="AQ4" s="113">
        <f>AP4/$AP$4*100</f>
        <v>100</v>
      </c>
      <c r="AR4" s="80">
        <v>1062</v>
      </c>
      <c r="AS4" s="113">
        <v>100</v>
      </c>
      <c r="AT4" s="80">
        <v>1100</v>
      </c>
      <c r="AU4" s="113">
        <v>100</v>
      </c>
      <c r="AV4" s="80">
        <v>931</v>
      </c>
      <c r="AW4" s="113">
        <v>100</v>
      </c>
      <c r="AX4" s="80">
        <v>976</v>
      </c>
      <c r="AY4" s="113">
        <v>100</v>
      </c>
      <c r="AZ4" s="80">
        <v>1202</v>
      </c>
      <c r="BA4" s="113">
        <v>100</v>
      </c>
      <c r="BB4" s="80">
        <v>1139</v>
      </c>
      <c r="BC4" s="113">
        <v>100</v>
      </c>
      <c r="BD4" s="80">
        <v>1014</v>
      </c>
      <c r="BE4" s="113">
        <v>100</v>
      </c>
    </row>
    <row r="5" spans="1:57" s="9" customFormat="1" ht="15" customHeight="1">
      <c r="A5" s="147" t="s">
        <v>113</v>
      </c>
      <c r="B5" s="145"/>
      <c r="C5" s="146"/>
      <c r="D5" s="10">
        <v>1059</v>
      </c>
      <c r="E5" s="11">
        <v>59.394279304542906</v>
      </c>
      <c r="F5" s="10">
        <v>681</v>
      </c>
      <c r="G5" s="11">
        <v>68.03196803196802</v>
      </c>
      <c r="H5" s="10">
        <v>877</v>
      </c>
      <c r="I5" s="11">
        <v>74.51146983857264</v>
      </c>
      <c r="J5" s="10">
        <v>673</v>
      </c>
      <c r="K5" s="11">
        <v>72.67818574514038</v>
      </c>
      <c r="L5" s="10">
        <v>561</v>
      </c>
      <c r="M5" s="11">
        <v>80.25751072961373</v>
      </c>
      <c r="N5" s="10">
        <v>969</v>
      </c>
      <c r="O5" s="11">
        <v>79.62202136400987</v>
      </c>
      <c r="P5" s="10">
        <v>1630</v>
      </c>
      <c r="Q5" s="11">
        <v>83.16326530612244</v>
      </c>
      <c r="R5" s="10">
        <v>2620</v>
      </c>
      <c r="S5" s="11">
        <v>87.04318936877077</v>
      </c>
      <c r="T5" s="10">
        <v>2356</v>
      </c>
      <c r="U5" s="11">
        <v>89.54770049410871</v>
      </c>
      <c r="V5" s="10">
        <v>1783</v>
      </c>
      <c r="W5" s="11">
        <v>79.35024477080552</v>
      </c>
      <c r="X5" s="56">
        <v>1469</v>
      </c>
      <c r="Y5" s="67">
        <v>65.37605696484201</v>
      </c>
      <c r="Z5" s="80">
        <v>1377</v>
      </c>
      <c r="AA5" s="59">
        <v>74.43243243243242</v>
      </c>
      <c r="AB5" s="56">
        <v>1110</v>
      </c>
      <c r="AC5" s="67">
        <v>70.03154574132492</v>
      </c>
      <c r="AD5" s="80">
        <v>1152</v>
      </c>
      <c r="AE5" s="59">
        <v>69.14765906362545</v>
      </c>
      <c r="AF5" s="80">
        <v>1065</v>
      </c>
      <c r="AG5" s="59">
        <v>68.93203883495146</v>
      </c>
      <c r="AH5" s="80">
        <v>774</v>
      </c>
      <c r="AI5" s="59">
        <f>AH5/$AH$4*100</f>
        <v>51.91146881287726</v>
      </c>
      <c r="AJ5" s="80">
        <v>732</v>
      </c>
      <c r="AK5" s="59">
        <f t="shared" si="0"/>
        <v>56.788207913110945</v>
      </c>
      <c r="AL5" s="80">
        <v>778</v>
      </c>
      <c r="AM5" s="59">
        <f>AL5/$AL$4*100</f>
        <v>56.82980277574872</v>
      </c>
      <c r="AN5" s="80">
        <v>536</v>
      </c>
      <c r="AO5" s="59">
        <f>AN5/$AN$4*100</f>
        <v>51.14503816793893</v>
      </c>
      <c r="AP5" s="80">
        <v>580</v>
      </c>
      <c r="AQ5" s="114">
        <f aca="true" t="shared" si="1" ref="AQ5:AQ36">AP5/$AP$4*100</f>
        <v>46.25199362041467</v>
      </c>
      <c r="AR5" s="80">
        <v>543</v>
      </c>
      <c r="AS5" s="114">
        <v>51.12994350282486</v>
      </c>
      <c r="AT5" s="80">
        <v>419</v>
      </c>
      <c r="AU5" s="114">
        <v>38.09090909090909</v>
      </c>
      <c r="AV5" s="80">
        <v>361</v>
      </c>
      <c r="AW5" s="114">
        <v>38.775510204081634</v>
      </c>
      <c r="AX5" s="80">
        <v>440</v>
      </c>
      <c r="AY5" s="114">
        <v>45.08196721311475</v>
      </c>
      <c r="AZ5" s="80">
        <v>431</v>
      </c>
      <c r="BA5" s="114">
        <v>35.856905158069885</v>
      </c>
      <c r="BB5" s="80">
        <v>480</v>
      </c>
      <c r="BC5" s="114">
        <v>42.1</v>
      </c>
      <c r="BD5" s="80">
        <v>449</v>
      </c>
      <c r="BE5" s="114">
        <v>44.28007889546351</v>
      </c>
    </row>
    <row r="6" spans="1:57" s="9" customFormat="1" ht="15" customHeight="1">
      <c r="A6" s="1"/>
      <c r="B6" s="145" t="s">
        <v>56</v>
      </c>
      <c r="C6" s="146"/>
      <c r="D6" s="10">
        <v>73</v>
      </c>
      <c r="E6" s="11">
        <v>4.094223219293326</v>
      </c>
      <c r="F6" s="10">
        <v>105</v>
      </c>
      <c r="G6" s="11">
        <v>10.48951048951049</v>
      </c>
      <c r="H6" s="10">
        <v>82</v>
      </c>
      <c r="I6" s="11">
        <v>6.966864910790145</v>
      </c>
      <c r="J6" s="10">
        <v>129</v>
      </c>
      <c r="K6" s="11">
        <v>13.930885529157667</v>
      </c>
      <c r="L6" s="10">
        <v>179</v>
      </c>
      <c r="M6" s="11">
        <v>25.608011444921313</v>
      </c>
      <c r="N6" s="10">
        <v>350</v>
      </c>
      <c r="O6" s="11">
        <v>28.75924404272802</v>
      </c>
      <c r="P6" s="10">
        <v>521</v>
      </c>
      <c r="Q6" s="11">
        <v>26.581632653061227</v>
      </c>
      <c r="R6" s="10">
        <v>757</v>
      </c>
      <c r="S6" s="11">
        <v>25.14950166112957</v>
      </c>
      <c r="T6" s="10">
        <v>825</v>
      </c>
      <c r="U6" s="11">
        <v>31.356898517673887</v>
      </c>
      <c r="V6" s="10">
        <v>518</v>
      </c>
      <c r="W6" s="11">
        <v>23.05295950155763</v>
      </c>
      <c r="X6" s="56">
        <v>361</v>
      </c>
      <c r="Y6" s="67">
        <v>16.06586559857588</v>
      </c>
      <c r="Z6" s="80">
        <v>465</v>
      </c>
      <c r="AA6" s="59">
        <v>25.135135135135133</v>
      </c>
      <c r="AB6" s="56">
        <v>350</v>
      </c>
      <c r="AC6" s="67">
        <v>22.082018927444793</v>
      </c>
      <c r="AD6" s="80">
        <v>225</v>
      </c>
      <c r="AE6" s="59">
        <v>13.505402160864346</v>
      </c>
      <c r="AF6" s="80">
        <v>144</v>
      </c>
      <c r="AG6" s="59">
        <v>9.320388349514563</v>
      </c>
      <c r="AH6" s="80">
        <v>124</v>
      </c>
      <c r="AI6" s="59">
        <f aca="true" t="shared" si="2" ref="AI6:AI36">AH6/$AH$4*100</f>
        <v>8.316566063044936</v>
      </c>
      <c r="AJ6" s="80">
        <v>126</v>
      </c>
      <c r="AK6" s="59">
        <f t="shared" si="0"/>
        <v>9.77501939487975</v>
      </c>
      <c r="AL6" s="80">
        <v>99</v>
      </c>
      <c r="AM6" s="59">
        <f>AL6/$AL$4*100</f>
        <v>7.231555880204529</v>
      </c>
      <c r="AN6" s="80">
        <v>67</v>
      </c>
      <c r="AO6" s="59">
        <f aca="true" t="shared" si="3" ref="AO6:AO36">AN6/$AN$4*100</f>
        <v>6.393129770992366</v>
      </c>
      <c r="AP6" s="80">
        <v>73</v>
      </c>
      <c r="AQ6" s="114">
        <f t="shared" si="1"/>
        <v>5.821371610845295</v>
      </c>
      <c r="AR6" s="80">
        <v>67</v>
      </c>
      <c r="AS6" s="114">
        <v>6.308851224105462</v>
      </c>
      <c r="AT6" s="80">
        <v>40</v>
      </c>
      <c r="AU6" s="114">
        <v>3.6363636363636362</v>
      </c>
      <c r="AV6" s="80">
        <v>34</v>
      </c>
      <c r="AW6" s="114">
        <v>3.6519871106337276</v>
      </c>
      <c r="AX6" s="80">
        <v>35</v>
      </c>
      <c r="AY6" s="114">
        <v>3.5860655737704916</v>
      </c>
      <c r="AZ6" s="80">
        <v>24</v>
      </c>
      <c r="BA6" s="114">
        <v>1.9966722129783694</v>
      </c>
      <c r="BB6" s="80">
        <v>31</v>
      </c>
      <c r="BC6" s="114">
        <v>2.7</v>
      </c>
      <c r="BD6" s="80">
        <v>35</v>
      </c>
      <c r="BE6" s="114">
        <v>3.451676528599606</v>
      </c>
    </row>
    <row r="7" spans="1:57" s="9" customFormat="1" ht="15" customHeight="1">
      <c r="A7" s="1"/>
      <c r="B7" s="145" t="s">
        <v>41</v>
      </c>
      <c r="C7" s="146"/>
      <c r="D7" s="10">
        <v>275</v>
      </c>
      <c r="E7" s="11">
        <v>15.42344363432417</v>
      </c>
      <c r="F7" s="10">
        <v>209</v>
      </c>
      <c r="G7" s="11">
        <v>20.87912087912088</v>
      </c>
      <c r="H7" s="10">
        <v>163</v>
      </c>
      <c r="I7" s="11">
        <v>13.848768054375531</v>
      </c>
      <c r="J7" s="10">
        <v>110</v>
      </c>
      <c r="K7" s="11">
        <v>11.879049676025918</v>
      </c>
      <c r="L7" s="10">
        <v>60</v>
      </c>
      <c r="M7" s="11">
        <v>8.583690987124463</v>
      </c>
      <c r="N7" s="10">
        <v>44</v>
      </c>
      <c r="O7" s="11">
        <v>3.61544782251438</v>
      </c>
      <c r="P7" s="10">
        <v>51</v>
      </c>
      <c r="Q7" s="11">
        <v>2.6020408163265305</v>
      </c>
      <c r="R7" s="10">
        <v>85</v>
      </c>
      <c r="S7" s="11">
        <v>2.823920265780731</v>
      </c>
      <c r="T7" s="10">
        <v>67</v>
      </c>
      <c r="U7" s="11">
        <v>2.546560243253516</v>
      </c>
      <c r="V7" s="10">
        <v>87</v>
      </c>
      <c r="W7" s="11">
        <v>3.871829105473965</v>
      </c>
      <c r="X7" s="56">
        <v>92</v>
      </c>
      <c r="Y7" s="67">
        <v>4.094348019581664</v>
      </c>
      <c r="Z7" s="80">
        <v>72</v>
      </c>
      <c r="AA7" s="59">
        <v>3.8918918918918917</v>
      </c>
      <c r="AB7" s="56">
        <v>59</v>
      </c>
      <c r="AC7" s="67">
        <v>3.722397476340694</v>
      </c>
      <c r="AD7" s="80">
        <v>55</v>
      </c>
      <c r="AE7" s="59">
        <v>3.3013205282112845</v>
      </c>
      <c r="AF7" s="80">
        <v>63</v>
      </c>
      <c r="AG7" s="59">
        <v>4.077669902912621</v>
      </c>
      <c r="AH7" s="80">
        <v>61</v>
      </c>
      <c r="AI7" s="59">
        <f t="shared" si="2"/>
        <v>4.09121395036888</v>
      </c>
      <c r="AJ7" s="80">
        <v>70</v>
      </c>
      <c r="AK7" s="59">
        <f t="shared" si="0"/>
        <v>5.430566330488751</v>
      </c>
      <c r="AL7" s="80">
        <v>58</v>
      </c>
      <c r="AM7" s="59">
        <f aca="true" t="shared" si="4" ref="AM7:AM36">AL7/$AL$4*100</f>
        <v>4.236669101533966</v>
      </c>
      <c r="AN7" s="80">
        <v>41</v>
      </c>
      <c r="AO7" s="59">
        <f t="shared" si="3"/>
        <v>3.9122137404580157</v>
      </c>
      <c r="AP7" s="80">
        <v>33</v>
      </c>
      <c r="AQ7" s="114">
        <f t="shared" si="1"/>
        <v>2.631578947368421</v>
      </c>
      <c r="AR7" s="80">
        <v>37</v>
      </c>
      <c r="AS7" s="114">
        <v>3.483992467043315</v>
      </c>
      <c r="AT7" s="80">
        <v>44</v>
      </c>
      <c r="AU7" s="114">
        <v>4</v>
      </c>
      <c r="AV7" s="80">
        <v>29</v>
      </c>
      <c r="AW7" s="114">
        <v>3.1149301825993554</v>
      </c>
      <c r="AX7" s="80">
        <v>26</v>
      </c>
      <c r="AY7" s="114">
        <v>2.663934426229508</v>
      </c>
      <c r="AZ7" s="80">
        <v>33</v>
      </c>
      <c r="BA7" s="114">
        <v>2.7454242928452577</v>
      </c>
      <c r="BB7" s="80">
        <v>36</v>
      </c>
      <c r="BC7" s="114">
        <v>3.2</v>
      </c>
      <c r="BD7" s="80">
        <v>22</v>
      </c>
      <c r="BE7" s="114">
        <v>2.1696252465483234</v>
      </c>
    </row>
    <row r="8" spans="1:57" s="9" customFormat="1" ht="15" customHeight="1">
      <c r="A8" s="1"/>
      <c r="B8" s="145" t="s">
        <v>42</v>
      </c>
      <c r="C8" s="146"/>
      <c r="D8" s="10">
        <v>1</v>
      </c>
      <c r="E8" s="11">
        <v>0.056085249579360626</v>
      </c>
      <c r="F8" s="10">
        <v>1</v>
      </c>
      <c r="G8" s="11">
        <v>0.0999000999000999</v>
      </c>
      <c r="H8" s="10">
        <v>1</v>
      </c>
      <c r="I8" s="11">
        <v>0.08496176720475786</v>
      </c>
      <c r="J8" s="10">
        <v>0</v>
      </c>
      <c r="K8" s="11">
        <v>0</v>
      </c>
      <c r="L8" s="10">
        <v>3</v>
      </c>
      <c r="M8" s="11">
        <v>0.4291845493562232</v>
      </c>
      <c r="N8" s="10">
        <v>1</v>
      </c>
      <c r="O8" s="11">
        <v>0.08216926869350863</v>
      </c>
      <c r="P8" s="10">
        <v>2</v>
      </c>
      <c r="Q8" s="11">
        <v>0.10204081632653061</v>
      </c>
      <c r="R8" s="10">
        <v>1</v>
      </c>
      <c r="S8" s="11">
        <v>0.03322259136212625</v>
      </c>
      <c r="T8" s="10">
        <v>3</v>
      </c>
      <c r="U8" s="11">
        <v>0.11402508551881414</v>
      </c>
      <c r="V8" s="56">
        <v>0</v>
      </c>
      <c r="W8" s="59">
        <v>0</v>
      </c>
      <c r="X8" s="56">
        <v>0</v>
      </c>
      <c r="Y8" s="59">
        <v>0</v>
      </c>
      <c r="Z8" s="56">
        <v>0</v>
      </c>
      <c r="AA8" s="59">
        <v>0</v>
      </c>
      <c r="AB8" s="56">
        <v>0</v>
      </c>
      <c r="AC8" s="59">
        <v>0</v>
      </c>
      <c r="AD8" s="84">
        <v>0</v>
      </c>
      <c r="AE8" s="59">
        <v>0</v>
      </c>
      <c r="AF8" s="84">
        <v>0</v>
      </c>
      <c r="AG8" s="59">
        <v>0</v>
      </c>
      <c r="AH8" s="84">
        <v>1</v>
      </c>
      <c r="AI8" s="59">
        <f t="shared" si="2"/>
        <v>0.0670690811535882</v>
      </c>
      <c r="AJ8" s="84">
        <v>1</v>
      </c>
      <c r="AK8" s="59">
        <f t="shared" si="0"/>
        <v>0.07757951900698215</v>
      </c>
      <c r="AL8" s="84">
        <v>0</v>
      </c>
      <c r="AM8" s="59">
        <f t="shared" si="4"/>
        <v>0</v>
      </c>
      <c r="AN8" s="84">
        <v>0</v>
      </c>
      <c r="AO8" s="59">
        <f t="shared" si="3"/>
        <v>0</v>
      </c>
      <c r="AP8" s="84">
        <v>1</v>
      </c>
      <c r="AQ8" s="114">
        <f t="shared" si="1"/>
        <v>0.07974481658692185</v>
      </c>
      <c r="AR8" s="84">
        <v>0</v>
      </c>
      <c r="AS8" s="114">
        <v>0</v>
      </c>
      <c r="AT8" s="84">
        <v>1</v>
      </c>
      <c r="AU8" s="114">
        <v>0.09090909090909091</v>
      </c>
      <c r="AV8" s="84">
        <v>0</v>
      </c>
      <c r="AW8" s="114">
        <v>0</v>
      </c>
      <c r="AX8" s="84">
        <v>0</v>
      </c>
      <c r="AY8" s="114">
        <v>0</v>
      </c>
      <c r="AZ8" s="84">
        <v>0</v>
      </c>
      <c r="BA8" s="127">
        <v>0</v>
      </c>
      <c r="BB8" s="84">
        <v>0</v>
      </c>
      <c r="BC8" s="127">
        <v>0</v>
      </c>
      <c r="BD8" s="84">
        <v>1</v>
      </c>
      <c r="BE8" s="127">
        <v>0.09861932938856016</v>
      </c>
    </row>
    <row r="9" spans="1:57" s="9" customFormat="1" ht="15" customHeight="1">
      <c r="A9" s="1"/>
      <c r="B9" s="145" t="s">
        <v>43</v>
      </c>
      <c r="C9" s="146"/>
      <c r="D9" s="10">
        <v>667</v>
      </c>
      <c r="E9" s="11">
        <v>37.40886146943354</v>
      </c>
      <c r="F9" s="10">
        <v>307</v>
      </c>
      <c r="G9" s="11">
        <v>30.66933066933067</v>
      </c>
      <c r="H9" s="10">
        <v>519</v>
      </c>
      <c r="I9" s="11">
        <v>44.09515717926933</v>
      </c>
      <c r="J9" s="10">
        <v>358</v>
      </c>
      <c r="K9" s="11">
        <v>38.66090712742981</v>
      </c>
      <c r="L9" s="10">
        <v>245</v>
      </c>
      <c r="M9" s="11">
        <v>35.050071530758224</v>
      </c>
      <c r="N9" s="10">
        <v>292</v>
      </c>
      <c r="O9" s="11">
        <v>23.99342645850452</v>
      </c>
      <c r="P9" s="10">
        <v>568</v>
      </c>
      <c r="Q9" s="11">
        <v>28.97959183673469</v>
      </c>
      <c r="R9" s="10">
        <v>839</v>
      </c>
      <c r="S9" s="11">
        <v>27.87375415282392</v>
      </c>
      <c r="T9" s="10">
        <v>667</v>
      </c>
      <c r="U9" s="11">
        <v>25.351577347016345</v>
      </c>
      <c r="V9" s="10">
        <v>422</v>
      </c>
      <c r="W9" s="11">
        <v>18.78059635068981</v>
      </c>
      <c r="X9" s="56">
        <v>307</v>
      </c>
      <c r="Y9" s="67">
        <v>13.662661326212728</v>
      </c>
      <c r="Z9" s="80">
        <v>229</v>
      </c>
      <c r="AA9" s="59">
        <v>12.378378378378379</v>
      </c>
      <c r="AB9" s="56">
        <v>108</v>
      </c>
      <c r="AC9" s="67">
        <v>6.813880126182966</v>
      </c>
      <c r="AD9" s="80">
        <v>205</v>
      </c>
      <c r="AE9" s="59">
        <v>12.304921968787514</v>
      </c>
      <c r="AF9" s="80">
        <v>113</v>
      </c>
      <c r="AG9" s="59">
        <v>7.313915857605179</v>
      </c>
      <c r="AH9" s="80">
        <v>71</v>
      </c>
      <c r="AI9" s="59">
        <f t="shared" si="2"/>
        <v>4.761904761904762</v>
      </c>
      <c r="AJ9" s="80">
        <v>42</v>
      </c>
      <c r="AK9" s="59">
        <f t="shared" si="0"/>
        <v>3.2583397982932505</v>
      </c>
      <c r="AL9" s="80">
        <v>17</v>
      </c>
      <c r="AM9" s="59">
        <f t="shared" si="4"/>
        <v>1.241782322863404</v>
      </c>
      <c r="AN9" s="80">
        <v>14</v>
      </c>
      <c r="AO9" s="59">
        <f t="shared" si="3"/>
        <v>1.3358778625954197</v>
      </c>
      <c r="AP9" s="80">
        <v>36</v>
      </c>
      <c r="AQ9" s="114">
        <f t="shared" si="1"/>
        <v>2.8708133971291865</v>
      </c>
      <c r="AR9" s="80">
        <v>9</v>
      </c>
      <c r="AS9" s="114">
        <v>0.847457627118644</v>
      </c>
      <c r="AT9" s="80">
        <v>9</v>
      </c>
      <c r="AU9" s="114">
        <v>0.8181818181818182</v>
      </c>
      <c r="AV9" s="80">
        <v>9</v>
      </c>
      <c r="AW9" s="114">
        <v>0.966702470461869</v>
      </c>
      <c r="AX9" s="80">
        <v>6</v>
      </c>
      <c r="AY9" s="114">
        <v>0.6147540983606558</v>
      </c>
      <c r="AZ9" s="80">
        <v>3</v>
      </c>
      <c r="BA9" s="114">
        <v>0.24958402662229617</v>
      </c>
      <c r="BB9" s="80">
        <v>12</v>
      </c>
      <c r="BC9" s="114">
        <v>1.1</v>
      </c>
      <c r="BD9" s="80">
        <v>7</v>
      </c>
      <c r="BE9" s="114">
        <v>0.6903353057199211</v>
      </c>
    </row>
    <row r="10" spans="1:57" s="9" customFormat="1" ht="15" customHeight="1">
      <c r="A10" s="1"/>
      <c r="B10" s="145" t="s">
        <v>44</v>
      </c>
      <c r="C10" s="146"/>
      <c r="D10" s="10">
        <v>22</v>
      </c>
      <c r="E10" s="11">
        <v>1.233875490745934</v>
      </c>
      <c r="F10" s="10">
        <v>21</v>
      </c>
      <c r="G10" s="11">
        <v>2.097902097902098</v>
      </c>
      <c r="H10" s="10">
        <v>34</v>
      </c>
      <c r="I10" s="11">
        <v>2.888700084961767</v>
      </c>
      <c r="J10" s="10">
        <v>19</v>
      </c>
      <c r="K10" s="11">
        <v>2.0518358531317493</v>
      </c>
      <c r="L10" s="10">
        <v>20</v>
      </c>
      <c r="M10" s="11">
        <v>2.8612303290414878</v>
      </c>
      <c r="N10" s="10">
        <v>179</v>
      </c>
      <c r="O10" s="11">
        <v>14.708299096138045</v>
      </c>
      <c r="P10" s="10">
        <v>176</v>
      </c>
      <c r="Q10" s="11">
        <v>8.979591836734693</v>
      </c>
      <c r="R10" s="10">
        <v>285</v>
      </c>
      <c r="S10" s="11">
        <v>9.46843853820598</v>
      </c>
      <c r="T10" s="10">
        <v>245</v>
      </c>
      <c r="U10" s="11">
        <v>9.312048650703154</v>
      </c>
      <c r="V10" s="10">
        <v>219</v>
      </c>
      <c r="W10" s="11">
        <v>9.746328437917223</v>
      </c>
      <c r="X10" s="56">
        <v>223</v>
      </c>
      <c r="Y10" s="67">
        <v>9.924343569203382</v>
      </c>
      <c r="Z10" s="80">
        <v>97</v>
      </c>
      <c r="AA10" s="59">
        <v>5.243243243243243</v>
      </c>
      <c r="AB10" s="56">
        <v>47</v>
      </c>
      <c r="AC10" s="67">
        <v>2.965299684542587</v>
      </c>
      <c r="AD10" s="80">
        <v>45</v>
      </c>
      <c r="AE10" s="59">
        <v>2.701080432172869</v>
      </c>
      <c r="AF10" s="80">
        <v>49</v>
      </c>
      <c r="AG10" s="59">
        <v>3.171521035598705</v>
      </c>
      <c r="AH10" s="80">
        <v>43</v>
      </c>
      <c r="AI10" s="59">
        <f t="shared" si="2"/>
        <v>2.8839704896042924</v>
      </c>
      <c r="AJ10" s="80">
        <v>36</v>
      </c>
      <c r="AK10" s="59">
        <f t="shared" si="0"/>
        <v>2.7928626842513578</v>
      </c>
      <c r="AL10" s="80">
        <v>29</v>
      </c>
      <c r="AM10" s="59">
        <f t="shared" si="4"/>
        <v>2.118334550766983</v>
      </c>
      <c r="AN10" s="80">
        <v>36</v>
      </c>
      <c r="AO10" s="59">
        <f t="shared" si="3"/>
        <v>3.435114503816794</v>
      </c>
      <c r="AP10" s="80">
        <v>35</v>
      </c>
      <c r="AQ10" s="114">
        <f t="shared" si="1"/>
        <v>2.7910685805422646</v>
      </c>
      <c r="AR10" s="80">
        <v>49</v>
      </c>
      <c r="AS10" s="114">
        <v>4.613935969868174</v>
      </c>
      <c r="AT10" s="80">
        <v>21</v>
      </c>
      <c r="AU10" s="114">
        <v>1.9090909090909092</v>
      </c>
      <c r="AV10" s="80">
        <v>24</v>
      </c>
      <c r="AW10" s="114">
        <v>2.577873254564984</v>
      </c>
      <c r="AX10" s="80">
        <v>28</v>
      </c>
      <c r="AY10" s="114">
        <v>2.8688524590163933</v>
      </c>
      <c r="AZ10" s="80">
        <v>23</v>
      </c>
      <c r="BA10" s="114">
        <v>1.9</v>
      </c>
      <c r="BB10" s="80">
        <v>21</v>
      </c>
      <c r="BC10" s="114">
        <v>1.8</v>
      </c>
      <c r="BD10" s="80">
        <f>SUM(BD11:BD12)</f>
        <v>28</v>
      </c>
      <c r="BE10" s="114">
        <f>BD10/BD4*100</f>
        <v>2.7613412228796843</v>
      </c>
    </row>
    <row r="11" spans="1:57" s="9" customFormat="1" ht="15" customHeight="1">
      <c r="A11" s="1"/>
      <c r="B11" s="145" t="s">
        <v>79</v>
      </c>
      <c r="C11" s="146"/>
      <c r="D11" s="110" t="s">
        <v>110</v>
      </c>
      <c r="E11" s="110" t="s">
        <v>110</v>
      </c>
      <c r="F11" s="110" t="s">
        <v>110</v>
      </c>
      <c r="G11" s="110" t="s">
        <v>110</v>
      </c>
      <c r="H11" s="110" t="s">
        <v>110</v>
      </c>
      <c r="I11" s="110" t="s">
        <v>110</v>
      </c>
      <c r="J11" s="110" t="s">
        <v>110</v>
      </c>
      <c r="K11" s="110" t="s">
        <v>110</v>
      </c>
      <c r="L11" s="110" t="s">
        <v>110</v>
      </c>
      <c r="M11" s="110" t="s">
        <v>110</v>
      </c>
      <c r="N11" s="110" t="s">
        <v>110</v>
      </c>
      <c r="O11" s="110" t="s">
        <v>110</v>
      </c>
      <c r="P11" s="110" t="s">
        <v>110</v>
      </c>
      <c r="Q11" s="110" t="s">
        <v>110</v>
      </c>
      <c r="R11" s="10">
        <v>16</v>
      </c>
      <c r="S11" s="11">
        <v>0.53156146179402</v>
      </c>
      <c r="T11" s="10">
        <v>8</v>
      </c>
      <c r="U11" s="11">
        <v>0.3040668947168377</v>
      </c>
      <c r="V11" s="10">
        <v>16</v>
      </c>
      <c r="W11" s="11">
        <v>0.7120605251446372</v>
      </c>
      <c r="X11" s="56">
        <v>24</v>
      </c>
      <c r="Y11" s="67">
        <v>1.0680907877169559</v>
      </c>
      <c r="Z11" s="80">
        <v>13</v>
      </c>
      <c r="AA11" s="59">
        <v>0.7027027027027027</v>
      </c>
      <c r="AB11" s="56">
        <v>12</v>
      </c>
      <c r="AC11" s="67">
        <v>0.7570977917981072</v>
      </c>
      <c r="AD11" s="80">
        <v>18</v>
      </c>
      <c r="AE11" s="59">
        <v>1.0804321728691477</v>
      </c>
      <c r="AF11" s="80">
        <v>24</v>
      </c>
      <c r="AG11" s="59">
        <v>1.5533980582524272</v>
      </c>
      <c r="AH11" s="80">
        <v>24</v>
      </c>
      <c r="AI11" s="59">
        <f t="shared" si="2"/>
        <v>1.6096579476861168</v>
      </c>
      <c r="AJ11" s="80">
        <v>25</v>
      </c>
      <c r="AK11" s="59">
        <f t="shared" si="0"/>
        <v>1.9394879751745537</v>
      </c>
      <c r="AL11" s="80">
        <v>17</v>
      </c>
      <c r="AM11" s="59">
        <f t="shared" si="4"/>
        <v>1.241782322863404</v>
      </c>
      <c r="AN11" s="80">
        <v>26</v>
      </c>
      <c r="AO11" s="59">
        <f t="shared" si="3"/>
        <v>2.480916030534351</v>
      </c>
      <c r="AP11" s="80">
        <v>27</v>
      </c>
      <c r="AQ11" s="114">
        <f t="shared" si="1"/>
        <v>2.15311004784689</v>
      </c>
      <c r="AR11" s="80">
        <v>25</v>
      </c>
      <c r="AS11" s="114">
        <v>2.354048964218456</v>
      </c>
      <c r="AT11" s="80">
        <v>16</v>
      </c>
      <c r="AU11" s="114">
        <v>1.4545454545454546</v>
      </c>
      <c r="AV11" s="80">
        <v>13</v>
      </c>
      <c r="AW11" s="114">
        <v>1.3963480128893664</v>
      </c>
      <c r="AX11" s="80">
        <v>25</v>
      </c>
      <c r="AY11" s="114">
        <v>2.5614754098360657</v>
      </c>
      <c r="AZ11" s="80">
        <v>17</v>
      </c>
      <c r="BA11" s="114">
        <v>1.4143094841930115</v>
      </c>
      <c r="BB11" s="80">
        <v>14</v>
      </c>
      <c r="BC11" s="114">
        <v>1.2</v>
      </c>
      <c r="BD11" s="80">
        <v>17</v>
      </c>
      <c r="BE11" s="114">
        <v>1.6765285996055226</v>
      </c>
    </row>
    <row r="12" spans="1:57" s="9" customFormat="1" ht="15" customHeight="1">
      <c r="A12" s="1"/>
      <c r="B12" s="16" t="s">
        <v>80</v>
      </c>
      <c r="C12" s="2"/>
      <c r="D12" s="110" t="s">
        <v>110</v>
      </c>
      <c r="E12" s="110" t="s">
        <v>110</v>
      </c>
      <c r="F12" s="110" t="s">
        <v>110</v>
      </c>
      <c r="G12" s="110" t="s">
        <v>110</v>
      </c>
      <c r="H12" s="110" t="s">
        <v>110</v>
      </c>
      <c r="I12" s="110" t="s">
        <v>110</v>
      </c>
      <c r="J12" s="110" t="s">
        <v>110</v>
      </c>
      <c r="K12" s="110" t="s">
        <v>110</v>
      </c>
      <c r="L12" s="110" t="s">
        <v>110</v>
      </c>
      <c r="M12" s="110" t="s">
        <v>110</v>
      </c>
      <c r="N12" s="110" t="s">
        <v>110</v>
      </c>
      <c r="O12" s="110" t="s">
        <v>110</v>
      </c>
      <c r="P12" s="110" t="s">
        <v>110</v>
      </c>
      <c r="Q12" s="110" t="s">
        <v>110</v>
      </c>
      <c r="R12" s="10">
        <v>269</v>
      </c>
      <c r="S12" s="11">
        <v>8.93687707641196</v>
      </c>
      <c r="T12" s="10">
        <v>237</v>
      </c>
      <c r="U12" s="11">
        <v>9.007981755986318</v>
      </c>
      <c r="V12" s="10">
        <v>203</v>
      </c>
      <c r="W12" s="11">
        <v>9.034267912772584</v>
      </c>
      <c r="X12" s="56">
        <v>199</v>
      </c>
      <c r="Y12" s="67">
        <v>8.856252781486425</v>
      </c>
      <c r="Z12" s="80">
        <v>84</v>
      </c>
      <c r="AA12" s="59">
        <v>4.54054054054054</v>
      </c>
      <c r="AB12" s="56">
        <v>35</v>
      </c>
      <c r="AC12" s="67">
        <v>2.2082018927444795</v>
      </c>
      <c r="AD12" s="80">
        <v>27</v>
      </c>
      <c r="AE12" s="59">
        <v>1.6206482593037215</v>
      </c>
      <c r="AF12" s="80">
        <v>25</v>
      </c>
      <c r="AG12" s="59">
        <v>1.6181229773462782</v>
      </c>
      <c r="AH12" s="80">
        <v>19</v>
      </c>
      <c r="AI12" s="59">
        <f t="shared" si="2"/>
        <v>1.2743125419181758</v>
      </c>
      <c r="AJ12" s="80">
        <v>11</v>
      </c>
      <c r="AK12" s="59">
        <f t="shared" si="0"/>
        <v>0.8533747090768037</v>
      </c>
      <c r="AL12" s="80">
        <v>12</v>
      </c>
      <c r="AM12" s="59">
        <f t="shared" si="4"/>
        <v>0.8765522279035792</v>
      </c>
      <c r="AN12" s="80">
        <v>10</v>
      </c>
      <c r="AO12" s="59">
        <f t="shared" si="3"/>
        <v>0.9541984732824428</v>
      </c>
      <c r="AP12" s="80">
        <v>8</v>
      </c>
      <c r="AQ12" s="114">
        <f t="shared" si="1"/>
        <v>0.6379585326953748</v>
      </c>
      <c r="AR12" s="80">
        <v>24</v>
      </c>
      <c r="AS12" s="114">
        <v>2.2598870056497176</v>
      </c>
      <c r="AT12" s="80">
        <v>5</v>
      </c>
      <c r="AU12" s="114">
        <v>0.45454545454545453</v>
      </c>
      <c r="AV12" s="80">
        <v>11</v>
      </c>
      <c r="AW12" s="114">
        <v>1.1815252416756177</v>
      </c>
      <c r="AX12" s="80">
        <v>3</v>
      </c>
      <c r="AY12" s="114">
        <v>0.3073770491803279</v>
      </c>
      <c r="AZ12" s="80">
        <v>6</v>
      </c>
      <c r="BA12" s="114">
        <v>0.49916805324459235</v>
      </c>
      <c r="BB12" s="80">
        <v>6</v>
      </c>
      <c r="BC12" s="114">
        <v>0.5</v>
      </c>
      <c r="BD12" s="80">
        <v>11</v>
      </c>
      <c r="BE12" s="114">
        <v>1.0848126232741617</v>
      </c>
    </row>
    <row r="13" spans="1:57" s="9" customFormat="1" ht="15" customHeight="1">
      <c r="A13" s="1"/>
      <c r="B13" s="145" t="s">
        <v>45</v>
      </c>
      <c r="C13" s="146"/>
      <c r="D13" s="110" t="s">
        <v>110</v>
      </c>
      <c r="E13" s="110" t="s">
        <v>110</v>
      </c>
      <c r="F13" s="110" t="s">
        <v>110</v>
      </c>
      <c r="G13" s="110" t="s">
        <v>110</v>
      </c>
      <c r="H13" s="10">
        <v>9</v>
      </c>
      <c r="I13" s="11">
        <v>0.7646559048428208</v>
      </c>
      <c r="J13" s="10">
        <v>24</v>
      </c>
      <c r="K13" s="11">
        <v>2.591792656587473</v>
      </c>
      <c r="L13" s="10">
        <v>20</v>
      </c>
      <c r="M13" s="11">
        <v>2.8612303290414878</v>
      </c>
      <c r="N13" s="10">
        <v>27</v>
      </c>
      <c r="O13" s="11">
        <v>2.218570254724733</v>
      </c>
      <c r="P13" s="10">
        <v>23</v>
      </c>
      <c r="Q13" s="11">
        <v>1.1734693877551021</v>
      </c>
      <c r="R13" s="10">
        <v>39</v>
      </c>
      <c r="S13" s="11">
        <v>1.2956810631229236</v>
      </c>
      <c r="T13" s="10">
        <v>22</v>
      </c>
      <c r="U13" s="11">
        <v>0.8361839604713037</v>
      </c>
      <c r="V13" s="10">
        <v>32</v>
      </c>
      <c r="W13" s="11">
        <v>1.4241210502892745</v>
      </c>
      <c r="X13" s="56">
        <v>22</v>
      </c>
      <c r="Y13" s="67">
        <v>0.9790832220738763</v>
      </c>
      <c r="Z13" s="80">
        <v>37</v>
      </c>
      <c r="AA13" s="59">
        <v>2</v>
      </c>
      <c r="AB13" s="56">
        <v>34</v>
      </c>
      <c r="AC13" s="67">
        <v>2.145110410094637</v>
      </c>
      <c r="AD13" s="80">
        <v>28</v>
      </c>
      <c r="AE13" s="59">
        <v>1.680672268907563</v>
      </c>
      <c r="AF13" s="80">
        <v>27</v>
      </c>
      <c r="AG13" s="59">
        <v>1.7475728155339807</v>
      </c>
      <c r="AH13" s="80">
        <v>35</v>
      </c>
      <c r="AI13" s="59">
        <f t="shared" si="2"/>
        <v>2.3474178403755865</v>
      </c>
      <c r="AJ13" s="80">
        <v>27</v>
      </c>
      <c r="AK13" s="59">
        <f t="shared" si="0"/>
        <v>2.094647013188518</v>
      </c>
      <c r="AL13" s="80">
        <v>34</v>
      </c>
      <c r="AM13" s="59">
        <f t="shared" si="4"/>
        <v>2.483564645726808</v>
      </c>
      <c r="AN13" s="80">
        <v>20</v>
      </c>
      <c r="AO13" s="59">
        <f t="shared" si="3"/>
        <v>1.9083969465648856</v>
      </c>
      <c r="AP13" s="80">
        <v>24</v>
      </c>
      <c r="AQ13" s="114">
        <f t="shared" si="1"/>
        <v>1.9138755980861244</v>
      </c>
      <c r="AR13" s="80">
        <v>24</v>
      </c>
      <c r="AS13" s="114">
        <v>2.2598870056497176</v>
      </c>
      <c r="AT13" s="80">
        <v>26</v>
      </c>
      <c r="AU13" s="114">
        <v>2.3636363636363638</v>
      </c>
      <c r="AV13" s="80">
        <v>19</v>
      </c>
      <c r="AW13" s="114">
        <v>2.0408163265306123</v>
      </c>
      <c r="AX13" s="80">
        <v>25</v>
      </c>
      <c r="AY13" s="114">
        <v>2.5614754098360657</v>
      </c>
      <c r="AZ13" s="80">
        <v>21</v>
      </c>
      <c r="BA13" s="127">
        <v>1.747088186356073</v>
      </c>
      <c r="BB13" s="80">
        <v>31</v>
      </c>
      <c r="BC13" s="127">
        <v>2.7</v>
      </c>
      <c r="BD13" s="80">
        <v>27</v>
      </c>
      <c r="BE13" s="127">
        <v>2.6627218934911245</v>
      </c>
    </row>
    <row r="14" spans="1:57" s="9" customFormat="1" ht="15" customHeight="1">
      <c r="A14" s="1"/>
      <c r="B14" s="145" t="s">
        <v>46</v>
      </c>
      <c r="C14" s="146"/>
      <c r="D14" s="110" t="s">
        <v>110</v>
      </c>
      <c r="E14" s="110" t="s">
        <v>110</v>
      </c>
      <c r="F14" s="110" t="s">
        <v>110</v>
      </c>
      <c r="G14" s="110" t="s">
        <v>110</v>
      </c>
      <c r="H14" s="10">
        <v>17</v>
      </c>
      <c r="I14" s="11">
        <v>1.4443500424808835</v>
      </c>
      <c r="J14" s="10">
        <v>11</v>
      </c>
      <c r="K14" s="11">
        <v>1.187904967602592</v>
      </c>
      <c r="L14" s="10">
        <v>11</v>
      </c>
      <c r="M14" s="11">
        <v>1.5736766809728182</v>
      </c>
      <c r="N14" s="10">
        <v>5</v>
      </c>
      <c r="O14" s="11">
        <v>0.4108463434675432</v>
      </c>
      <c r="P14" s="10">
        <v>10</v>
      </c>
      <c r="Q14" s="11">
        <v>0.5102040816326531</v>
      </c>
      <c r="R14" s="10">
        <v>20</v>
      </c>
      <c r="S14" s="11">
        <v>0.6644518272425249</v>
      </c>
      <c r="T14" s="10">
        <v>11</v>
      </c>
      <c r="U14" s="11">
        <v>0.41809198023565186</v>
      </c>
      <c r="V14" s="10">
        <v>10</v>
      </c>
      <c r="W14" s="11">
        <v>0.4450378282153983</v>
      </c>
      <c r="X14" s="56">
        <v>9</v>
      </c>
      <c r="Y14" s="67">
        <v>0.4005340453938585</v>
      </c>
      <c r="Z14" s="80">
        <v>7</v>
      </c>
      <c r="AA14" s="59">
        <v>0.3783783783783784</v>
      </c>
      <c r="AB14" s="56">
        <v>12</v>
      </c>
      <c r="AC14" s="67">
        <v>0.7570977917981072</v>
      </c>
      <c r="AD14" s="80">
        <v>25</v>
      </c>
      <c r="AE14" s="59">
        <v>1.5006002400960383</v>
      </c>
      <c r="AF14" s="80">
        <v>16</v>
      </c>
      <c r="AG14" s="59">
        <v>1.035598705501618</v>
      </c>
      <c r="AH14" s="80">
        <v>18</v>
      </c>
      <c r="AI14" s="59">
        <f t="shared" si="2"/>
        <v>1.2072434607645874</v>
      </c>
      <c r="AJ14" s="80">
        <v>8</v>
      </c>
      <c r="AK14" s="59">
        <f t="shared" si="0"/>
        <v>0.6206361520558572</v>
      </c>
      <c r="AL14" s="80">
        <v>21</v>
      </c>
      <c r="AM14" s="59">
        <f t="shared" si="4"/>
        <v>1.5339663988312637</v>
      </c>
      <c r="AN14" s="80">
        <v>13</v>
      </c>
      <c r="AO14" s="59">
        <f t="shared" si="3"/>
        <v>1.2404580152671756</v>
      </c>
      <c r="AP14" s="80">
        <v>15</v>
      </c>
      <c r="AQ14" s="114">
        <f t="shared" si="1"/>
        <v>1.1961722488038278</v>
      </c>
      <c r="AR14" s="80">
        <v>10</v>
      </c>
      <c r="AS14" s="114">
        <v>0.9416195856873822</v>
      </c>
      <c r="AT14" s="80">
        <v>2</v>
      </c>
      <c r="AU14" s="114">
        <v>0.18181818181818182</v>
      </c>
      <c r="AV14" s="80">
        <v>8</v>
      </c>
      <c r="AW14" s="114">
        <v>0.8592910848549946</v>
      </c>
      <c r="AX14" s="80">
        <v>6</v>
      </c>
      <c r="AY14" s="114">
        <v>0.6147540983606558</v>
      </c>
      <c r="AZ14" s="80">
        <v>6</v>
      </c>
      <c r="BA14" s="127">
        <v>0.49916805324459235</v>
      </c>
      <c r="BB14" s="80">
        <v>9</v>
      </c>
      <c r="BC14" s="127">
        <v>0.8</v>
      </c>
      <c r="BD14" s="80">
        <v>5</v>
      </c>
      <c r="BE14" s="127">
        <v>0.4930966469428008</v>
      </c>
    </row>
    <row r="15" spans="1:57" s="9" customFormat="1" ht="15" customHeight="1">
      <c r="A15" s="1"/>
      <c r="B15" s="145" t="s">
        <v>47</v>
      </c>
      <c r="C15" s="146"/>
      <c r="D15" s="110" t="s">
        <v>110</v>
      </c>
      <c r="E15" s="110" t="s">
        <v>110</v>
      </c>
      <c r="F15" s="110" t="s">
        <v>110</v>
      </c>
      <c r="G15" s="110" t="s">
        <v>110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10">
        <v>3</v>
      </c>
      <c r="Q15" s="11">
        <v>0.15306122448979592</v>
      </c>
      <c r="R15" s="10">
        <v>1</v>
      </c>
      <c r="S15" s="11">
        <v>0.03322259136212625</v>
      </c>
      <c r="T15" s="10">
        <v>2</v>
      </c>
      <c r="U15" s="11">
        <v>0.07601672367920942</v>
      </c>
      <c r="V15" s="10">
        <v>1</v>
      </c>
      <c r="W15" s="11">
        <v>0.04450378282153983</v>
      </c>
      <c r="X15" s="56">
        <v>4</v>
      </c>
      <c r="Y15" s="67">
        <v>0.1780151312861593</v>
      </c>
      <c r="Z15" s="80">
        <v>8</v>
      </c>
      <c r="AA15" s="59">
        <v>0.43243243243243246</v>
      </c>
      <c r="AB15" s="56">
        <v>0</v>
      </c>
      <c r="AC15" s="59">
        <v>0</v>
      </c>
      <c r="AD15" s="80">
        <v>1</v>
      </c>
      <c r="AE15" s="59">
        <v>0.060024009603841535</v>
      </c>
      <c r="AF15" s="80">
        <v>0</v>
      </c>
      <c r="AG15" s="59">
        <v>0</v>
      </c>
      <c r="AH15" s="80">
        <v>0</v>
      </c>
      <c r="AI15" s="59">
        <f t="shared" si="2"/>
        <v>0</v>
      </c>
      <c r="AJ15" s="80">
        <v>0</v>
      </c>
      <c r="AK15" s="59">
        <f t="shared" si="0"/>
        <v>0</v>
      </c>
      <c r="AL15" s="80">
        <v>0</v>
      </c>
      <c r="AM15" s="59">
        <f t="shared" si="4"/>
        <v>0</v>
      </c>
      <c r="AN15" s="80">
        <v>0</v>
      </c>
      <c r="AO15" s="59">
        <f t="shared" si="3"/>
        <v>0</v>
      </c>
      <c r="AP15" s="80">
        <v>0</v>
      </c>
      <c r="AQ15" s="113">
        <f t="shared" si="1"/>
        <v>0</v>
      </c>
      <c r="AR15" s="80">
        <v>0</v>
      </c>
      <c r="AS15" s="113">
        <v>0</v>
      </c>
      <c r="AT15" s="80">
        <v>3</v>
      </c>
      <c r="AU15" s="113">
        <v>0.27272727272727276</v>
      </c>
      <c r="AV15" s="80">
        <v>1</v>
      </c>
      <c r="AW15" s="113">
        <v>0.10741138560687433</v>
      </c>
      <c r="AX15" s="80">
        <v>1</v>
      </c>
      <c r="AY15" s="113">
        <v>0.10245901639344263</v>
      </c>
      <c r="AZ15" s="80">
        <v>0</v>
      </c>
      <c r="BA15" s="110">
        <v>0</v>
      </c>
      <c r="BB15" s="80">
        <v>1</v>
      </c>
      <c r="BC15" s="127">
        <v>0.1</v>
      </c>
      <c r="BD15" s="80">
        <v>1</v>
      </c>
      <c r="BE15" s="127">
        <v>0.09861932938856016</v>
      </c>
    </row>
    <row r="16" spans="1:57" s="9" customFormat="1" ht="15" customHeight="1">
      <c r="A16" s="1"/>
      <c r="B16" s="145" t="s">
        <v>48</v>
      </c>
      <c r="C16" s="146"/>
      <c r="D16" s="110" t="s">
        <v>110</v>
      </c>
      <c r="E16" s="110" t="s">
        <v>110</v>
      </c>
      <c r="F16" s="110" t="s">
        <v>110</v>
      </c>
      <c r="G16" s="110" t="s">
        <v>110</v>
      </c>
      <c r="H16" s="10">
        <v>50</v>
      </c>
      <c r="I16" s="11">
        <v>4.248088360237893</v>
      </c>
      <c r="J16" s="10">
        <v>19</v>
      </c>
      <c r="K16" s="11">
        <v>2.0518358531317493</v>
      </c>
      <c r="L16" s="10">
        <v>20</v>
      </c>
      <c r="M16" s="11">
        <v>2.8612303290414878</v>
      </c>
      <c r="N16" s="10">
        <v>65</v>
      </c>
      <c r="O16" s="11">
        <v>5.341002465078061</v>
      </c>
      <c r="P16" s="10">
        <v>257</v>
      </c>
      <c r="Q16" s="11">
        <v>13.112244897959183</v>
      </c>
      <c r="R16" s="10">
        <v>553</v>
      </c>
      <c r="S16" s="11">
        <v>18.372093023255815</v>
      </c>
      <c r="T16" s="10">
        <v>493</v>
      </c>
      <c r="U16" s="11">
        <v>18.738122386925124</v>
      </c>
      <c r="V16" s="10">
        <v>469</v>
      </c>
      <c r="W16" s="11">
        <v>20.87227414330218</v>
      </c>
      <c r="X16" s="56">
        <v>428</v>
      </c>
      <c r="Y16" s="67">
        <v>19.047619047619047</v>
      </c>
      <c r="Z16" s="80">
        <v>447</v>
      </c>
      <c r="AA16" s="59">
        <v>24.16216216216216</v>
      </c>
      <c r="AB16" s="56">
        <v>491</v>
      </c>
      <c r="AC16" s="67">
        <v>30.977917981072554</v>
      </c>
      <c r="AD16" s="80">
        <v>558</v>
      </c>
      <c r="AE16" s="59">
        <v>33.493397358943575</v>
      </c>
      <c r="AF16" s="80">
        <v>645</v>
      </c>
      <c r="AG16" s="59">
        <v>41.74757281553398</v>
      </c>
      <c r="AH16" s="80">
        <v>416</v>
      </c>
      <c r="AI16" s="59">
        <f t="shared" si="2"/>
        <v>27.900737759892692</v>
      </c>
      <c r="AJ16" s="80">
        <v>416</v>
      </c>
      <c r="AK16" s="59">
        <f t="shared" si="0"/>
        <v>32.27307990690458</v>
      </c>
      <c r="AL16" s="80">
        <v>509</v>
      </c>
      <c r="AM16" s="59">
        <f t="shared" si="4"/>
        <v>37.18042366691015</v>
      </c>
      <c r="AN16" s="80">
        <v>345</v>
      </c>
      <c r="AO16" s="59">
        <f t="shared" si="3"/>
        <v>32.91984732824427</v>
      </c>
      <c r="AP16" s="80">
        <v>361</v>
      </c>
      <c r="AQ16" s="114">
        <f t="shared" si="1"/>
        <v>28.78787878787879</v>
      </c>
      <c r="AR16" s="80">
        <v>336</v>
      </c>
      <c r="AS16" s="114">
        <v>31.63841807909605</v>
      </c>
      <c r="AT16" s="80">
        <v>266</v>
      </c>
      <c r="AU16" s="114">
        <v>24.181818181818183</v>
      </c>
      <c r="AV16" s="80">
        <v>227</v>
      </c>
      <c r="AW16" s="114">
        <v>24.382384532760472</v>
      </c>
      <c r="AX16" s="80">
        <v>306</v>
      </c>
      <c r="AY16" s="114">
        <v>31.352459016393443</v>
      </c>
      <c r="AZ16" s="80">
        <v>318</v>
      </c>
      <c r="BA16" s="127">
        <v>26.455906821963392</v>
      </c>
      <c r="BB16" s="80">
        <v>339</v>
      </c>
      <c r="BC16" s="127">
        <v>29.8</v>
      </c>
      <c r="BD16" s="80">
        <v>320</v>
      </c>
      <c r="BE16" s="127">
        <v>31.558185404339252</v>
      </c>
    </row>
    <row r="17" spans="1:57" s="9" customFormat="1" ht="15" customHeight="1">
      <c r="A17" s="1"/>
      <c r="B17" s="145" t="s">
        <v>49</v>
      </c>
      <c r="C17" s="146"/>
      <c r="D17" s="110" t="s">
        <v>110</v>
      </c>
      <c r="E17" s="110" t="s">
        <v>110</v>
      </c>
      <c r="F17" s="110" t="s">
        <v>110</v>
      </c>
      <c r="G17" s="110" t="s">
        <v>110</v>
      </c>
      <c r="H17" s="10">
        <v>1</v>
      </c>
      <c r="I17" s="11">
        <v>0.08496176720475786</v>
      </c>
      <c r="J17" s="10">
        <v>0</v>
      </c>
      <c r="K17" s="11">
        <v>0</v>
      </c>
      <c r="L17" s="10">
        <v>0</v>
      </c>
      <c r="M17" s="11">
        <v>0</v>
      </c>
      <c r="N17" s="10">
        <v>3</v>
      </c>
      <c r="O17" s="11">
        <v>0.24650780608052586</v>
      </c>
      <c r="P17" s="10">
        <v>3</v>
      </c>
      <c r="Q17" s="11">
        <v>0.15306122448979592</v>
      </c>
      <c r="R17" s="10">
        <v>1</v>
      </c>
      <c r="S17" s="11">
        <v>0.03322259136212625</v>
      </c>
      <c r="T17" s="10">
        <v>2</v>
      </c>
      <c r="U17" s="11">
        <v>0.07601672367920942</v>
      </c>
      <c r="V17" s="10">
        <v>5</v>
      </c>
      <c r="W17" s="11">
        <v>0.22251891410769914</v>
      </c>
      <c r="X17" s="56">
        <v>1</v>
      </c>
      <c r="Y17" s="67">
        <v>0.04450378282153983</v>
      </c>
      <c r="Z17" s="80">
        <v>2</v>
      </c>
      <c r="AA17" s="59">
        <v>0.10810810810810811</v>
      </c>
      <c r="AB17" s="56">
        <v>2</v>
      </c>
      <c r="AC17" s="67">
        <v>0.12618296529968456</v>
      </c>
      <c r="AD17" s="84">
        <v>0</v>
      </c>
      <c r="AE17" s="59">
        <v>0</v>
      </c>
      <c r="AF17" s="84">
        <v>0</v>
      </c>
      <c r="AG17" s="59">
        <v>0</v>
      </c>
      <c r="AH17" s="80">
        <v>0</v>
      </c>
      <c r="AI17" s="59">
        <f t="shared" si="2"/>
        <v>0</v>
      </c>
      <c r="AJ17" s="80">
        <v>1</v>
      </c>
      <c r="AK17" s="59">
        <f t="shared" si="0"/>
        <v>0.07757951900698215</v>
      </c>
      <c r="AL17" s="80">
        <v>1</v>
      </c>
      <c r="AM17" s="59">
        <f t="shared" si="4"/>
        <v>0.07304601899196494</v>
      </c>
      <c r="AN17" s="80">
        <v>0</v>
      </c>
      <c r="AO17" s="59">
        <f t="shared" si="3"/>
        <v>0</v>
      </c>
      <c r="AP17" s="80">
        <v>0</v>
      </c>
      <c r="AQ17" s="113">
        <f t="shared" si="1"/>
        <v>0</v>
      </c>
      <c r="AR17" s="80">
        <v>0</v>
      </c>
      <c r="AS17" s="114">
        <v>0</v>
      </c>
      <c r="AT17" s="80">
        <v>1</v>
      </c>
      <c r="AU17" s="114">
        <v>0.09090909090909091</v>
      </c>
      <c r="AV17" s="80">
        <v>3</v>
      </c>
      <c r="AW17" s="114">
        <v>0.322234156820623</v>
      </c>
      <c r="AX17" s="80">
        <v>1</v>
      </c>
      <c r="AY17" s="114">
        <v>0.10245901639344263</v>
      </c>
      <c r="AZ17" s="80">
        <v>0</v>
      </c>
      <c r="BA17" s="127">
        <v>0</v>
      </c>
      <c r="BB17" s="80">
        <v>0</v>
      </c>
      <c r="BC17" s="127">
        <v>0</v>
      </c>
      <c r="BD17" s="80">
        <v>0</v>
      </c>
      <c r="BE17" s="127">
        <v>0</v>
      </c>
    </row>
    <row r="18" spans="1:57" s="9" customFormat="1" ht="15" customHeight="1">
      <c r="A18" s="1"/>
      <c r="B18" s="145" t="s">
        <v>57</v>
      </c>
      <c r="C18" s="146"/>
      <c r="D18" s="10" t="s">
        <v>110</v>
      </c>
      <c r="E18" s="11" t="s">
        <v>110</v>
      </c>
      <c r="F18" s="10" t="s">
        <v>110</v>
      </c>
      <c r="G18" s="11" t="s">
        <v>110</v>
      </c>
      <c r="H18" s="10" t="s">
        <v>110</v>
      </c>
      <c r="I18" s="11" t="s">
        <v>110</v>
      </c>
      <c r="J18" s="10" t="s">
        <v>110</v>
      </c>
      <c r="K18" s="11" t="s">
        <v>110</v>
      </c>
      <c r="L18" s="10" t="s">
        <v>110</v>
      </c>
      <c r="M18" s="11" t="s">
        <v>110</v>
      </c>
      <c r="N18" s="10" t="s">
        <v>110</v>
      </c>
      <c r="O18" s="11" t="s">
        <v>110</v>
      </c>
      <c r="P18" s="10" t="s">
        <v>110</v>
      </c>
      <c r="Q18" s="11" t="s">
        <v>110</v>
      </c>
      <c r="R18" s="10" t="s">
        <v>110</v>
      </c>
      <c r="S18" s="11" t="s">
        <v>110</v>
      </c>
      <c r="T18" s="10" t="s">
        <v>110</v>
      </c>
      <c r="U18" s="11" t="s">
        <v>110</v>
      </c>
      <c r="V18" s="10">
        <v>1</v>
      </c>
      <c r="W18" s="11">
        <v>0.04450378282153983</v>
      </c>
      <c r="X18" s="56">
        <v>1</v>
      </c>
      <c r="Y18" s="67">
        <v>0.04450378282153983</v>
      </c>
      <c r="Z18" s="80">
        <v>2</v>
      </c>
      <c r="AA18" s="59">
        <v>0.10810810810810811</v>
      </c>
      <c r="AB18" s="56">
        <v>0</v>
      </c>
      <c r="AC18" s="59">
        <v>0</v>
      </c>
      <c r="AD18" s="84">
        <v>0</v>
      </c>
      <c r="AE18" s="59">
        <v>0</v>
      </c>
      <c r="AF18" s="84">
        <v>0</v>
      </c>
      <c r="AG18" s="59">
        <v>0</v>
      </c>
      <c r="AH18" s="80">
        <v>0</v>
      </c>
      <c r="AI18" s="59">
        <f t="shared" si="2"/>
        <v>0</v>
      </c>
      <c r="AJ18" s="80">
        <v>0</v>
      </c>
      <c r="AK18" s="59">
        <f t="shared" si="0"/>
        <v>0</v>
      </c>
      <c r="AL18" s="80">
        <v>3</v>
      </c>
      <c r="AM18" s="59">
        <f t="shared" si="4"/>
        <v>0.2191380569758948</v>
      </c>
      <c r="AN18" s="80">
        <v>0</v>
      </c>
      <c r="AO18" s="59">
        <f t="shared" si="3"/>
        <v>0</v>
      </c>
      <c r="AP18" s="80">
        <v>0</v>
      </c>
      <c r="AQ18" s="113">
        <f t="shared" si="1"/>
        <v>0</v>
      </c>
      <c r="AR18" s="80">
        <v>0</v>
      </c>
      <c r="AS18" s="114">
        <v>0</v>
      </c>
      <c r="AT18" s="80">
        <v>0</v>
      </c>
      <c r="AU18" s="114">
        <v>0</v>
      </c>
      <c r="AV18" s="80">
        <v>0</v>
      </c>
      <c r="AW18" s="114">
        <v>0</v>
      </c>
      <c r="AX18" s="80">
        <v>0</v>
      </c>
      <c r="AY18" s="114">
        <v>0</v>
      </c>
      <c r="AZ18" s="80">
        <v>0</v>
      </c>
      <c r="BA18" s="127">
        <v>0</v>
      </c>
      <c r="BB18" s="80">
        <v>0</v>
      </c>
      <c r="BC18" s="127">
        <v>0</v>
      </c>
      <c r="BD18" s="80">
        <v>0</v>
      </c>
      <c r="BE18" s="127">
        <v>0</v>
      </c>
    </row>
    <row r="19" spans="1:57" s="9" customFormat="1" ht="15" customHeight="1">
      <c r="A19" s="1"/>
      <c r="B19" s="145" t="s">
        <v>58</v>
      </c>
      <c r="C19" s="146"/>
      <c r="D19" s="10" t="s">
        <v>110</v>
      </c>
      <c r="E19" s="11" t="s">
        <v>110</v>
      </c>
      <c r="F19" s="10" t="s">
        <v>110</v>
      </c>
      <c r="G19" s="11" t="s">
        <v>110</v>
      </c>
      <c r="H19" s="10" t="s">
        <v>110</v>
      </c>
      <c r="I19" s="11" t="s">
        <v>110</v>
      </c>
      <c r="J19" s="10" t="s">
        <v>110</v>
      </c>
      <c r="K19" s="11" t="s">
        <v>110</v>
      </c>
      <c r="L19" s="10" t="s">
        <v>110</v>
      </c>
      <c r="M19" s="11" t="s">
        <v>110</v>
      </c>
      <c r="N19" s="10" t="s">
        <v>110</v>
      </c>
      <c r="O19" s="11" t="s">
        <v>110</v>
      </c>
      <c r="P19" s="10" t="s">
        <v>110</v>
      </c>
      <c r="Q19" s="11" t="s">
        <v>110</v>
      </c>
      <c r="R19" s="10" t="s">
        <v>110</v>
      </c>
      <c r="S19" s="11" t="s">
        <v>110</v>
      </c>
      <c r="T19" s="10" t="s">
        <v>110</v>
      </c>
      <c r="U19" s="11" t="s">
        <v>110</v>
      </c>
      <c r="V19" s="10">
        <v>1</v>
      </c>
      <c r="W19" s="11">
        <v>0.04450378282153983</v>
      </c>
      <c r="X19" s="56">
        <v>3</v>
      </c>
      <c r="Y19" s="67">
        <v>0.13351134846461948</v>
      </c>
      <c r="Z19" s="80">
        <v>2</v>
      </c>
      <c r="AA19" s="59">
        <v>0.10810810810810811</v>
      </c>
      <c r="AB19" s="56">
        <v>1</v>
      </c>
      <c r="AC19" s="67">
        <v>0.06309148264984228</v>
      </c>
      <c r="AD19" s="80">
        <v>1</v>
      </c>
      <c r="AE19" s="59">
        <v>0.060024009603841535</v>
      </c>
      <c r="AF19" s="80">
        <v>0</v>
      </c>
      <c r="AG19" s="59">
        <v>0</v>
      </c>
      <c r="AH19" s="80">
        <v>1</v>
      </c>
      <c r="AI19" s="59">
        <f t="shared" si="2"/>
        <v>0.0670690811535882</v>
      </c>
      <c r="AJ19" s="80">
        <v>0</v>
      </c>
      <c r="AK19" s="59">
        <f t="shared" si="0"/>
        <v>0</v>
      </c>
      <c r="AL19" s="80">
        <v>3</v>
      </c>
      <c r="AM19" s="59">
        <f t="shared" si="4"/>
        <v>0.2191380569758948</v>
      </c>
      <c r="AN19" s="80">
        <v>0</v>
      </c>
      <c r="AO19" s="59">
        <f t="shared" si="3"/>
        <v>0</v>
      </c>
      <c r="AP19" s="80">
        <v>1</v>
      </c>
      <c r="AQ19" s="114">
        <f t="shared" si="1"/>
        <v>0.07974481658692185</v>
      </c>
      <c r="AR19" s="80">
        <v>7</v>
      </c>
      <c r="AS19" s="114">
        <v>0.6591337099811676</v>
      </c>
      <c r="AT19" s="80">
        <v>0</v>
      </c>
      <c r="AU19" s="114">
        <v>0</v>
      </c>
      <c r="AV19" s="80">
        <v>0</v>
      </c>
      <c r="AW19" s="114">
        <v>0</v>
      </c>
      <c r="AX19" s="80">
        <v>0</v>
      </c>
      <c r="AY19" s="114">
        <v>0</v>
      </c>
      <c r="AZ19" s="80">
        <v>0</v>
      </c>
      <c r="BA19" s="127">
        <v>0</v>
      </c>
      <c r="BB19" s="80">
        <v>0</v>
      </c>
      <c r="BC19" s="127">
        <v>0</v>
      </c>
      <c r="BD19" s="80">
        <v>0</v>
      </c>
      <c r="BE19" s="127">
        <v>0</v>
      </c>
    </row>
    <row r="20" spans="1:57" s="9" customFormat="1" ht="15" customHeight="1">
      <c r="A20" s="1"/>
      <c r="B20" s="145" t="s">
        <v>59</v>
      </c>
      <c r="C20" s="146"/>
      <c r="D20" s="10" t="s">
        <v>110</v>
      </c>
      <c r="E20" s="11" t="s">
        <v>110</v>
      </c>
      <c r="F20" s="10" t="s">
        <v>110</v>
      </c>
      <c r="G20" s="11" t="s">
        <v>110</v>
      </c>
      <c r="H20" s="10" t="s">
        <v>110</v>
      </c>
      <c r="I20" s="11" t="s">
        <v>110</v>
      </c>
      <c r="J20" s="10" t="s">
        <v>110</v>
      </c>
      <c r="K20" s="11" t="s">
        <v>110</v>
      </c>
      <c r="L20" s="10" t="s">
        <v>110</v>
      </c>
      <c r="M20" s="11" t="s">
        <v>110</v>
      </c>
      <c r="N20" s="10" t="s">
        <v>110</v>
      </c>
      <c r="O20" s="11" t="s">
        <v>110</v>
      </c>
      <c r="P20" s="10" t="s">
        <v>110</v>
      </c>
      <c r="Q20" s="11" t="s">
        <v>110</v>
      </c>
      <c r="R20" s="10" t="s">
        <v>110</v>
      </c>
      <c r="S20" s="11" t="s">
        <v>110</v>
      </c>
      <c r="T20" s="10" t="s">
        <v>110</v>
      </c>
      <c r="U20" s="11" t="s">
        <v>110</v>
      </c>
      <c r="V20" s="56">
        <v>0</v>
      </c>
      <c r="W20" s="59">
        <v>0</v>
      </c>
      <c r="X20" s="56">
        <v>0</v>
      </c>
      <c r="Y20" s="59">
        <v>0</v>
      </c>
      <c r="Z20" s="56">
        <v>0</v>
      </c>
      <c r="AA20" s="59">
        <v>0</v>
      </c>
      <c r="AB20" s="56">
        <v>0</v>
      </c>
      <c r="AC20" s="59">
        <v>0</v>
      </c>
      <c r="AD20" s="84">
        <v>0</v>
      </c>
      <c r="AE20" s="59">
        <v>0</v>
      </c>
      <c r="AF20" s="84">
        <v>0</v>
      </c>
      <c r="AG20" s="59">
        <v>0</v>
      </c>
      <c r="AH20" s="80">
        <v>0</v>
      </c>
      <c r="AI20" s="59">
        <f t="shared" si="2"/>
        <v>0</v>
      </c>
      <c r="AJ20" s="80">
        <v>0</v>
      </c>
      <c r="AK20" s="59">
        <f t="shared" si="0"/>
        <v>0</v>
      </c>
      <c r="AL20" s="80">
        <v>0</v>
      </c>
      <c r="AM20" s="59">
        <f t="shared" si="4"/>
        <v>0</v>
      </c>
      <c r="AN20" s="80">
        <v>0</v>
      </c>
      <c r="AO20" s="59">
        <f t="shared" si="3"/>
        <v>0</v>
      </c>
      <c r="AP20" s="80">
        <v>0</v>
      </c>
      <c r="AQ20" s="113">
        <f t="shared" si="1"/>
        <v>0</v>
      </c>
      <c r="AR20" s="80">
        <v>0</v>
      </c>
      <c r="AS20" s="114">
        <v>0</v>
      </c>
      <c r="AT20" s="80">
        <v>0</v>
      </c>
      <c r="AU20" s="114">
        <v>0</v>
      </c>
      <c r="AV20" s="80">
        <v>0</v>
      </c>
      <c r="AW20" s="114">
        <v>0</v>
      </c>
      <c r="AX20" s="80">
        <v>1</v>
      </c>
      <c r="AY20" s="114">
        <v>0.10245901639344263</v>
      </c>
      <c r="AZ20" s="80">
        <v>0</v>
      </c>
      <c r="BA20" s="127">
        <v>0</v>
      </c>
      <c r="BB20" s="80">
        <v>0</v>
      </c>
      <c r="BC20" s="127">
        <v>0</v>
      </c>
      <c r="BD20" s="80">
        <v>0</v>
      </c>
      <c r="BE20" s="127">
        <v>0</v>
      </c>
    </row>
    <row r="21" spans="1:57" s="9" customFormat="1" ht="15" customHeight="1">
      <c r="A21" s="1"/>
      <c r="B21" s="145" t="s">
        <v>60</v>
      </c>
      <c r="C21" s="146"/>
      <c r="D21" s="10" t="s">
        <v>110</v>
      </c>
      <c r="E21" s="11" t="s">
        <v>110</v>
      </c>
      <c r="F21" s="10" t="s">
        <v>110</v>
      </c>
      <c r="G21" s="11" t="s">
        <v>110</v>
      </c>
      <c r="H21" s="10" t="s">
        <v>110</v>
      </c>
      <c r="I21" s="11" t="s">
        <v>110</v>
      </c>
      <c r="J21" s="10" t="s">
        <v>110</v>
      </c>
      <c r="K21" s="11" t="s">
        <v>110</v>
      </c>
      <c r="L21" s="10" t="s">
        <v>110</v>
      </c>
      <c r="M21" s="11" t="s">
        <v>110</v>
      </c>
      <c r="N21" s="10" t="s">
        <v>110</v>
      </c>
      <c r="O21" s="11" t="s">
        <v>110</v>
      </c>
      <c r="P21" s="10" t="s">
        <v>110</v>
      </c>
      <c r="Q21" s="11" t="s">
        <v>110</v>
      </c>
      <c r="R21" s="10" t="s">
        <v>110</v>
      </c>
      <c r="S21" s="11" t="s">
        <v>110</v>
      </c>
      <c r="T21" s="10" t="s">
        <v>110</v>
      </c>
      <c r="U21" s="11" t="s">
        <v>110</v>
      </c>
      <c r="V21" s="56">
        <v>0</v>
      </c>
      <c r="W21" s="59">
        <v>0</v>
      </c>
      <c r="X21" s="56">
        <v>0</v>
      </c>
      <c r="Y21" s="59">
        <v>0</v>
      </c>
      <c r="Z21" s="56">
        <v>0</v>
      </c>
      <c r="AA21" s="59">
        <v>0</v>
      </c>
      <c r="AB21" s="56">
        <v>0</v>
      </c>
      <c r="AC21" s="59">
        <v>0</v>
      </c>
      <c r="AD21" s="84">
        <v>0</v>
      </c>
      <c r="AE21" s="59">
        <v>0</v>
      </c>
      <c r="AF21" s="84">
        <v>0</v>
      </c>
      <c r="AG21" s="59">
        <v>0</v>
      </c>
      <c r="AH21" s="80">
        <v>0</v>
      </c>
      <c r="AI21" s="59">
        <f t="shared" si="2"/>
        <v>0</v>
      </c>
      <c r="AJ21" s="80">
        <v>0</v>
      </c>
      <c r="AK21" s="59">
        <f t="shared" si="0"/>
        <v>0</v>
      </c>
      <c r="AL21" s="80">
        <v>0</v>
      </c>
      <c r="AM21" s="59">
        <f t="shared" si="4"/>
        <v>0</v>
      </c>
      <c r="AN21" s="80">
        <v>0</v>
      </c>
      <c r="AO21" s="59">
        <f t="shared" si="3"/>
        <v>0</v>
      </c>
      <c r="AP21" s="80">
        <v>0</v>
      </c>
      <c r="AQ21" s="113">
        <f t="shared" si="1"/>
        <v>0</v>
      </c>
      <c r="AR21" s="80">
        <v>0</v>
      </c>
      <c r="AS21" s="114">
        <v>0</v>
      </c>
      <c r="AT21" s="80">
        <v>0</v>
      </c>
      <c r="AU21" s="114">
        <v>0</v>
      </c>
      <c r="AV21" s="80">
        <v>0</v>
      </c>
      <c r="AW21" s="114">
        <v>0</v>
      </c>
      <c r="AX21" s="80">
        <v>0</v>
      </c>
      <c r="AY21" s="114">
        <v>0</v>
      </c>
      <c r="AZ21" s="80">
        <v>0</v>
      </c>
      <c r="BA21" s="127">
        <v>0</v>
      </c>
      <c r="BB21" s="80">
        <v>0</v>
      </c>
      <c r="BC21" s="127">
        <v>0</v>
      </c>
      <c r="BD21" s="80">
        <v>0</v>
      </c>
      <c r="BE21" s="127">
        <v>0</v>
      </c>
    </row>
    <row r="22" spans="1:57" s="9" customFormat="1" ht="15" customHeight="1">
      <c r="A22" s="1"/>
      <c r="B22" s="145" t="s">
        <v>50</v>
      </c>
      <c r="C22" s="146"/>
      <c r="D22" s="10">
        <v>21</v>
      </c>
      <c r="E22" s="11">
        <v>1.1777902411665733</v>
      </c>
      <c r="F22" s="10">
        <v>38</v>
      </c>
      <c r="G22" s="11">
        <v>3.796203796203796</v>
      </c>
      <c r="H22" s="10">
        <v>1</v>
      </c>
      <c r="I22" s="11">
        <v>0.08496176720475786</v>
      </c>
      <c r="J22" s="10">
        <v>3</v>
      </c>
      <c r="K22" s="11">
        <v>0.32397408207343414</v>
      </c>
      <c r="L22" s="10">
        <v>3</v>
      </c>
      <c r="M22" s="11">
        <v>0.4291845493562232</v>
      </c>
      <c r="N22" s="10">
        <v>3</v>
      </c>
      <c r="O22" s="11">
        <v>0.24650780608052586</v>
      </c>
      <c r="P22" s="10">
        <v>16</v>
      </c>
      <c r="Q22" s="11">
        <v>0.8163265306122449</v>
      </c>
      <c r="R22" s="10">
        <v>39</v>
      </c>
      <c r="S22" s="11">
        <v>1.2956810631229236</v>
      </c>
      <c r="T22" s="10">
        <v>19</v>
      </c>
      <c r="U22" s="11">
        <v>0.7221588749524895</v>
      </c>
      <c r="V22" s="10">
        <v>18</v>
      </c>
      <c r="W22" s="11">
        <v>0.801068090787717</v>
      </c>
      <c r="X22" s="56">
        <v>18</v>
      </c>
      <c r="Y22" s="67">
        <v>0.801068090787717</v>
      </c>
      <c r="Z22" s="80">
        <v>9</v>
      </c>
      <c r="AA22" s="59">
        <v>0.48648648648648646</v>
      </c>
      <c r="AB22" s="56">
        <v>6</v>
      </c>
      <c r="AC22" s="94">
        <v>0.3785488958990536</v>
      </c>
      <c r="AD22" s="95">
        <v>9</v>
      </c>
      <c r="AE22" s="94">
        <v>0.5402160864345739</v>
      </c>
      <c r="AF22" s="95">
        <v>8</v>
      </c>
      <c r="AG22" s="94">
        <v>0.517799352750809</v>
      </c>
      <c r="AH22" s="80">
        <v>4</v>
      </c>
      <c r="AI22" s="94">
        <f t="shared" si="2"/>
        <v>0.2682763246143528</v>
      </c>
      <c r="AJ22" s="80">
        <v>5</v>
      </c>
      <c r="AK22" s="59">
        <f t="shared" si="0"/>
        <v>0.3878975950349108</v>
      </c>
      <c r="AL22" s="80">
        <v>4</v>
      </c>
      <c r="AM22" s="59">
        <f t="shared" si="4"/>
        <v>0.2921840759678598</v>
      </c>
      <c r="AN22" s="80">
        <v>0</v>
      </c>
      <c r="AO22" s="59">
        <f t="shared" si="3"/>
        <v>0</v>
      </c>
      <c r="AP22" s="80">
        <v>1</v>
      </c>
      <c r="AQ22" s="114">
        <f t="shared" si="1"/>
        <v>0.07974481658692185</v>
      </c>
      <c r="AR22" s="80">
        <v>4</v>
      </c>
      <c r="AS22" s="114">
        <v>0.3766478342749529</v>
      </c>
      <c r="AT22" s="80">
        <v>6</v>
      </c>
      <c r="AU22" s="114">
        <v>0.5454545454545455</v>
      </c>
      <c r="AV22" s="80">
        <v>7</v>
      </c>
      <c r="AW22" s="114">
        <v>0.7518796992481203</v>
      </c>
      <c r="AX22" s="80">
        <v>5</v>
      </c>
      <c r="AY22" s="114">
        <v>0.5122950819672131</v>
      </c>
      <c r="AZ22" s="80">
        <v>3</v>
      </c>
      <c r="BA22" s="127">
        <v>0.24958402662229617</v>
      </c>
      <c r="BB22" s="80">
        <v>1</v>
      </c>
      <c r="BC22" s="127">
        <v>0.1</v>
      </c>
      <c r="BD22" s="80">
        <v>3</v>
      </c>
      <c r="BE22" s="127">
        <v>0.2958579881656805</v>
      </c>
    </row>
    <row r="23" spans="1:57" s="9" customFormat="1" ht="15" customHeight="1">
      <c r="A23" s="147" t="s">
        <v>114</v>
      </c>
      <c r="B23" s="145"/>
      <c r="C23" s="146"/>
      <c r="D23" s="110" t="s">
        <v>110</v>
      </c>
      <c r="E23" s="110" t="s">
        <v>110</v>
      </c>
      <c r="F23" s="110" t="s">
        <v>110</v>
      </c>
      <c r="G23" s="110" t="s">
        <v>110</v>
      </c>
      <c r="H23" s="110" t="s">
        <v>110</v>
      </c>
      <c r="I23" s="110" t="s">
        <v>110</v>
      </c>
      <c r="J23" s="110" t="s">
        <v>110</v>
      </c>
      <c r="K23" s="110" t="s">
        <v>110</v>
      </c>
      <c r="L23" s="110" t="s">
        <v>110</v>
      </c>
      <c r="M23" s="110" t="s">
        <v>110</v>
      </c>
      <c r="N23" s="110" t="s">
        <v>110</v>
      </c>
      <c r="O23" s="110" t="s">
        <v>110</v>
      </c>
      <c r="P23" s="110" t="s">
        <v>110</v>
      </c>
      <c r="Q23" s="110" t="s">
        <v>110</v>
      </c>
      <c r="R23" s="118">
        <v>123</v>
      </c>
      <c r="S23" s="117">
        <v>4.08637873754153</v>
      </c>
      <c r="T23" s="118">
        <v>116</v>
      </c>
      <c r="U23" s="117">
        <v>4.4089699733941465</v>
      </c>
      <c r="V23" s="118">
        <v>247</v>
      </c>
      <c r="W23" s="117">
        <v>10.992434356920338</v>
      </c>
      <c r="X23" s="118">
        <v>270</v>
      </c>
      <c r="Y23" s="117">
        <v>12.016021361815755</v>
      </c>
      <c r="Z23" s="118">
        <v>269</v>
      </c>
      <c r="AA23" s="117">
        <v>14.54054054054054</v>
      </c>
      <c r="AB23" s="118">
        <v>282</v>
      </c>
      <c r="AC23" s="117">
        <v>25.405405405405403</v>
      </c>
      <c r="AD23" s="118">
        <v>277</v>
      </c>
      <c r="AE23" s="117">
        <v>24.04513888888889</v>
      </c>
      <c r="AF23" s="118">
        <v>275</v>
      </c>
      <c r="AG23" s="117">
        <v>17.799352750809064</v>
      </c>
      <c r="AH23" s="118">
        <v>504</v>
      </c>
      <c r="AI23" s="117">
        <v>33.80281690140845</v>
      </c>
      <c r="AJ23" s="119">
        <v>348</v>
      </c>
      <c r="AK23" s="119">
        <v>26.997672614429792</v>
      </c>
      <c r="AL23" s="119">
        <v>304</v>
      </c>
      <c r="AM23" s="119">
        <v>22.2059897735573</v>
      </c>
      <c r="AN23" s="119">
        <v>290</v>
      </c>
      <c r="AO23" s="119">
        <v>27.6717557251908</v>
      </c>
      <c r="AP23" s="119">
        <v>403</v>
      </c>
      <c r="AQ23" s="119">
        <v>32.1371610845295</v>
      </c>
      <c r="AR23" s="119">
        <v>302</v>
      </c>
      <c r="AS23" s="119">
        <v>28.436911487758948</v>
      </c>
      <c r="AT23" s="119">
        <v>432</v>
      </c>
      <c r="AU23" s="119">
        <v>39.27272727272727</v>
      </c>
      <c r="AV23" s="80">
        <v>351</v>
      </c>
      <c r="AW23" s="114">
        <v>37.70139634801289</v>
      </c>
      <c r="AX23" s="80">
        <v>301</v>
      </c>
      <c r="AY23" s="114">
        <v>30.84016393442623</v>
      </c>
      <c r="AZ23" s="80">
        <v>485</v>
      </c>
      <c r="BA23" s="114">
        <v>40.34941763727121</v>
      </c>
      <c r="BB23" s="80">
        <v>356</v>
      </c>
      <c r="BC23" s="114">
        <v>31.3</v>
      </c>
      <c r="BD23" s="80">
        <v>221</v>
      </c>
      <c r="BE23" s="114">
        <v>21.794871794871796</v>
      </c>
    </row>
    <row r="24" spans="1:57" s="9" customFormat="1" ht="15" customHeight="1">
      <c r="A24" s="1"/>
      <c r="B24" s="16" t="s">
        <v>94</v>
      </c>
      <c r="C24" s="2"/>
      <c r="D24" s="110" t="s">
        <v>110</v>
      </c>
      <c r="E24" s="110" t="s">
        <v>110</v>
      </c>
      <c r="F24" s="110" t="s">
        <v>110</v>
      </c>
      <c r="G24" s="110" t="s">
        <v>110</v>
      </c>
      <c r="H24" s="110" t="s">
        <v>110</v>
      </c>
      <c r="I24" s="110" t="s">
        <v>110</v>
      </c>
      <c r="J24" s="110" t="s">
        <v>110</v>
      </c>
      <c r="K24" s="110" t="s">
        <v>110</v>
      </c>
      <c r="L24" s="110" t="s">
        <v>110</v>
      </c>
      <c r="M24" s="110" t="s">
        <v>110</v>
      </c>
      <c r="N24" s="110" t="s">
        <v>110</v>
      </c>
      <c r="O24" s="110" t="s">
        <v>110</v>
      </c>
      <c r="P24" s="110" t="s">
        <v>110</v>
      </c>
      <c r="Q24" s="110" t="s">
        <v>110</v>
      </c>
      <c r="R24" s="122">
        <v>123</v>
      </c>
      <c r="S24" s="125">
        <v>4.086378737541528</v>
      </c>
      <c r="T24" s="122">
        <v>116</v>
      </c>
      <c r="U24" s="125">
        <v>4.4089699733941465</v>
      </c>
      <c r="V24" s="122">
        <v>245</v>
      </c>
      <c r="W24" s="125">
        <v>10.903426791277258</v>
      </c>
      <c r="X24" s="113">
        <v>269</v>
      </c>
      <c r="Y24" s="124">
        <v>11.971517578994215</v>
      </c>
      <c r="Z24" s="110">
        <v>268</v>
      </c>
      <c r="AA24" s="114">
        <v>14.486486486486486</v>
      </c>
      <c r="AB24" s="118">
        <v>278</v>
      </c>
      <c r="AC24" s="126">
        <v>25.045045045045043</v>
      </c>
      <c r="AD24" s="123">
        <v>277</v>
      </c>
      <c r="AE24" s="126">
        <v>24.04513888888889</v>
      </c>
      <c r="AF24" s="123">
        <v>274</v>
      </c>
      <c r="AG24" s="126">
        <v>17.734627831715212</v>
      </c>
      <c r="AH24" s="110">
        <v>499</v>
      </c>
      <c r="AI24" s="126">
        <f t="shared" si="2"/>
        <v>33.46747149564051</v>
      </c>
      <c r="AJ24" s="121">
        <v>344</v>
      </c>
      <c r="AK24" s="120">
        <f t="shared" si="0"/>
        <v>26.687354538401863</v>
      </c>
      <c r="AL24" s="121">
        <v>303</v>
      </c>
      <c r="AM24" s="120">
        <f t="shared" si="4"/>
        <v>22.132943754565375</v>
      </c>
      <c r="AN24" s="121">
        <v>288</v>
      </c>
      <c r="AO24" s="120">
        <f t="shared" si="3"/>
        <v>27.480916030534353</v>
      </c>
      <c r="AP24" s="121">
        <v>399</v>
      </c>
      <c r="AQ24" s="120">
        <f t="shared" si="1"/>
        <v>31.818181818181817</v>
      </c>
      <c r="AR24" s="121">
        <v>296</v>
      </c>
      <c r="AS24" s="120">
        <v>27.87193973634652</v>
      </c>
      <c r="AT24" s="121">
        <v>416</v>
      </c>
      <c r="AU24" s="120">
        <v>37.81818181818182</v>
      </c>
      <c r="AV24" s="80">
        <v>328</v>
      </c>
      <c r="AW24" s="114">
        <v>35.23093447905478</v>
      </c>
      <c r="AX24" s="80">
        <v>293</v>
      </c>
      <c r="AY24" s="114">
        <v>30.020491803278688</v>
      </c>
      <c r="AZ24" s="80">
        <v>481</v>
      </c>
      <c r="BA24" s="114">
        <v>40.01663893510815</v>
      </c>
      <c r="BB24" s="80">
        <v>354</v>
      </c>
      <c r="BC24" s="114">
        <v>31.1</v>
      </c>
      <c r="BD24" s="80">
        <v>214</v>
      </c>
      <c r="BE24" s="114">
        <v>21.104536489151872</v>
      </c>
    </row>
    <row r="25" spans="1:57" s="9" customFormat="1" ht="15" customHeight="1">
      <c r="A25" s="1"/>
      <c r="B25" s="16" t="s">
        <v>81</v>
      </c>
      <c r="C25" s="2"/>
      <c r="D25" s="110" t="s">
        <v>110</v>
      </c>
      <c r="E25" s="110" t="s">
        <v>110</v>
      </c>
      <c r="F25" s="110" t="s">
        <v>110</v>
      </c>
      <c r="G25" s="110" t="s">
        <v>110</v>
      </c>
      <c r="H25" s="110" t="s">
        <v>110</v>
      </c>
      <c r="I25" s="110" t="s">
        <v>110</v>
      </c>
      <c r="J25" s="110" t="s">
        <v>110</v>
      </c>
      <c r="K25" s="110" t="s">
        <v>110</v>
      </c>
      <c r="L25" s="110" t="s">
        <v>110</v>
      </c>
      <c r="M25" s="110" t="s">
        <v>110</v>
      </c>
      <c r="N25" s="110" t="s">
        <v>110</v>
      </c>
      <c r="O25" s="110" t="s">
        <v>110</v>
      </c>
      <c r="P25" s="110" t="s">
        <v>110</v>
      </c>
      <c r="Q25" s="110" t="s">
        <v>110</v>
      </c>
      <c r="R25" s="122">
        <v>0</v>
      </c>
      <c r="S25" s="125">
        <v>0</v>
      </c>
      <c r="T25" s="122">
        <v>0</v>
      </c>
      <c r="U25" s="125">
        <v>0</v>
      </c>
      <c r="V25" s="122">
        <v>2</v>
      </c>
      <c r="W25" s="125">
        <v>0.08900756564307966</v>
      </c>
      <c r="X25" s="113">
        <v>1</v>
      </c>
      <c r="Y25" s="124">
        <v>0.04450378282153983</v>
      </c>
      <c r="Z25" s="110">
        <v>1</v>
      </c>
      <c r="AA25" s="114">
        <v>0.05405405405405406</v>
      </c>
      <c r="AB25" s="118">
        <v>4</v>
      </c>
      <c r="AC25" s="126">
        <v>0.36036036036036034</v>
      </c>
      <c r="AD25" s="110">
        <v>0</v>
      </c>
      <c r="AE25" s="114">
        <v>0</v>
      </c>
      <c r="AF25" s="110">
        <v>1</v>
      </c>
      <c r="AG25" s="114">
        <v>0.06472491909385113</v>
      </c>
      <c r="AH25" s="110">
        <v>5</v>
      </c>
      <c r="AI25" s="114">
        <f t="shared" si="2"/>
        <v>0.335345405767941</v>
      </c>
      <c r="AJ25" s="121">
        <v>4</v>
      </c>
      <c r="AK25" s="120">
        <f t="shared" si="0"/>
        <v>0.3103180760279286</v>
      </c>
      <c r="AL25" s="121">
        <v>1</v>
      </c>
      <c r="AM25" s="120">
        <f t="shared" si="4"/>
        <v>0.07304601899196494</v>
      </c>
      <c r="AN25" s="121">
        <v>2</v>
      </c>
      <c r="AO25" s="120">
        <f t="shared" si="3"/>
        <v>0.19083969465648853</v>
      </c>
      <c r="AP25" s="121">
        <v>4</v>
      </c>
      <c r="AQ25" s="120">
        <f t="shared" si="1"/>
        <v>0.3189792663476874</v>
      </c>
      <c r="AR25" s="121">
        <v>6</v>
      </c>
      <c r="AS25" s="120">
        <v>0.5649717514124294</v>
      </c>
      <c r="AT25" s="121">
        <v>16</v>
      </c>
      <c r="AU25" s="120">
        <v>1.4545454545454546</v>
      </c>
      <c r="AV25" s="80">
        <v>23</v>
      </c>
      <c r="AW25" s="114">
        <v>2.4704618689581093</v>
      </c>
      <c r="AX25" s="80">
        <v>8</v>
      </c>
      <c r="AY25" s="114">
        <v>0.819672131147541</v>
      </c>
      <c r="AZ25" s="80">
        <v>4</v>
      </c>
      <c r="BA25" s="114">
        <v>0.33277870216306155</v>
      </c>
      <c r="BB25" s="80">
        <v>2</v>
      </c>
      <c r="BC25" s="114">
        <v>0.2</v>
      </c>
      <c r="BD25" s="80">
        <v>7</v>
      </c>
      <c r="BE25" s="114">
        <v>0.6903353057199211</v>
      </c>
    </row>
    <row r="26" spans="1:57" s="9" customFormat="1" ht="15" customHeight="1">
      <c r="A26" s="147" t="s">
        <v>115</v>
      </c>
      <c r="B26" s="145"/>
      <c r="C26" s="146"/>
      <c r="D26" s="110" t="s">
        <v>110</v>
      </c>
      <c r="E26" s="110" t="s">
        <v>110</v>
      </c>
      <c r="F26" s="110" t="s">
        <v>110</v>
      </c>
      <c r="G26" s="110" t="s">
        <v>110</v>
      </c>
      <c r="H26" s="110" t="s">
        <v>110</v>
      </c>
      <c r="I26" s="110" t="s">
        <v>110</v>
      </c>
      <c r="J26" s="110" t="s">
        <v>110</v>
      </c>
      <c r="K26" s="110" t="s">
        <v>110</v>
      </c>
      <c r="L26" s="110" t="s">
        <v>110</v>
      </c>
      <c r="M26" s="110" t="s">
        <v>110</v>
      </c>
      <c r="N26" s="110" t="s">
        <v>110</v>
      </c>
      <c r="O26" s="110" t="s">
        <v>110</v>
      </c>
      <c r="P26" s="110" t="s">
        <v>110</v>
      </c>
      <c r="Q26" s="110" t="s">
        <v>110</v>
      </c>
      <c r="R26" s="110" t="s">
        <v>110</v>
      </c>
      <c r="S26" s="110" t="s">
        <v>110</v>
      </c>
      <c r="T26" s="110" t="s">
        <v>110</v>
      </c>
      <c r="U26" s="110" t="s">
        <v>110</v>
      </c>
      <c r="V26" s="110" t="s">
        <v>110</v>
      </c>
      <c r="W26" s="110" t="s">
        <v>110</v>
      </c>
      <c r="X26" s="110" t="s">
        <v>110</v>
      </c>
      <c r="Y26" s="110" t="s">
        <v>110</v>
      </c>
      <c r="Z26" s="110" t="s">
        <v>110</v>
      </c>
      <c r="AA26" s="110" t="s">
        <v>110</v>
      </c>
      <c r="AB26" s="110" t="s">
        <v>110</v>
      </c>
      <c r="AC26" s="110" t="s">
        <v>110</v>
      </c>
      <c r="AD26" s="110" t="s">
        <v>110</v>
      </c>
      <c r="AE26" s="110" t="s">
        <v>110</v>
      </c>
      <c r="AF26" s="110" t="s">
        <v>110</v>
      </c>
      <c r="AG26" s="110" t="s">
        <v>110</v>
      </c>
      <c r="AH26" s="110" t="s">
        <v>110</v>
      </c>
      <c r="AI26" s="110" t="s">
        <v>110</v>
      </c>
      <c r="AJ26" s="110" t="s">
        <v>110</v>
      </c>
      <c r="AK26" s="110" t="s">
        <v>110</v>
      </c>
      <c r="AL26" s="110" t="s">
        <v>110</v>
      </c>
      <c r="AM26" s="110" t="s">
        <v>110</v>
      </c>
      <c r="AN26" s="110" t="s">
        <v>110</v>
      </c>
      <c r="AO26" s="110" t="s">
        <v>110</v>
      </c>
      <c r="AP26" s="110" t="s">
        <v>110</v>
      </c>
      <c r="AQ26" s="110" t="s">
        <v>110</v>
      </c>
      <c r="AR26" s="110" t="s">
        <v>110</v>
      </c>
      <c r="AS26" s="110" t="s">
        <v>110</v>
      </c>
      <c r="AT26" s="110" t="s">
        <v>110</v>
      </c>
      <c r="AU26" s="110" t="s">
        <v>110</v>
      </c>
      <c r="AV26" s="80">
        <v>110</v>
      </c>
      <c r="AW26" s="114">
        <v>11.815252416756177</v>
      </c>
      <c r="AX26" s="80">
        <v>122</v>
      </c>
      <c r="AY26" s="114">
        <v>12.5</v>
      </c>
      <c r="AZ26" s="80">
        <v>144</v>
      </c>
      <c r="BA26" s="127">
        <v>11.980033277870216</v>
      </c>
      <c r="BB26" s="80">
        <v>147</v>
      </c>
      <c r="BC26" s="127">
        <v>12.9</v>
      </c>
      <c r="BD26" s="80">
        <v>242</v>
      </c>
      <c r="BE26" s="127">
        <v>23.86587771203156</v>
      </c>
    </row>
    <row r="27" spans="1:57" s="9" customFormat="1" ht="15" customHeight="1">
      <c r="A27" s="1"/>
      <c r="B27" s="16" t="s">
        <v>116</v>
      </c>
      <c r="C27" s="2"/>
      <c r="D27" s="110" t="s">
        <v>110</v>
      </c>
      <c r="E27" s="110" t="s">
        <v>110</v>
      </c>
      <c r="F27" s="110" t="s">
        <v>110</v>
      </c>
      <c r="G27" s="110" t="s">
        <v>110</v>
      </c>
      <c r="H27" s="110" t="s">
        <v>110</v>
      </c>
      <c r="I27" s="110" t="s">
        <v>110</v>
      </c>
      <c r="J27" s="110" t="s">
        <v>110</v>
      </c>
      <c r="K27" s="110" t="s">
        <v>110</v>
      </c>
      <c r="L27" s="110" t="s">
        <v>110</v>
      </c>
      <c r="M27" s="110" t="s">
        <v>110</v>
      </c>
      <c r="N27" s="110" t="s">
        <v>110</v>
      </c>
      <c r="O27" s="110" t="s">
        <v>110</v>
      </c>
      <c r="P27" s="110" t="s">
        <v>110</v>
      </c>
      <c r="Q27" s="110" t="s">
        <v>110</v>
      </c>
      <c r="R27" s="110" t="s">
        <v>110</v>
      </c>
      <c r="S27" s="110" t="s">
        <v>110</v>
      </c>
      <c r="T27" s="110" t="s">
        <v>110</v>
      </c>
      <c r="U27" s="110" t="s">
        <v>110</v>
      </c>
      <c r="V27" s="110" t="s">
        <v>110</v>
      </c>
      <c r="W27" s="110" t="s">
        <v>110</v>
      </c>
      <c r="X27" s="110" t="s">
        <v>110</v>
      </c>
      <c r="Y27" s="110" t="s">
        <v>110</v>
      </c>
      <c r="Z27" s="110" t="s">
        <v>110</v>
      </c>
      <c r="AA27" s="110" t="s">
        <v>110</v>
      </c>
      <c r="AB27" s="110" t="s">
        <v>110</v>
      </c>
      <c r="AC27" s="110" t="s">
        <v>110</v>
      </c>
      <c r="AD27" s="110" t="s">
        <v>110</v>
      </c>
      <c r="AE27" s="110" t="s">
        <v>110</v>
      </c>
      <c r="AF27" s="110" t="s">
        <v>110</v>
      </c>
      <c r="AG27" s="110" t="s">
        <v>110</v>
      </c>
      <c r="AH27" s="110" t="s">
        <v>110</v>
      </c>
      <c r="AI27" s="110" t="s">
        <v>110</v>
      </c>
      <c r="AJ27" s="110" t="s">
        <v>110</v>
      </c>
      <c r="AK27" s="110" t="s">
        <v>110</v>
      </c>
      <c r="AL27" s="110" t="s">
        <v>110</v>
      </c>
      <c r="AM27" s="110" t="s">
        <v>110</v>
      </c>
      <c r="AN27" s="110" t="s">
        <v>110</v>
      </c>
      <c r="AO27" s="110" t="s">
        <v>110</v>
      </c>
      <c r="AP27" s="110" t="s">
        <v>110</v>
      </c>
      <c r="AQ27" s="110" t="s">
        <v>110</v>
      </c>
      <c r="AR27" s="110" t="s">
        <v>110</v>
      </c>
      <c r="AS27" s="110" t="s">
        <v>110</v>
      </c>
      <c r="AT27" s="110" t="s">
        <v>110</v>
      </c>
      <c r="AU27" s="110" t="s">
        <v>110</v>
      </c>
      <c r="AV27" s="80">
        <v>21</v>
      </c>
      <c r="AW27" s="114">
        <v>2.2556390977443606</v>
      </c>
      <c r="AX27" s="80">
        <v>43</v>
      </c>
      <c r="AY27" s="114">
        <v>4.405737704918033</v>
      </c>
      <c r="AZ27" s="80">
        <v>17</v>
      </c>
      <c r="BA27" s="127">
        <v>1.4143094841930115</v>
      </c>
      <c r="BB27" s="80">
        <v>22</v>
      </c>
      <c r="BC27" s="127">
        <v>1.9</v>
      </c>
      <c r="BD27" s="80">
        <v>12</v>
      </c>
      <c r="BE27" s="127">
        <v>1.183431952662722</v>
      </c>
    </row>
    <row r="28" spans="1:57" s="9" customFormat="1" ht="15" customHeight="1">
      <c r="A28" s="1"/>
      <c r="B28" s="16" t="s">
        <v>117</v>
      </c>
      <c r="C28" s="2"/>
      <c r="D28" s="110" t="s">
        <v>110</v>
      </c>
      <c r="E28" s="110" t="s">
        <v>110</v>
      </c>
      <c r="F28" s="110" t="s">
        <v>110</v>
      </c>
      <c r="G28" s="110" t="s">
        <v>110</v>
      </c>
      <c r="H28" s="110" t="s">
        <v>110</v>
      </c>
      <c r="I28" s="110" t="s">
        <v>110</v>
      </c>
      <c r="J28" s="110" t="s">
        <v>110</v>
      </c>
      <c r="K28" s="110" t="s">
        <v>110</v>
      </c>
      <c r="L28" s="110" t="s">
        <v>110</v>
      </c>
      <c r="M28" s="110" t="s">
        <v>110</v>
      </c>
      <c r="N28" s="110" t="s">
        <v>110</v>
      </c>
      <c r="O28" s="110" t="s">
        <v>110</v>
      </c>
      <c r="P28" s="110" t="s">
        <v>110</v>
      </c>
      <c r="Q28" s="110" t="s">
        <v>110</v>
      </c>
      <c r="R28" s="110" t="s">
        <v>110</v>
      </c>
      <c r="S28" s="110" t="s">
        <v>110</v>
      </c>
      <c r="T28" s="110" t="s">
        <v>110</v>
      </c>
      <c r="U28" s="110" t="s">
        <v>110</v>
      </c>
      <c r="V28" s="110" t="s">
        <v>110</v>
      </c>
      <c r="W28" s="110" t="s">
        <v>110</v>
      </c>
      <c r="X28" s="110" t="s">
        <v>110</v>
      </c>
      <c r="Y28" s="110" t="s">
        <v>110</v>
      </c>
      <c r="Z28" s="110" t="s">
        <v>110</v>
      </c>
      <c r="AA28" s="110" t="s">
        <v>110</v>
      </c>
      <c r="AB28" s="110" t="s">
        <v>110</v>
      </c>
      <c r="AC28" s="110" t="s">
        <v>110</v>
      </c>
      <c r="AD28" s="110" t="s">
        <v>110</v>
      </c>
      <c r="AE28" s="110" t="s">
        <v>110</v>
      </c>
      <c r="AF28" s="110" t="s">
        <v>110</v>
      </c>
      <c r="AG28" s="110" t="s">
        <v>110</v>
      </c>
      <c r="AH28" s="110" t="s">
        <v>110</v>
      </c>
      <c r="AI28" s="110" t="s">
        <v>110</v>
      </c>
      <c r="AJ28" s="110" t="s">
        <v>110</v>
      </c>
      <c r="AK28" s="110" t="s">
        <v>110</v>
      </c>
      <c r="AL28" s="110" t="s">
        <v>110</v>
      </c>
      <c r="AM28" s="110" t="s">
        <v>110</v>
      </c>
      <c r="AN28" s="110" t="s">
        <v>110</v>
      </c>
      <c r="AO28" s="110" t="s">
        <v>110</v>
      </c>
      <c r="AP28" s="110" t="s">
        <v>110</v>
      </c>
      <c r="AQ28" s="110" t="s">
        <v>110</v>
      </c>
      <c r="AR28" s="110" t="s">
        <v>110</v>
      </c>
      <c r="AS28" s="110" t="s">
        <v>110</v>
      </c>
      <c r="AT28" s="110" t="s">
        <v>110</v>
      </c>
      <c r="AU28" s="110" t="s">
        <v>110</v>
      </c>
      <c r="AV28" s="80">
        <v>1</v>
      </c>
      <c r="AW28" s="114">
        <v>0.10741138560687433</v>
      </c>
      <c r="AX28" s="80">
        <v>0</v>
      </c>
      <c r="AY28" s="114">
        <v>0</v>
      </c>
      <c r="AZ28" s="80">
        <v>0</v>
      </c>
      <c r="BA28" s="127">
        <v>0</v>
      </c>
      <c r="BB28" s="80">
        <v>0</v>
      </c>
      <c r="BC28" s="127">
        <v>0</v>
      </c>
      <c r="BD28" s="80">
        <v>0</v>
      </c>
      <c r="BE28" s="127">
        <v>0</v>
      </c>
    </row>
    <row r="29" spans="1:57" s="9" customFormat="1" ht="15" customHeight="1">
      <c r="A29" s="1"/>
      <c r="B29" s="16" t="s">
        <v>118</v>
      </c>
      <c r="C29" s="2"/>
      <c r="D29" s="110" t="s">
        <v>110</v>
      </c>
      <c r="E29" s="110" t="s">
        <v>110</v>
      </c>
      <c r="F29" s="110" t="s">
        <v>110</v>
      </c>
      <c r="G29" s="110" t="s">
        <v>110</v>
      </c>
      <c r="H29" s="110" t="s">
        <v>110</v>
      </c>
      <c r="I29" s="110" t="s">
        <v>110</v>
      </c>
      <c r="J29" s="110" t="s">
        <v>110</v>
      </c>
      <c r="K29" s="110" t="s">
        <v>110</v>
      </c>
      <c r="L29" s="110" t="s">
        <v>110</v>
      </c>
      <c r="M29" s="110" t="s">
        <v>110</v>
      </c>
      <c r="N29" s="110" t="s">
        <v>110</v>
      </c>
      <c r="O29" s="110" t="s">
        <v>110</v>
      </c>
      <c r="P29" s="110" t="s">
        <v>110</v>
      </c>
      <c r="Q29" s="110" t="s">
        <v>110</v>
      </c>
      <c r="R29" s="110" t="s">
        <v>110</v>
      </c>
      <c r="S29" s="110" t="s">
        <v>110</v>
      </c>
      <c r="T29" s="110" t="s">
        <v>110</v>
      </c>
      <c r="U29" s="110" t="s">
        <v>110</v>
      </c>
      <c r="V29" s="110" t="s">
        <v>110</v>
      </c>
      <c r="W29" s="110" t="s">
        <v>110</v>
      </c>
      <c r="X29" s="110" t="s">
        <v>110</v>
      </c>
      <c r="Y29" s="110" t="s">
        <v>110</v>
      </c>
      <c r="Z29" s="110" t="s">
        <v>110</v>
      </c>
      <c r="AA29" s="110" t="s">
        <v>110</v>
      </c>
      <c r="AB29" s="110" t="s">
        <v>110</v>
      </c>
      <c r="AC29" s="110" t="s">
        <v>110</v>
      </c>
      <c r="AD29" s="110" t="s">
        <v>110</v>
      </c>
      <c r="AE29" s="110" t="s">
        <v>110</v>
      </c>
      <c r="AF29" s="110" t="s">
        <v>110</v>
      </c>
      <c r="AG29" s="110" t="s">
        <v>110</v>
      </c>
      <c r="AH29" s="110" t="s">
        <v>110</v>
      </c>
      <c r="AI29" s="110" t="s">
        <v>110</v>
      </c>
      <c r="AJ29" s="110" t="s">
        <v>110</v>
      </c>
      <c r="AK29" s="110" t="s">
        <v>110</v>
      </c>
      <c r="AL29" s="110" t="s">
        <v>110</v>
      </c>
      <c r="AM29" s="110" t="s">
        <v>110</v>
      </c>
      <c r="AN29" s="110" t="s">
        <v>110</v>
      </c>
      <c r="AO29" s="110" t="s">
        <v>110</v>
      </c>
      <c r="AP29" s="110" t="s">
        <v>110</v>
      </c>
      <c r="AQ29" s="110" t="s">
        <v>110</v>
      </c>
      <c r="AR29" s="110" t="s">
        <v>110</v>
      </c>
      <c r="AS29" s="110" t="s">
        <v>110</v>
      </c>
      <c r="AT29" s="110" t="s">
        <v>110</v>
      </c>
      <c r="AU29" s="110" t="s">
        <v>110</v>
      </c>
      <c r="AV29" s="80">
        <v>88</v>
      </c>
      <c r="AW29" s="114">
        <v>9.452201933404941</v>
      </c>
      <c r="AX29" s="80">
        <v>79</v>
      </c>
      <c r="AY29" s="114">
        <v>8.094262295081968</v>
      </c>
      <c r="AZ29" s="80">
        <v>127</v>
      </c>
      <c r="BA29" s="127">
        <v>10.565723793677204</v>
      </c>
      <c r="BB29" s="80">
        <v>124</v>
      </c>
      <c r="BC29" s="127">
        <v>10.9</v>
      </c>
      <c r="BD29" s="80">
        <v>230</v>
      </c>
      <c r="BE29" s="127">
        <v>22.682445759368836</v>
      </c>
    </row>
    <row r="30" spans="1:57" s="9" customFormat="1" ht="15" customHeight="1">
      <c r="A30" s="1"/>
      <c r="B30" s="16" t="s">
        <v>119</v>
      </c>
      <c r="C30" s="2"/>
      <c r="D30" s="110" t="s">
        <v>110</v>
      </c>
      <c r="E30" s="110" t="s">
        <v>110</v>
      </c>
      <c r="F30" s="110" t="s">
        <v>110</v>
      </c>
      <c r="G30" s="110" t="s">
        <v>110</v>
      </c>
      <c r="H30" s="110" t="s">
        <v>110</v>
      </c>
      <c r="I30" s="110" t="s">
        <v>110</v>
      </c>
      <c r="J30" s="110" t="s">
        <v>110</v>
      </c>
      <c r="K30" s="110" t="s">
        <v>110</v>
      </c>
      <c r="L30" s="110" t="s">
        <v>110</v>
      </c>
      <c r="M30" s="110" t="s">
        <v>110</v>
      </c>
      <c r="N30" s="110" t="s">
        <v>110</v>
      </c>
      <c r="O30" s="110" t="s">
        <v>110</v>
      </c>
      <c r="P30" s="110" t="s">
        <v>110</v>
      </c>
      <c r="Q30" s="110" t="s">
        <v>110</v>
      </c>
      <c r="R30" s="110" t="s">
        <v>110</v>
      </c>
      <c r="S30" s="110" t="s">
        <v>110</v>
      </c>
      <c r="T30" s="110" t="s">
        <v>110</v>
      </c>
      <c r="U30" s="110" t="s">
        <v>110</v>
      </c>
      <c r="V30" s="110" t="s">
        <v>110</v>
      </c>
      <c r="W30" s="110" t="s">
        <v>110</v>
      </c>
      <c r="X30" s="110" t="s">
        <v>110</v>
      </c>
      <c r="Y30" s="110" t="s">
        <v>110</v>
      </c>
      <c r="Z30" s="110" t="s">
        <v>110</v>
      </c>
      <c r="AA30" s="110" t="s">
        <v>110</v>
      </c>
      <c r="AB30" s="110" t="s">
        <v>110</v>
      </c>
      <c r="AC30" s="110" t="s">
        <v>110</v>
      </c>
      <c r="AD30" s="110" t="s">
        <v>110</v>
      </c>
      <c r="AE30" s="110" t="s">
        <v>110</v>
      </c>
      <c r="AF30" s="110" t="s">
        <v>110</v>
      </c>
      <c r="AG30" s="110" t="s">
        <v>110</v>
      </c>
      <c r="AH30" s="110" t="s">
        <v>110</v>
      </c>
      <c r="AI30" s="110" t="s">
        <v>110</v>
      </c>
      <c r="AJ30" s="110" t="s">
        <v>110</v>
      </c>
      <c r="AK30" s="110" t="s">
        <v>110</v>
      </c>
      <c r="AL30" s="110" t="s">
        <v>110</v>
      </c>
      <c r="AM30" s="110" t="s">
        <v>110</v>
      </c>
      <c r="AN30" s="110" t="s">
        <v>110</v>
      </c>
      <c r="AO30" s="110" t="s">
        <v>110</v>
      </c>
      <c r="AP30" s="110" t="s">
        <v>110</v>
      </c>
      <c r="AQ30" s="110" t="s">
        <v>110</v>
      </c>
      <c r="AR30" s="110" t="s">
        <v>110</v>
      </c>
      <c r="AS30" s="110" t="s">
        <v>110</v>
      </c>
      <c r="AT30" s="110" t="s">
        <v>110</v>
      </c>
      <c r="AU30" s="110" t="s">
        <v>110</v>
      </c>
      <c r="AV30" s="80">
        <v>0</v>
      </c>
      <c r="AW30" s="114">
        <v>0</v>
      </c>
      <c r="AX30" s="80">
        <v>0</v>
      </c>
      <c r="AY30" s="114">
        <v>0</v>
      </c>
      <c r="AZ30" s="80">
        <v>0</v>
      </c>
      <c r="BA30" s="127">
        <v>0</v>
      </c>
      <c r="BB30" s="80">
        <v>1</v>
      </c>
      <c r="BC30" s="127">
        <v>0.1</v>
      </c>
      <c r="BD30" s="80">
        <v>0</v>
      </c>
      <c r="BE30" s="127">
        <v>0</v>
      </c>
    </row>
    <row r="31" spans="1:57" s="9" customFormat="1" ht="15" customHeight="1">
      <c r="A31" s="147" t="s">
        <v>51</v>
      </c>
      <c r="B31" s="145"/>
      <c r="C31" s="146"/>
      <c r="D31" s="10">
        <v>7</v>
      </c>
      <c r="E31" s="11">
        <v>0.3925967470555244</v>
      </c>
      <c r="F31" s="10">
        <v>6</v>
      </c>
      <c r="G31" s="11">
        <v>0.5994005994005994</v>
      </c>
      <c r="H31" s="10">
        <v>3</v>
      </c>
      <c r="I31" s="11">
        <v>0.2548853016142736</v>
      </c>
      <c r="J31" s="10">
        <v>6</v>
      </c>
      <c r="K31" s="11">
        <v>0.6479481641468683</v>
      </c>
      <c r="L31" s="10">
        <v>3</v>
      </c>
      <c r="M31" s="11">
        <v>0.4291845493562232</v>
      </c>
      <c r="N31" s="10">
        <v>4</v>
      </c>
      <c r="O31" s="11">
        <v>0.3286770747740345</v>
      </c>
      <c r="P31" s="10">
        <v>5</v>
      </c>
      <c r="Q31" s="11">
        <v>0.25510204081632654</v>
      </c>
      <c r="R31" s="10">
        <v>14</v>
      </c>
      <c r="S31" s="11">
        <v>0.46511627906976744</v>
      </c>
      <c r="T31" s="10">
        <v>8</v>
      </c>
      <c r="U31" s="11">
        <v>0.3040668947168377</v>
      </c>
      <c r="V31" s="10">
        <v>7</v>
      </c>
      <c r="W31" s="11">
        <v>0.3115264797507788</v>
      </c>
      <c r="X31" s="56">
        <v>8</v>
      </c>
      <c r="Y31" s="67">
        <v>0.3560302625723186</v>
      </c>
      <c r="Z31" s="80">
        <v>9</v>
      </c>
      <c r="AA31" s="59">
        <v>0.48648648648648646</v>
      </c>
      <c r="AB31" s="56">
        <v>8</v>
      </c>
      <c r="AC31" s="94">
        <v>0.5047318611987383</v>
      </c>
      <c r="AD31" s="95">
        <v>12</v>
      </c>
      <c r="AE31" s="94">
        <v>0.7202881152460985</v>
      </c>
      <c r="AF31" s="95">
        <v>14</v>
      </c>
      <c r="AG31" s="94">
        <v>0.9061488673139159</v>
      </c>
      <c r="AH31" s="80">
        <v>15</v>
      </c>
      <c r="AI31" s="94">
        <f t="shared" si="2"/>
        <v>1.0060362173038229</v>
      </c>
      <c r="AJ31" s="80">
        <v>10</v>
      </c>
      <c r="AK31" s="59">
        <f t="shared" si="0"/>
        <v>0.7757951900698216</v>
      </c>
      <c r="AL31" s="80">
        <v>27</v>
      </c>
      <c r="AM31" s="59">
        <f t="shared" si="4"/>
        <v>1.9722425127830532</v>
      </c>
      <c r="AN31" s="80">
        <v>13</v>
      </c>
      <c r="AO31" s="59">
        <f t="shared" si="3"/>
        <v>1.2404580152671756</v>
      </c>
      <c r="AP31" s="80">
        <v>9</v>
      </c>
      <c r="AQ31" s="114">
        <f t="shared" si="1"/>
        <v>0.7177033492822966</v>
      </c>
      <c r="AR31" s="80">
        <v>12</v>
      </c>
      <c r="AS31" s="114">
        <v>1.1299435028248588</v>
      </c>
      <c r="AT31" s="80">
        <v>15</v>
      </c>
      <c r="AU31" s="114">
        <v>1.3636363636363635</v>
      </c>
      <c r="AV31" s="80">
        <v>10</v>
      </c>
      <c r="AW31" s="114">
        <v>1.0741138560687433</v>
      </c>
      <c r="AX31" s="80">
        <v>10</v>
      </c>
      <c r="AY31" s="114">
        <v>1.0245901639344261</v>
      </c>
      <c r="AZ31" s="80">
        <v>14</v>
      </c>
      <c r="BA31" s="114">
        <v>1.1647254575707155</v>
      </c>
      <c r="BB31" s="80">
        <v>17</v>
      </c>
      <c r="BC31" s="114">
        <v>1.5</v>
      </c>
      <c r="BD31" s="80">
        <v>9</v>
      </c>
      <c r="BE31" s="114">
        <v>0.8875739644970414</v>
      </c>
    </row>
    <row r="32" spans="1:57" s="9" customFormat="1" ht="15" customHeight="1">
      <c r="A32" s="147" t="s">
        <v>52</v>
      </c>
      <c r="B32" s="145"/>
      <c r="C32" s="146"/>
      <c r="D32" s="10">
        <v>130</v>
      </c>
      <c r="E32" s="11">
        <v>7.291082445316882</v>
      </c>
      <c r="F32" s="10">
        <v>74</v>
      </c>
      <c r="G32" s="11">
        <v>7.392607392607392</v>
      </c>
      <c r="H32" s="10">
        <v>102</v>
      </c>
      <c r="I32" s="11">
        <v>8.666100254885302</v>
      </c>
      <c r="J32" s="10">
        <v>107</v>
      </c>
      <c r="K32" s="11">
        <v>11.555075593952484</v>
      </c>
      <c r="L32" s="10">
        <v>63</v>
      </c>
      <c r="M32" s="11">
        <v>9.012875536480687</v>
      </c>
      <c r="N32" s="10">
        <v>73</v>
      </c>
      <c r="O32" s="11">
        <v>5.99835661462613</v>
      </c>
      <c r="P32" s="10">
        <v>88</v>
      </c>
      <c r="Q32" s="11">
        <v>4.489795918367347</v>
      </c>
      <c r="R32" s="10">
        <v>147</v>
      </c>
      <c r="S32" s="11">
        <v>4.883720930232558</v>
      </c>
      <c r="T32" s="10">
        <v>121</v>
      </c>
      <c r="U32" s="11">
        <v>4.599011782592171</v>
      </c>
      <c r="V32" s="10">
        <v>113</v>
      </c>
      <c r="W32" s="11">
        <v>5.028927458834001</v>
      </c>
      <c r="X32" s="56">
        <v>89</v>
      </c>
      <c r="Y32" s="67">
        <v>3.9608366711170446</v>
      </c>
      <c r="Z32" s="80">
        <v>123</v>
      </c>
      <c r="AA32" s="59">
        <v>6.648648648648649</v>
      </c>
      <c r="AB32" s="56">
        <v>112</v>
      </c>
      <c r="AC32" s="94">
        <v>7.066246056782334</v>
      </c>
      <c r="AD32" s="95">
        <v>151</v>
      </c>
      <c r="AE32" s="59">
        <v>9.063625450180073</v>
      </c>
      <c r="AF32" s="95">
        <v>106</v>
      </c>
      <c r="AG32" s="59">
        <v>6.86084142394822</v>
      </c>
      <c r="AH32" s="80">
        <v>138</v>
      </c>
      <c r="AI32" s="59">
        <f t="shared" si="2"/>
        <v>9.25553319919517</v>
      </c>
      <c r="AJ32" s="80">
        <v>113</v>
      </c>
      <c r="AK32" s="59">
        <f t="shared" si="0"/>
        <v>8.766485647788985</v>
      </c>
      <c r="AL32" s="80">
        <v>152</v>
      </c>
      <c r="AM32" s="59">
        <f t="shared" si="4"/>
        <v>11.10299488677867</v>
      </c>
      <c r="AN32" s="80">
        <v>92</v>
      </c>
      <c r="AO32" s="59">
        <f t="shared" si="3"/>
        <v>8.778625954198473</v>
      </c>
      <c r="AP32" s="80">
        <v>139</v>
      </c>
      <c r="AQ32" s="114">
        <f t="shared" si="1"/>
        <v>11.084529505582138</v>
      </c>
      <c r="AR32" s="80">
        <v>69</v>
      </c>
      <c r="AS32" s="114">
        <v>6.497175141242938</v>
      </c>
      <c r="AT32" s="80">
        <v>97</v>
      </c>
      <c r="AU32" s="114">
        <v>8.818181818181818</v>
      </c>
      <c r="AV32" s="80">
        <v>71</v>
      </c>
      <c r="AW32" s="114">
        <v>7.626208378088077</v>
      </c>
      <c r="AX32" s="80">
        <v>79</v>
      </c>
      <c r="AY32" s="114">
        <v>8.094262295081968</v>
      </c>
      <c r="AZ32" s="80">
        <v>96</v>
      </c>
      <c r="BA32" s="114">
        <v>7.9866888519134775</v>
      </c>
      <c r="BB32" s="80">
        <v>109</v>
      </c>
      <c r="BC32" s="114">
        <v>9.6</v>
      </c>
      <c r="BD32" s="80">
        <v>60</v>
      </c>
      <c r="BE32" s="114">
        <v>5.9171597633136095</v>
      </c>
    </row>
    <row r="33" spans="1:57" s="9" customFormat="1" ht="15" customHeight="1">
      <c r="A33" s="1" t="s">
        <v>53</v>
      </c>
      <c r="B33" s="145" t="s">
        <v>54</v>
      </c>
      <c r="C33" s="146"/>
      <c r="D33" s="10">
        <v>79</v>
      </c>
      <c r="E33" s="11">
        <v>4.430734716769489</v>
      </c>
      <c r="F33" s="10">
        <v>27</v>
      </c>
      <c r="G33" s="11">
        <v>2.697302697302697</v>
      </c>
      <c r="H33" s="10">
        <v>70</v>
      </c>
      <c r="I33" s="11">
        <v>5.9473237043330505</v>
      </c>
      <c r="J33" s="10">
        <v>67</v>
      </c>
      <c r="K33" s="11">
        <v>7.235421166306695</v>
      </c>
      <c r="L33" s="10">
        <v>28</v>
      </c>
      <c r="M33" s="11">
        <v>4.005722460658083</v>
      </c>
      <c r="N33" s="10">
        <v>46</v>
      </c>
      <c r="O33" s="11">
        <v>3.779786359901397</v>
      </c>
      <c r="P33" s="10">
        <v>56</v>
      </c>
      <c r="Q33" s="11">
        <v>2.857142857142857</v>
      </c>
      <c r="R33" s="10">
        <v>114</v>
      </c>
      <c r="S33" s="11">
        <v>3.7873754152823924</v>
      </c>
      <c r="T33" s="10">
        <v>87</v>
      </c>
      <c r="U33" s="11">
        <v>3.30672748004561</v>
      </c>
      <c r="V33" s="10">
        <v>76</v>
      </c>
      <c r="W33" s="11">
        <v>3.382287494437027</v>
      </c>
      <c r="X33" s="56">
        <v>49</v>
      </c>
      <c r="Y33" s="67">
        <v>2.1806853582554515</v>
      </c>
      <c r="Z33" s="80">
        <v>79</v>
      </c>
      <c r="AA33" s="59">
        <v>4.27027027027027</v>
      </c>
      <c r="AB33" s="56">
        <v>66</v>
      </c>
      <c r="AC33" s="67">
        <v>4.16403785488959</v>
      </c>
      <c r="AD33" s="80">
        <v>99</v>
      </c>
      <c r="AE33" s="59">
        <v>5.942376950780312</v>
      </c>
      <c r="AF33" s="80">
        <v>58</v>
      </c>
      <c r="AG33" s="59">
        <v>3.7540453074433655</v>
      </c>
      <c r="AH33" s="80">
        <v>103</v>
      </c>
      <c r="AI33" s="59">
        <f t="shared" si="2"/>
        <v>6.908115358819584</v>
      </c>
      <c r="AJ33" s="80">
        <v>74</v>
      </c>
      <c r="AK33" s="59">
        <f t="shared" si="0"/>
        <v>5.740884406516679</v>
      </c>
      <c r="AL33" s="80">
        <v>91</v>
      </c>
      <c r="AM33" s="59">
        <f t="shared" si="4"/>
        <v>6.647187728268809</v>
      </c>
      <c r="AN33" s="80">
        <v>53</v>
      </c>
      <c r="AO33" s="59">
        <f t="shared" si="3"/>
        <v>5.057251908396947</v>
      </c>
      <c r="AP33" s="80">
        <v>105</v>
      </c>
      <c r="AQ33" s="114">
        <f t="shared" si="1"/>
        <v>8.373205741626794</v>
      </c>
      <c r="AR33" s="80">
        <v>47</v>
      </c>
      <c r="AS33" s="114">
        <v>4.425612052730696</v>
      </c>
      <c r="AT33" s="80">
        <v>70</v>
      </c>
      <c r="AU33" s="114">
        <v>6.363636363636363</v>
      </c>
      <c r="AV33" s="80">
        <v>50</v>
      </c>
      <c r="AW33" s="114">
        <v>5.370569280343716</v>
      </c>
      <c r="AX33" s="80">
        <v>48</v>
      </c>
      <c r="AY33" s="114">
        <v>4.918032786885246</v>
      </c>
      <c r="AZ33" s="80">
        <v>58</v>
      </c>
      <c r="BA33" s="114">
        <v>4.825291181364393</v>
      </c>
      <c r="BB33" s="80">
        <v>77</v>
      </c>
      <c r="BC33" s="114">
        <v>6.8</v>
      </c>
      <c r="BD33" s="80">
        <v>34</v>
      </c>
      <c r="BE33" s="114">
        <v>3.353057199211045</v>
      </c>
    </row>
    <row r="34" spans="1:57" s="9" customFormat="1" ht="15" customHeight="1">
      <c r="A34" s="1"/>
      <c r="B34" s="145" t="s">
        <v>55</v>
      </c>
      <c r="C34" s="146"/>
      <c r="D34" s="10">
        <v>51</v>
      </c>
      <c r="E34" s="11">
        <v>2.860347728547392</v>
      </c>
      <c r="F34" s="10">
        <v>47</v>
      </c>
      <c r="G34" s="11">
        <v>4.695304695304695</v>
      </c>
      <c r="H34" s="10">
        <v>32</v>
      </c>
      <c r="I34" s="11">
        <v>2.7187765505522514</v>
      </c>
      <c r="J34" s="10">
        <v>40</v>
      </c>
      <c r="K34" s="11">
        <v>4.319654427645788</v>
      </c>
      <c r="L34" s="10">
        <v>35</v>
      </c>
      <c r="M34" s="11">
        <v>5.007153075822604</v>
      </c>
      <c r="N34" s="10">
        <v>27</v>
      </c>
      <c r="O34" s="11">
        <v>2.218570254724733</v>
      </c>
      <c r="P34" s="10">
        <v>32</v>
      </c>
      <c r="Q34" s="11">
        <v>1.6326530612244898</v>
      </c>
      <c r="R34" s="10">
        <v>33</v>
      </c>
      <c r="S34" s="11">
        <v>1.0963455149501662</v>
      </c>
      <c r="T34" s="10">
        <v>34</v>
      </c>
      <c r="U34" s="11">
        <v>1.2922843025465602</v>
      </c>
      <c r="V34" s="10">
        <v>37</v>
      </c>
      <c r="W34" s="11">
        <v>1.6466399643969738</v>
      </c>
      <c r="X34" s="56">
        <v>40</v>
      </c>
      <c r="Y34" s="67">
        <v>1.7801513128615931</v>
      </c>
      <c r="Z34" s="80">
        <v>44</v>
      </c>
      <c r="AA34" s="59">
        <v>2.3783783783783785</v>
      </c>
      <c r="AB34" s="56">
        <v>46</v>
      </c>
      <c r="AC34" s="67">
        <v>2.902208201892744</v>
      </c>
      <c r="AD34" s="80">
        <v>52</v>
      </c>
      <c r="AE34" s="59">
        <v>3.12124849939976</v>
      </c>
      <c r="AF34" s="80">
        <v>48</v>
      </c>
      <c r="AG34" s="59">
        <v>3.1067961165048543</v>
      </c>
      <c r="AH34" s="80">
        <v>35</v>
      </c>
      <c r="AI34" s="59">
        <f t="shared" si="2"/>
        <v>2.3474178403755865</v>
      </c>
      <c r="AJ34" s="80">
        <v>39</v>
      </c>
      <c r="AK34" s="59">
        <f t="shared" si="0"/>
        <v>3.0256012412723043</v>
      </c>
      <c r="AL34" s="80">
        <v>61</v>
      </c>
      <c r="AM34" s="59">
        <f t="shared" si="4"/>
        <v>4.455807158509861</v>
      </c>
      <c r="AN34" s="80">
        <v>39</v>
      </c>
      <c r="AO34" s="59">
        <f t="shared" si="3"/>
        <v>3.7213740458015265</v>
      </c>
      <c r="AP34" s="80">
        <v>34</v>
      </c>
      <c r="AQ34" s="114">
        <f t="shared" si="1"/>
        <v>2.711323763955343</v>
      </c>
      <c r="AR34" s="80">
        <v>22</v>
      </c>
      <c r="AS34" s="114">
        <v>2.0715630885122414</v>
      </c>
      <c r="AT34" s="80">
        <v>27</v>
      </c>
      <c r="AU34" s="114">
        <v>2.4545454545454546</v>
      </c>
      <c r="AV34" s="80">
        <v>21</v>
      </c>
      <c r="AW34" s="114">
        <v>2.2556390977443606</v>
      </c>
      <c r="AX34" s="80">
        <v>31</v>
      </c>
      <c r="AY34" s="114">
        <v>3.1762295081967213</v>
      </c>
      <c r="AZ34" s="80">
        <v>38</v>
      </c>
      <c r="BA34" s="114">
        <v>3.1613976705490847</v>
      </c>
      <c r="BB34" s="80">
        <v>32</v>
      </c>
      <c r="BC34" s="114">
        <v>2.8</v>
      </c>
      <c r="BD34" s="80">
        <v>26</v>
      </c>
      <c r="BE34" s="114">
        <v>2.564102564102564</v>
      </c>
    </row>
    <row r="35" spans="1:57" s="9" customFormat="1" ht="15" customHeight="1">
      <c r="A35" s="147" t="s">
        <v>82</v>
      </c>
      <c r="B35" s="145"/>
      <c r="C35" s="146"/>
      <c r="D35" s="110" t="s">
        <v>110</v>
      </c>
      <c r="E35" s="110" t="s">
        <v>110</v>
      </c>
      <c r="F35" s="110" t="s">
        <v>110</v>
      </c>
      <c r="G35" s="110" t="s">
        <v>110</v>
      </c>
      <c r="H35" s="110" t="s">
        <v>110</v>
      </c>
      <c r="I35" s="110" t="s">
        <v>110</v>
      </c>
      <c r="J35" s="110" t="s">
        <v>110</v>
      </c>
      <c r="K35" s="110" t="s">
        <v>110</v>
      </c>
      <c r="L35" s="110" t="s">
        <v>110</v>
      </c>
      <c r="M35" s="110" t="s">
        <v>110</v>
      </c>
      <c r="N35" s="110" t="s">
        <v>110</v>
      </c>
      <c r="O35" s="110" t="s">
        <v>110</v>
      </c>
      <c r="P35" s="110" t="s">
        <v>110</v>
      </c>
      <c r="Q35" s="110" t="s">
        <v>110</v>
      </c>
      <c r="R35" s="10">
        <v>1</v>
      </c>
      <c r="S35" s="11">
        <v>0.03322259136212625</v>
      </c>
      <c r="T35" s="10">
        <v>1</v>
      </c>
      <c r="U35" s="11">
        <v>0.03800836183960471</v>
      </c>
      <c r="V35" s="10">
        <v>5</v>
      </c>
      <c r="W35" s="11">
        <v>0.22251891410769914</v>
      </c>
      <c r="X35" s="56">
        <v>1</v>
      </c>
      <c r="Y35" s="67">
        <v>0.04450378282153983</v>
      </c>
      <c r="Z35" s="80">
        <v>2</v>
      </c>
      <c r="AA35" s="59">
        <v>0.10810810810810811</v>
      </c>
      <c r="AB35" s="56">
        <v>1</v>
      </c>
      <c r="AC35" s="67">
        <v>0.06309148264984228</v>
      </c>
      <c r="AD35" s="80">
        <v>5</v>
      </c>
      <c r="AE35" s="59">
        <v>0.3001200480192077</v>
      </c>
      <c r="AF35" s="80">
        <v>8</v>
      </c>
      <c r="AG35" s="59">
        <v>0.517799352750809</v>
      </c>
      <c r="AH35" s="80">
        <v>7</v>
      </c>
      <c r="AI35" s="59">
        <f t="shared" si="2"/>
        <v>0.4694835680751174</v>
      </c>
      <c r="AJ35" s="80">
        <v>8</v>
      </c>
      <c r="AK35" s="59">
        <f t="shared" si="0"/>
        <v>0.6206361520558572</v>
      </c>
      <c r="AL35" s="80">
        <v>17</v>
      </c>
      <c r="AM35" s="59">
        <f t="shared" si="4"/>
        <v>1.241782322863404</v>
      </c>
      <c r="AN35" s="80">
        <v>17</v>
      </c>
      <c r="AO35" s="59">
        <f t="shared" si="3"/>
        <v>1.6221374045801527</v>
      </c>
      <c r="AP35" s="80">
        <v>28</v>
      </c>
      <c r="AQ35" s="114">
        <f t="shared" si="1"/>
        <v>2.2328548644338118</v>
      </c>
      <c r="AR35" s="80">
        <v>68</v>
      </c>
      <c r="AS35" s="114">
        <v>6.4030131826742</v>
      </c>
      <c r="AT35" s="80">
        <v>107</v>
      </c>
      <c r="AU35" s="114">
        <v>9.727272727272727</v>
      </c>
      <c r="AV35" s="80">
        <v>0</v>
      </c>
      <c r="AW35" s="114">
        <v>0</v>
      </c>
      <c r="AX35" s="80">
        <v>1</v>
      </c>
      <c r="AY35" s="114">
        <v>0.10245901639344263</v>
      </c>
      <c r="AZ35" s="80">
        <v>1</v>
      </c>
      <c r="BA35" s="114">
        <v>0.08319467554076539</v>
      </c>
      <c r="BB35" s="80">
        <v>3</v>
      </c>
      <c r="BC35" s="114">
        <v>0.3</v>
      </c>
      <c r="BD35" s="80">
        <v>4</v>
      </c>
      <c r="BE35" s="114">
        <v>0.39447731755424065</v>
      </c>
    </row>
    <row r="36" spans="1:57" s="9" customFormat="1" ht="15" customHeight="1">
      <c r="A36" s="150" t="s">
        <v>83</v>
      </c>
      <c r="B36" s="151"/>
      <c r="C36" s="152"/>
      <c r="D36" s="12">
        <v>587</v>
      </c>
      <c r="E36" s="13">
        <v>32.922041503084685</v>
      </c>
      <c r="F36" s="12">
        <v>240</v>
      </c>
      <c r="G36" s="13">
        <v>23.976023976023978</v>
      </c>
      <c r="H36" s="12">
        <v>195</v>
      </c>
      <c r="I36" s="13">
        <v>16.567544604927782</v>
      </c>
      <c r="J36" s="12">
        <v>140</v>
      </c>
      <c r="K36" s="13">
        <v>15.118790496760258</v>
      </c>
      <c r="L36" s="12">
        <v>72</v>
      </c>
      <c r="M36" s="13">
        <v>10.300429184549357</v>
      </c>
      <c r="N36" s="12">
        <v>171</v>
      </c>
      <c r="O36" s="13">
        <v>14.050944946589974</v>
      </c>
      <c r="P36" s="12">
        <v>237</v>
      </c>
      <c r="Q36" s="13">
        <v>12.091836734693878</v>
      </c>
      <c r="R36" s="12">
        <v>105</v>
      </c>
      <c r="S36" s="13">
        <v>3.488372093023256</v>
      </c>
      <c r="T36" s="12">
        <v>95</v>
      </c>
      <c r="U36" s="13">
        <v>3.610794374762448</v>
      </c>
      <c r="V36" s="12">
        <v>92</v>
      </c>
      <c r="W36" s="13">
        <v>4.094348019581664</v>
      </c>
      <c r="X36" s="62">
        <v>91</v>
      </c>
      <c r="Y36" s="68">
        <v>4.049844236760125</v>
      </c>
      <c r="Z36" s="81">
        <v>70</v>
      </c>
      <c r="AA36" s="63">
        <v>3.783783783783784</v>
      </c>
      <c r="AB36" s="62">
        <v>72</v>
      </c>
      <c r="AC36" s="68">
        <v>4.542586750788644</v>
      </c>
      <c r="AD36" s="81">
        <v>69</v>
      </c>
      <c r="AE36" s="63">
        <v>4.141656662665065</v>
      </c>
      <c r="AF36" s="81">
        <v>77</v>
      </c>
      <c r="AG36" s="63">
        <v>4.983818770226537</v>
      </c>
      <c r="AH36" s="81">
        <v>53</v>
      </c>
      <c r="AI36" s="63">
        <f t="shared" si="2"/>
        <v>3.5546613011401744</v>
      </c>
      <c r="AJ36" s="81">
        <v>78</v>
      </c>
      <c r="AK36" s="63">
        <f t="shared" si="0"/>
        <v>6.051202482544609</v>
      </c>
      <c r="AL36" s="81">
        <v>91</v>
      </c>
      <c r="AM36" s="63">
        <f t="shared" si="4"/>
        <v>6.647187728268809</v>
      </c>
      <c r="AN36" s="81">
        <v>100</v>
      </c>
      <c r="AO36" s="63">
        <f t="shared" si="3"/>
        <v>9.541984732824428</v>
      </c>
      <c r="AP36" s="81">
        <v>95</v>
      </c>
      <c r="AQ36" s="115">
        <f t="shared" si="1"/>
        <v>7.575757575757576</v>
      </c>
      <c r="AR36" s="81">
        <v>68</v>
      </c>
      <c r="AS36" s="115">
        <v>6.4030131826742</v>
      </c>
      <c r="AT36" s="81">
        <v>30</v>
      </c>
      <c r="AU36" s="115">
        <v>2.727272727272727</v>
      </c>
      <c r="AV36" s="81">
        <v>28</v>
      </c>
      <c r="AW36" s="115">
        <v>3.007518796992481</v>
      </c>
      <c r="AX36" s="81">
        <v>23</v>
      </c>
      <c r="AY36" s="115">
        <v>2.3565573770491803</v>
      </c>
      <c r="AZ36" s="81">
        <v>31</v>
      </c>
      <c r="BA36" s="115">
        <v>2.579034941763727</v>
      </c>
      <c r="BB36" s="81">
        <v>27</v>
      </c>
      <c r="BC36" s="115">
        <v>2.4</v>
      </c>
      <c r="BD36" s="81">
        <v>29</v>
      </c>
      <c r="BE36" s="115">
        <v>2.8599605522682445</v>
      </c>
    </row>
    <row r="37" spans="24:56" s="9" customFormat="1" ht="21" customHeight="1">
      <c r="X37" s="52"/>
      <c r="Y37" s="52"/>
      <c r="Z37" s="69"/>
      <c r="AA37" s="52"/>
      <c r="AB37" s="52"/>
      <c r="AC37" s="52"/>
      <c r="AD37" s="69"/>
      <c r="AE37" s="52"/>
      <c r="AF37" s="69"/>
      <c r="AG37" s="52"/>
      <c r="AH37" s="69"/>
      <c r="AI37" s="52"/>
      <c r="AJ37" s="101"/>
      <c r="AL37" s="101"/>
      <c r="AN37" s="101"/>
      <c r="AP37" s="101"/>
      <c r="AR37" s="101"/>
      <c r="AT37" s="101"/>
      <c r="AV37" s="101"/>
      <c r="AX37" s="101"/>
      <c r="AZ37" s="101"/>
      <c r="BB37" s="101"/>
      <c r="BD37" s="101"/>
    </row>
    <row r="38" spans="24:56" s="9" customFormat="1" ht="12"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L38" s="101"/>
      <c r="AN38" s="101"/>
      <c r="AP38" s="101"/>
      <c r="AR38" s="101"/>
      <c r="AT38" s="101"/>
      <c r="AV38" s="101"/>
      <c r="AX38" s="101"/>
      <c r="AZ38" s="101"/>
      <c r="BB38" s="101"/>
      <c r="BD38" s="101"/>
    </row>
    <row r="39" spans="24:35" s="9" customFormat="1" ht="12">
      <c r="X39" s="52"/>
      <c r="Y39" s="52"/>
      <c r="Z39" s="96"/>
      <c r="AA39" s="52"/>
      <c r="AB39" s="52"/>
      <c r="AC39" s="52"/>
      <c r="AD39" s="52"/>
      <c r="AE39" s="52"/>
      <c r="AF39" s="52"/>
      <c r="AG39" s="52"/>
      <c r="AH39" s="52"/>
      <c r="AI39" s="52"/>
    </row>
    <row r="40" spans="24:56" s="9" customFormat="1" ht="12"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"/>
      <c r="AL40" s="5"/>
      <c r="AN40" s="5"/>
      <c r="AP40" s="5"/>
      <c r="AR40" s="5"/>
      <c r="AT40" s="5"/>
      <c r="AV40" s="5"/>
      <c r="AX40" s="5"/>
      <c r="AZ40" s="5"/>
      <c r="BB40" s="5"/>
      <c r="BD40" s="5"/>
    </row>
  </sheetData>
  <sheetProtection/>
  <mergeCells count="42">
    <mergeCell ref="AN1:AO1"/>
    <mergeCell ref="A23:C23"/>
    <mergeCell ref="B22:C22"/>
    <mergeCell ref="AH1:AI1"/>
    <mergeCell ref="B21:C21"/>
    <mergeCell ref="BD1:BE1"/>
    <mergeCell ref="A36:C36"/>
    <mergeCell ref="B34:C34"/>
    <mergeCell ref="A31:C31"/>
    <mergeCell ref="A32:C32"/>
    <mergeCell ref="B33:C33"/>
    <mergeCell ref="BB1:BC1"/>
    <mergeCell ref="AX1:AY1"/>
    <mergeCell ref="AZ1:BA1"/>
    <mergeCell ref="AV1:AW1"/>
    <mergeCell ref="A26:C26"/>
    <mergeCell ref="B9:C9"/>
    <mergeCell ref="B7:C7"/>
    <mergeCell ref="B19:C19"/>
    <mergeCell ref="B16:C16"/>
    <mergeCell ref="B17:C17"/>
    <mergeCell ref="B18:C18"/>
    <mergeCell ref="B11:C11"/>
    <mergeCell ref="A35:C35"/>
    <mergeCell ref="B20:C20"/>
    <mergeCell ref="AF1:AG1"/>
    <mergeCell ref="AD1:AE1"/>
    <mergeCell ref="Z1:AA1"/>
    <mergeCell ref="B13:C13"/>
    <mergeCell ref="B14:C14"/>
    <mergeCell ref="A2:B2"/>
    <mergeCell ref="B8:C8"/>
    <mergeCell ref="AP1:AQ1"/>
    <mergeCell ref="B10:C10"/>
    <mergeCell ref="AR1:AS1"/>
    <mergeCell ref="AT1:AU1"/>
    <mergeCell ref="AL1:AM1"/>
    <mergeCell ref="B15:C15"/>
    <mergeCell ref="A4:C4"/>
    <mergeCell ref="A5:C5"/>
    <mergeCell ref="B6:C6"/>
    <mergeCell ref="AJ1:AK1"/>
  </mergeCells>
  <printOptions/>
  <pageMargins left="0.5118110236220472" right="0.3937007874015748" top="1.08" bottom="0.9448818897637796" header="0.6299212598425197" footer="0.6299212598425197"/>
  <pageSetup horizontalDpi="300" verticalDpi="300" orientation="landscape" paperSize="9" scale="95" r:id="rId1"/>
  <headerFooter alignWithMargins="0">
    <oddHeader>&amp;L&amp;12年次別病因物質別食中毒発生状況</oddHeader>
  </headerFooter>
  <colBreaks count="1" manualBreakCount="1">
    <brk id="2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syokuchudoku</cp:lastModifiedBy>
  <cp:lastPrinted>2011-03-01T12:11:05Z</cp:lastPrinted>
  <dcterms:created xsi:type="dcterms:W3CDTF">2003-03-25T07:40:12Z</dcterms:created>
  <dcterms:modified xsi:type="dcterms:W3CDTF">2018-05-06T23:25:27Z</dcterms:modified>
  <cp:category/>
  <cp:version/>
  <cp:contentType/>
  <cp:contentStatus/>
</cp:coreProperties>
</file>