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5" yWindow="30" windowWidth="14520" windowHeight="11715" tabRatio="932" activeTab="1"/>
  </bookViews>
  <sheets>
    <sheet name="別紙１２" sheetId="362" r:id="rId1"/>
    <sheet name="別紙１２の（１）" sheetId="363" r:id="rId2"/>
    <sheet name="別紙１２の（１）A（総括表）" sheetId="364" r:id="rId3"/>
    <sheet name="別紙１２の（１）A（一年次）" sheetId="375" r:id="rId4"/>
    <sheet name="別紙１２の（１）A（二年次） " sheetId="374" r:id="rId5"/>
    <sheet name="別紙１２の（１）Ｂ" sheetId="365" r:id="rId6"/>
    <sheet name="別紙１２の（１）C" sheetId="366" r:id="rId7"/>
    <sheet name="別紙１２の（２）" sheetId="367" r:id="rId8"/>
    <sheet name="別紙１２の（３）" sheetId="368" r:id="rId9"/>
    <sheet name="Sheet1" sheetId="370" r:id="rId10"/>
  </sheets>
  <definedNames>
    <definedName name="_Key1" localSheetId="3" hidden="1">#REF!</definedName>
    <definedName name="_Key1" localSheetId="4" hidden="1">#REF!</definedName>
    <definedName name="_Key1" hidden="1">#REF!</definedName>
    <definedName name="_Key2" localSheetId="3" hidden="1">#REF!</definedName>
    <definedName name="_Key2" localSheetId="4" hidden="1">#REF!</definedName>
    <definedName name="_Key2" hidden="1">#REF!</definedName>
    <definedName name="_Order1" hidden="1">255</definedName>
    <definedName name="_Order2" hidden="1">255</definedName>
    <definedName name="_Sort" localSheetId="3" hidden="1">#REF!</definedName>
    <definedName name="_Sort" localSheetId="4" hidden="1">#REF!</definedName>
    <definedName name="_Sort" hidden="1">#REF!</definedName>
    <definedName name="aaaaaaaaaaaaaaaaaa" hidden="1">#REF!</definedName>
    <definedName name="ｌ" localSheetId="3" hidden="1">#REF!</definedName>
    <definedName name="ｌ" localSheetId="4" hidden="1">#REF!</definedName>
    <definedName name="ｌ" hidden="1">#REF!</definedName>
    <definedName name="_xlnm.Print_Area" localSheetId="1">'別紙１２の（１）'!$A$1:$Y$166</definedName>
    <definedName name="_xlnm.Print_Area" localSheetId="3">'別紙１２の（１）A（一年次）'!$A$1:$AE$29</definedName>
    <definedName name="_xlnm.Print_Area" localSheetId="2">'別紙１２の（１）A（総括表）'!$A$1:$Y$44</definedName>
    <definedName name="_xlnm.Print_Area" localSheetId="4">'別紙１２の（１）A（二年次） '!$A$1:$AE$45</definedName>
    <definedName name="_xlnm.Print_Area" localSheetId="5">'別紙１２の（１）Ｂ'!$A$1:$G$52</definedName>
    <definedName name="_xlnm.Print_Area" localSheetId="6">'別紙１２の（１）C'!$A$1:$G$27</definedName>
    <definedName name="_xlnm.Print_Area" localSheetId="7">'別紙１２の（２）'!$A$1:$AQ$164</definedName>
    <definedName name="_xlnm.Print_Area" localSheetId="8">'別紙１２の（３）'!$A$1:$AQ$40</definedName>
    <definedName name="あ" hidden="1">#REF!</definedName>
    <definedName name="らりるれろ" localSheetId="3" hidden="1">#REF!</definedName>
    <definedName name="らりるれろ" localSheetId="4" hidden="1">#REF!</definedName>
    <definedName name="らりるれろ" hidden="1">#REF!</definedName>
    <definedName name="別紙１７" hidden="1">#REF!</definedName>
  </definedNames>
  <calcPr calcId="145621"/>
</workbook>
</file>

<file path=xl/calcChain.xml><?xml version="1.0" encoding="utf-8"?>
<calcChain xmlns="http://schemas.openxmlformats.org/spreadsheetml/2006/main">
  <c r="AB27" i="375" l="1"/>
  <c r="X27" i="375"/>
  <c r="AD25" i="375"/>
  <c r="AC25" i="375"/>
  <c r="AB25" i="375"/>
  <c r="AA25" i="375"/>
  <c r="AB29" i="375" s="1"/>
  <c r="Z25" i="375"/>
  <c r="Y25" i="375"/>
  <c r="X25" i="375"/>
  <c r="W25" i="375"/>
  <c r="X29" i="375" s="1"/>
  <c r="V25" i="375"/>
  <c r="U25" i="375"/>
  <c r="V24" i="375"/>
  <c r="U24" i="375"/>
  <c r="T23" i="375"/>
  <c r="T22" i="375"/>
  <c r="T21" i="375"/>
  <c r="T20" i="375"/>
  <c r="T19" i="375"/>
  <c r="T25" i="375" s="1"/>
  <c r="T18" i="375"/>
  <c r="T17" i="375"/>
  <c r="T16" i="375"/>
  <c r="T24" i="375" s="1"/>
  <c r="AB43" i="374"/>
  <c r="X43" i="374"/>
  <c r="AD35" i="374"/>
  <c r="AC35" i="374"/>
  <c r="AB35" i="374"/>
  <c r="AA35" i="374"/>
  <c r="AB45" i="374" s="1"/>
  <c r="Z35" i="374"/>
  <c r="Y35" i="374"/>
  <c r="X35" i="374"/>
  <c r="W35" i="374"/>
  <c r="X45" i="374" s="1"/>
  <c r="V34" i="374"/>
  <c r="U34" i="374"/>
  <c r="AD33" i="374"/>
  <c r="AB38" i="374" s="1"/>
  <c r="AC33" i="374"/>
  <c r="AB33" i="374"/>
  <c r="AA33" i="374"/>
  <c r="AB40" i="374" s="1"/>
  <c r="Z33" i="374"/>
  <c r="X38" i="374" s="1"/>
  <c r="Y33" i="374"/>
  <c r="X33" i="374"/>
  <c r="W33" i="374"/>
  <c r="X40" i="374" s="1"/>
  <c r="V33" i="374"/>
  <c r="U33" i="374"/>
  <c r="V32" i="374"/>
  <c r="U32" i="374"/>
  <c r="S31" i="374"/>
  <c r="R31" i="374"/>
  <c r="Q31" i="374"/>
  <c r="P31" i="374"/>
  <c r="O31" i="374"/>
  <c r="N31" i="374"/>
  <c r="M31" i="374"/>
  <c r="L31" i="374"/>
  <c r="K31" i="374"/>
  <c r="J31" i="374"/>
  <c r="I31" i="374"/>
  <c r="H31" i="374"/>
  <c r="T31" i="374" s="1"/>
  <c r="T30" i="374"/>
  <c r="T29" i="374"/>
  <c r="T28" i="374"/>
  <c r="S27" i="374"/>
  <c r="R27" i="374"/>
  <c r="Q27" i="374"/>
  <c r="P27" i="374"/>
  <c r="O27" i="374"/>
  <c r="N27" i="374"/>
  <c r="M27" i="374"/>
  <c r="L27" i="374"/>
  <c r="K27" i="374"/>
  <c r="J27" i="374"/>
  <c r="I27" i="374"/>
  <c r="H27" i="374"/>
  <c r="T27" i="374" s="1"/>
  <c r="T26" i="374"/>
  <c r="T25" i="374"/>
  <c r="T24" i="374"/>
  <c r="S23" i="374"/>
  <c r="R23" i="374"/>
  <c r="Q23" i="374"/>
  <c r="P23" i="374"/>
  <c r="O23" i="374"/>
  <c r="N23" i="374"/>
  <c r="M23" i="374"/>
  <c r="L23" i="374"/>
  <c r="K23" i="374"/>
  <c r="J23" i="374"/>
  <c r="I23" i="374"/>
  <c r="H23" i="374"/>
  <c r="T23" i="374" s="1"/>
  <c r="T22" i="374"/>
  <c r="T21" i="374"/>
  <c r="T20" i="374"/>
  <c r="S19" i="374"/>
  <c r="R19" i="374"/>
  <c r="Q19" i="374"/>
  <c r="P19" i="374"/>
  <c r="O19" i="374"/>
  <c r="N19" i="374"/>
  <c r="M19" i="374"/>
  <c r="L19" i="374"/>
  <c r="K19" i="374"/>
  <c r="J19" i="374"/>
  <c r="I19" i="374"/>
  <c r="H19" i="374"/>
  <c r="T19" i="374" s="1"/>
  <c r="T18" i="374"/>
  <c r="T34" i="374" s="1"/>
  <c r="T17" i="374"/>
  <c r="T33" i="374" s="1"/>
  <c r="T16" i="374"/>
  <c r="T32" i="374" s="1"/>
  <c r="K19" i="362" l="1"/>
  <c r="J19" i="362"/>
  <c r="I19" i="362"/>
  <c r="O36" i="368" l="1"/>
  <c r="O160" i="367"/>
  <c r="F51" i="365"/>
  <c r="U163" i="363"/>
  <c r="AB161" i="363" s="1"/>
  <c r="U160" i="363"/>
  <c r="AB160" i="363" s="1"/>
  <c r="Q153" i="363"/>
  <c r="U153" i="363" s="1"/>
  <c r="U152" i="363"/>
  <c r="U151" i="363" s="1"/>
  <c r="Q152" i="363"/>
  <c r="Q149" i="363"/>
  <c r="U149" i="363" s="1"/>
  <c r="U147" i="363" s="1"/>
  <c r="U148" i="363"/>
  <c r="Q148" i="363"/>
  <c r="U144" i="363"/>
  <c r="Q144" i="363"/>
  <c r="Q143" i="363"/>
  <c r="U143" i="363" s="1"/>
  <c r="U140" i="363"/>
  <c r="Q140" i="363"/>
  <c r="Q139" i="363"/>
  <c r="U139" i="363" s="1"/>
  <c r="U138" i="363" s="1"/>
  <c r="Q135" i="363"/>
  <c r="U135" i="363" s="1"/>
  <c r="U132" i="363"/>
  <c r="U130" i="363"/>
  <c r="U129" i="363" s="1"/>
  <c r="U126" i="363"/>
  <c r="U119" i="363"/>
  <c r="AB80" i="363"/>
  <c r="Q106" i="363" s="1"/>
  <c r="V49" i="363"/>
  <c r="Q48" i="363"/>
  <c r="M48" i="363"/>
  <c r="U41" i="363"/>
  <c r="AB92" i="363" s="1"/>
  <c r="U40" i="363"/>
  <c r="J31" i="363"/>
  <c r="T31" i="363" s="1"/>
  <c r="T30" i="363"/>
  <c r="J30" i="363"/>
  <c r="J24" i="363"/>
  <c r="T24" i="363" s="1"/>
  <c r="Q17" i="363"/>
  <c r="J25" i="363" s="1"/>
  <c r="T25" i="363" s="1"/>
  <c r="M17" i="363"/>
  <c r="V16" i="363"/>
  <c r="V15" i="363"/>
  <c r="V48" i="363" s="1"/>
  <c r="L19" i="362"/>
  <c r="H19" i="362"/>
  <c r="G19" i="362"/>
  <c r="F19" i="362"/>
  <c r="E19" i="362"/>
  <c r="C19" i="362"/>
  <c r="B19" i="362"/>
  <c r="U142" i="363" l="1"/>
  <c r="D19" i="362"/>
  <c r="U26" i="363"/>
  <c r="U27" i="363"/>
  <c r="AD92" i="363"/>
  <c r="Q95" i="363" s="1"/>
  <c r="AC92" i="363"/>
  <c r="Q92" i="363" s="1"/>
  <c r="V17" i="363"/>
  <c r="Q120" i="363" s="1"/>
  <c r="Q109" i="363"/>
  <c r="M120" i="363"/>
  <c r="Q89" i="363"/>
  <c r="Q102" i="363"/>
  <c r="Q112" i="363"/>
  <c r="Z78" i="363"/>
  <c r="Q83" i="363"/>
  <c r="Q104" i="363"/>
  <c r="Q114" i="363"/>
  <c r="U114" i="363" s="1"/>
  <c r="Q87" i="363"/>
  <c r="Q100" i="363"/>
  <c r="Q81" i="363"/>
  <c r="Q85" i="363"/>
  <c r="Q98" i="363"/>
  <c r="U79" i="363" l="1"/>
  <c r="U78" i="363" s="1"/>
  <c r="Q125" i="363"/>
  <c r="U125" i="363"/>
  <c r="Q117" i="363"/>
  <c r="Q119" i="363"/>
  <c r="AA119" i="363" s="1"/>
  <c r="U156" i="363" l="1"/>
  <c r="AB159" i="363" s="1"/>
  <c r="AA120" i="363"/>
</calcChain>
</file>

<file path=xl/sharedStrings.xml><?xml version="1.0" encoding="utf-8"?>
<sst xmlns="http://schemas.openxmlformats.org/spreadsheetml/2006/main" count="1080" uniqueCount="499">
  <si>
    <t>補助対象・補助対象外</t>
    <rPh sb="0" eb="2">
      <t>ホジョ</t>
    </rPh>
    <rPh sb="2" eb="4">
      <t>タイショウ</t>
    </rPh>
    <rPh sb="5" eb="7">
      <t>ホジョ</t>
    </rPh>
    <rPh sb="7" eb="10">
      <t>タイショウガイ</t>
    </rPh>
    <phoneticPr fontId="6"/>
  </si>
  <si>
    <t>【補助対象外】計</t>
    <rPh sb="1" eb="3">
      <t>ホジョ</t>
    </rPh>
    <rPh sb="3" eb="6">
      <t>タイショウガイ</t>
    </rPh>
    <rPh sb="7" eb="8">
      <t>ケイ</t>
    </rPh>
    <phoneticPr fontId="6"/>
  </si>
  <si>
    <t>　合　　　　　計</t>
    <rPh sb="1" eb="2">
      <t>ゴウ</t>
    </rPh>
    <rPh sb="7" eb="8">
      <t>ケイ</t>
    </rPh>
    <phoneticPr fontId="6"/>
  </si>
  <si>
    <t>期　　　　間</t>
    <rPh sb="0" eb="1">
      <t>キ</t>
    </rPh>
    <rPh sb="5" eb="6">
      <t>アイダ</t>
    </rPh>
    <phoneticPr fontId="7"/>
  </si>
  <si>
    <t>備　　　　　考</t>
    <rPh sb="0" eb="1">
      <t>ビ</t>
    </rPh>
    <rPh sb="6" eb="7">
      <t>コウ</t>
    </rPh>
    <phoneticPr fontId="7"/>
  </si>
  <si>
    <t>【合　　　　　計】</t>
    <rPh sb="1" eb="2">
      <t>ゴウ</t>
    </rPh>
    <rPh sb="7" eb="8">
      <t>ケイ</t>
    </rPh>
    <phoneticPr fontId="7"/>
  </si>
  <si>
    <t>２　プログラム責任者人件費内訳</t>
  </si>
  <si>
    <t>回</t>
    <rPh sb="0" eb="1">
      <t>カイ</t>
    </rPh>
    <phoneticPr fontId="7"/>
  </si>
  <si>
    <t xml:space="preserve"> 報　　償　　費</t>
    <rPh sb="1" eb="2">
      <t>ホウ</t>
    </rPh>
    <rPh sb="4" eb="5">
      <t>ツグナ</t>
    </rPh>
    <rPh sb="7" eb="8">
      <t>ヒ</t>
    </rPh>
    <phoneticPr fontId="7"/>
  </si>
  <si>
    <t xml:space="preserve"> （研修管理委員会出席謝金）</t>
    <rPh sb="2" eb="4">
      <t>ケンシュウ</t>
    </rPh>
    <rPh sb="4" eb="6">
      <t>カンリ</t>
    </rPh>
    <rPh sb="6" eb="9">
      <t>イインカイ</t>
    </rPh>
    <rPh sb="9" eb="11">
      <t>シュッセキ</t>
    </rPh>
    <rPh sb="11" eb="13">
      <t>シャキン</t>
    </rPh>
    <phoneticPr fontId="7"/>
  </si>
  <si>
    <t xml:space="preserve"> 旅　　　　　費</t>
    <rPh sb="1" eb="2">
      <t>タビ</t>
    </rPh>
    <rPh sb="7" eb="8">
      <t>ヒ</t>
    </rPh>
    <phoneticPr fontId="7"/>
  </si>
  <si>
    <t xml:space="preserve"> （研修管理委員会出席旅費）</t>
    <rPh sb="2" eb="4">
      <t>ケンシュウ</t>
    </rPh>
    <rPh sb="4" eb="6">
      <t>カンリ</t>
    </rPh>
    <rPh sb="6" eb="9">
      <t>イインカイ</t>
    </rPh>
    <rPh sb="9" eb="11">
      <t>シュッセキ</t>
    </rPh>
    <rPh sb="11" eb="13">
      <t>リョヒ</t>
    </rPh>
    <phoneticPr fontId="7"/>
  </si>
  <si>
    <t xml:space="preserve"> 需　　用　　費</t>
    <rPh sb="1" eb="2">
      <t>ジュ</t>
    </rPh>
    <rPh sb="4" eb="5">
      <t>ヨウ</t>
    </rPh>
    <rPh sb="7" eb="8">
      <t>ヒ</t>
    </rPh>
    <phoneticPr fontId="7"/>
  </si>
  <si>
    <t xml:space="preserve"> 　消　耗　品　費</t>
    <rPh sb="2" eb="3">
      <t>ケ</t>
    </rPh>
    <rPh sb="4" eb="5">
      <t>モウ</t>
    </rPh>
    <rPh sb="6" eb="7">
      <t>シナ</t>
    </rPh>
    <rPh sb="8" eb="9">
      <t>ヒ</t>
    </rPh>
    <phoneticPr fontId="7"/>
  </si>
  <si>
    <t xml:space="preserve"> 　印 刷 製 本 費</t>
    <rPh sb="2" eb="3">
      <t>イン</t>
    </rPh>
    <rPh sb="4" eb="5">
      <t>サツ</t>
    </rPh>
    <rPh sb="6" eb="7">
      <t>セイ</t>
    </rPh>
    <rPh sb="8" eb="9">
      <t>ホン</t>
    </rPh>
    <rPh sb="10" eb="11">
      <t>ヒ</t>
    </rPh>
    <phoneticPr fontId="7"/>
  </si>
  <si>
    <t xml:space="preserve"> 　会　　議　　費</t>
    <rPh sb="2" eb="3">
      <t>カイ</t>
    </rPh>
    <rPh sb="5" eb="6">
      <t>ギ</t>
    </rPh>
    <rPh sb="8" eb="9">
      <t>ヒ</t>
    </rPh>
    <phoneticPr fontId="7"/>
  </si>
  <si>
    <t xml:space="preserve"> 役　　務　　費</t>
    <rPh sb="1" eb="2">
      <t>ヤク</t>
    </rPh>
    <rPh sb="4" eb="5">
      <t>ツトム</t>
    </rPh>
    <rPh sb="7" eb="8">
      <t>ヒ</t>
    </rPh>
    <phoneticPr fontId="7"/>
  </si>
  <si>
    <t>小　　　　　計</t>
    <rPh sb="0" eb="1">
      <t>ショウ</t>
    </rPh>
    <rPh sb="6" eb="7">
      <t>ケイ</t>
    </rPh>
    <phoneticPr fontId="7"/>
  </si>
  <si>
    <t>プログラム
責任者数</t>
    <rPh sb="6" eb="9">
      <t>セキニンシャ</t>
    </rPh>
    <rPh sb="9" eb="10">
      <t>スウ</t>
    </rPh>
    <phoneticPr fontId="7"/>
  </si>
  <si>
    <t>年間給与額等</t>
    <rPh sb="0" eb="2">
      <t>ネンカン</t>
    </rPh>
    <rPh sb="2" eb="5">
      <t>キュウヨガク</t>
    </rPh>
    <rPh sb="5" eb="6">
      <t>トウ</t>
    </rPh>
    <phoneticPr fontId="7"/>
  </si>
  <si>
    <t>名</t>
    <rPh sb="0" eb="1">
      <t>メイ</t>
    </rPh>
    <phoneticPr fontId="7"/>
  </si>
  <si>
    <t xml:space="preserve"> 通 信 運 搬 費</t>
    <rPh sb="1" eb="2">
      <t>ツウ</t>
    </rPh>
    <rPh sb="3" eb="4">
      <t>シン</t>
    </rPh>
    <rPh sb="5" eb="6">
      <t>ウン</t>
    </rPh>
    <rPh sb="7" eb="8">
      <t>ハコ</t>
    </rPh>
    <rPh sb="9" eb="10">
      <t>ヒ</t>
    </rPh>
    <phoneticPr fontId="7"/>
  </si>
  <si>
    <t>（注）</t>
    <rPh sb="1" eb="2">
      <t>チュウ</t>
    </rPh>
    <phoneticPr fontId="7"/>
  </si>
  <si>
    <t xml:space="preserve"> 旅　　　費</t>
    <rPh sb="1" eb="2">
      <t>タビ</t>
    </rPh>
    <rPh sb="5" eb="6">
      <t>ヒ</t>
    </rPh>
    <phoneticPr fontId="7"/>
  </si>
  <si>
    <t xml:space="preserve"> 需　用　費</t>
    <rPh sb="1" eb="2">
      <t>ジュ</t>
    </rPh>
    <rPh sb="3" eb="4">
      <t>ヨウ</t>
    </rPh>
    <rPh sb="5" eb="6">
      <t>ヒ</t>
    </rPh>
    <phoneticPr fontId="7"/>
  </si>
  <si>
    <t xml:space="preserve"> 　図書購入費</t>
    <rPh sb="2" eb="4">
      <t>トショ</t>
    </rPh>
    <rPh sb="4" eb="7">
      <t>コウニュウヒ</t>
    </rPh>
    <phoneticPr fontId="7"/>
  </si>
  <si>
    <t xml:space="preserve"> 　教材等材料費</t>
    <rPh sb="2" eb="4">
      <t>キョウザイ</t>
    </rPh>
    <rPh sb="4" eb="5">
      <t>トウ</t>
    </rPh>
    <rPh sb="5" eb="8">
      <t>ザイリョウヒ</t>
    </rPh>
    <phoneticPr fontId="7"/>
  </si>
  <si>
    <t xml:space="preserve"> 　消耗品費</t>
    <rPh sb="2" eb="5">
      <t>ショウモウヒン</t>
    </rPh>
    <rPh sb="5" eb="6">
      <t>ヒ</t>
    </rPh>
    <phoneticPr fontId="7"/>
  </si>
  <si>
    <t>区　分</t>
    <rPh sb="0" eb="1">
      <t>ク</t>
    </rPh>
    <rPh sb="2" eb="3">
      <t>ブン</t>
    </rPh>
    <phoneticPr fontId="7"/>
  </si>
  <si>
    <t>所　要　額</t>
    <rPh sb="0" eb="1">
      <t>トコロ</t>
    </rPh>
    <rPh sb="2" eb="3">
      <t>ヨウ</t>
    </rPh>
    <rPh sb="4" eb="5">
      <t>ガク</t>
    </rPh>
    <phoneticPr fontId="7"/>
  </si>
  <si>
    <t>人</t>
    <rPh sb="0" eb="1">
      <t>ヒト</t>
    </rPh>
    <phoneticPr fontId="7"/>
  </si>
  <si>
    <t>×</t>
  </si>
  <si>
    <t>人</t>
    <rPh sb="0" eb="1">
      <t>ニン</t>
    </rPh>
    <phoneticPr fontId="7"/>
  </si>
  <si>
    <t>円</t>
    <rPh sb="0" eb="1">
      <t>エン</t>
    </rPh>
    <phoneticPr fontId="7"/>
  </si>
  <si>
    <t>円／月額）</t>
    <rPh sb="0" eb="1">
      <t>エン</t>
    </rPh>
    <rPh sb="2" eb="4">
      <t>ゲツガク</t>
    </rPh>
    <phoneticPr fontId="7"/>
  </si>
  <si>
    <t>円】</t>
    <rPh sb="0" eb="1">
      <t>エン</t>
    </rPh>
    <phoneticPr fontId="7"/>
  </si>
  <si>
    <t>円／年額）</t>
    <rPh sb="0" eb="1">
      <t>エン</t>
    </rPh>
    <rPh sb="2" eb="3">
      <t>ネン</t>
    </rPh>
    <rPh sb="3" eb="4">
      <t>ガク</t>
    </rPh>
    <phoneticPr fontId="7"/>
  </si>
  <si>
    <t>国庫補助</t>
  </si>
  <si>
    <t>基 本 額</t>
  </si>
  <si>
    <t>所 要 額</t>
  </si>
  <si>
    <t>寄 付 金</t>
  </si>
  <si>
    <t>その他の</t>
  </si>
  <si>
    <t>差引額</t>
  </si>
  <si>
    <t>選定額</t>
  </si>
  <si>
    <t>収 入 額</t>
  </si>
  <si>
    <t>総事業費</t>
  </si>
  <si>
    <t>基準額</t>
  </si>
  <si>
    <t>区分</t>
  </si>
  <si>
    <t>備考</t>
  </si>
  <si>
    <t>人</t>
    <rPh sb="0" eb="1">
      <t>ニン</t>
    </rPh>
    <phoneticPr fontId="6"/>
  </si>
  <si>
    <t>円</t>
    <rPh sb="0" eb="1">
      <t>エン</t>
    </rPh>
    <phoneticPr fontId="6"/>
  </si>
  <si>
    <t>（注）</t>
    <rPh sb="1" eb="2">
      <t>チュウ</t>
    </rPh>
    <phoneticPr fontId="6"/>
  </si>
  <si>
    <t>計</t>
    <rPh sb="0" eb="1">
      <t>ケイ</t>
    </rPh>
    <phoneticPr fontId="6"/>
  </si>
  <si>
    <t>教育指導経費</t>
    <rPh sb="0" eb="2">
      <t>キョウイク</t>
    </rPh>
    <rPh sb="2" eb="4">
      <t>シドウ</t>
    </rPh>
    <rPh sb="4" eb="6">
      <t>ケイヒ</t>
    </rPh>
    <phoneticPr fontId="6"/>
  </si>
  <si>
    <t>円</t>
  </si>
  <si>
    <t>地域協議会経費</t>
    <rPh sb="0" eb="2">
      <t>チイキ</t>
    </rPh>
    <rPh sb="2" eb="5">
      <t>キョウギカイ</t>
    </rPh>
    <rPh sb="5" eb="7">
      <t>ケイヒ</t>
    </rPh>
    <phoneticPr fontId="6"/>
  </si>
  <si>
    <t>合　　　　　計</t>
    <rPh sb="0" eb="1">
      <t>ゴウ</t>
    </rPh>
    <rPh sb="6" eb="7">
      <t>ケイ</t>
    </rPh>
    <phoneticPr fontId="6"/>
  </si>
  <si>
    <t>（基幹型病院名）</t>
    <rPh sb="1" eb="3">
      <t>キカン</t>
    </rPh>
    <phoneticPr fontId="7"/>
  </si>
  <si>
    <t>基準額算出に係る条件確認</t>
    <rPh sb="0" eb="3">
      <t>キジュンガク</t>
    </rPh>
    <rPh sb="3" eb="5">
      <t>サンシュツ</t>
    </rPh>
    <rPh sb="6" eb="7">
      <t>カカ</t>
    </rPh>
    <rPh sb="8" eb="10">
      <t>ジョウケン</t>
    </rPh>
    <rPh sb="10" eb="12">
      <t>カクニン</t>
    </rPh>
    <phoneticPr fontId="6"/>
  </si>
  <si>
    <t>（チェック欄）</t>
    <rPh sb="5" eb="6">
      <t>ラン</t>
    </rPh>
    <phoneticPr fontId="6"/>
  </si>
  <si>
    <t>医師臨床研修費補助金に係る基準額の算出条件として、病院と臨床研修医の間において、原則として雇用契約の中にアルバイト診療を行わない旨を明らかにされていること。</t>
    <rPh sb="0" eb="2">
      <t>イシ</t>
    </rPh>
    <rPh sb="2" eb="4">
      <t>リンショウ</t>
    </rPh>
    <rPh sb="4" eb="7">
      <t>ケンシュウヒ</t>
    </rPh>
    <rPh sb="7" eb="10">
      <t>ホジョキン</t>
    </rPh>
    <rPh sb="11" eb="12">
      <t>カカ</t>
    </rPh>
    <rPh sb="13" eb="16">
      <t>キジュンガク</t>
    </rPh>
    <rPh sb="17" eb="19">
      <t>サンシュツ</t>
    </rPh>
    <rPh sb="19" eb="21">
      <t>ジョウケン</t>
    </rPh>
    <rPh sb="25" eb="27">
      <t>ビョウイン</t>
    </rPh>
    <rPh sb="28" eb="30">
      <t>リンショウ</t>
    </rPh>
    <rPh sb="30" eb="32">
      <t>ケンシュウ</t>
    </rPh>
    <rPh sb="32" eb="33">
      <t>イ</t>
    </rPh>
    <rPh sb="34" eb="35">
      <t>アイダ</t>
    </rPh>
    <rPh sb="40" eb="42">
      <t>ゲンソク</t>
    </rPh>
    <rPh sb="45" eb="47">
      <t>コヨウ</t>
    </rPh>
    <rPh sb="47" eb="49">
      <t>ケイヤク</t>
    </rPh>
    <rPh sb="50" eb="51">
      <t>ナカ</t>
    </rPh>
    <rPh sb="57" eb="59">
      <t>シンリョウ</t>
    </rPh>
    <rPh sb="60" eb="61">
      <t>オコナ</t>
    </rPh>
    <rPh sb="64" eb="65">
      <t>ムネ</t>
    </rPh>
    <rPh sb="66" eb="67">
      <t>アキ</t>
    </rPh>
    <phoneticPr fontId="6"/>
  </si>
  <si>
    <t>１　教育指導経費</t>
  </si>
  <si>
    <t>（１）研修医延人数　【附表Ａ】</t>
    <rPh sb="11" eb="13">
      <t>フヒョウ</t>
    </rPh>
    <phoneticPr fontId="7"/>
  </si>
  <si>
    <t>研 修 医 延 人 数</t>
    <rPh sb="0" eb="1">
      <t>ケン</t>
    </rPh>
    <rPh sb="2" eb="3">
      <t>オサム</t>
    </rPh>
    <rPh sb="4" eb="5">
      <t>イ</t>
    </rPh>
    <rPh sb="6" eb="7">
      <t>ノ</t>
    </rPh>
    <rPh sb="8" eb="9">
      <t>ヒト</t>
    </rPh>
    <rPh sb="10" eb="11">
      <t>カズ</t>
    </rPh>
    <phoneticPr fontId="7"/>
  </si>
  <si>
    <t>１年次</t>
  </si>
  <si>
    <t>２年次</t>
    <rPh sb="1" eb="3">
      <t>ネンジ</t>
    </rPh>
    <phoneticPr fontId="6"/>
  </si>
  <si>
    <t>【補助対象】計</t>
    <rPh sb="1" eb="3">
      <t>ホジョ</t>
    </rPh>
    <rPh sb="3" eb="5">
      <t>タイショウ</t>
    </rPh>
    <rPh sb="6" eb="7">
      <t>ケイ</t>
    </rPh>
    <phoneticPr fontId="6"/>
  </si>
  <si>
    <t>（注２）当該年度に研修を開始した研修医については１年次、それより前に研修を開始した研修医については２年次</t>
    <rPh sb="4" eb="6">
      <t>トウガイ</t>
    </rPh>
    <rPh sb="6" eb="8">
      <t>ネンド</t>
    </rPh>
    <rPh sb="9" eb="11">
      <t>ケンシュウ</t>
    </rPh>
    <rPh sb="12" eb="14">
      <t>カイシ</t>
    </rPh>
    <rPh sb="16" eb="19">
      <t>ケンシュウイ</t>
    </rPh>
    <rPh sb="25" eb="27">
      <t>ネンジ</t>
    </rPh>
    <rPh sb="32" eb="33">
      <t>マエ</t>
    </rPh>
    <rPh sb="34" eb="36">
      <t>ケンシュウ</t>
    </rPh>
    <rPh sb="37" eb="39">
      <t>カイシ</t>
    </rPh>
    <rPh sb="41" eb="44">
      <t>ケンシュウイ</t>
    </rPh>
    <rPh sb="50" eb="52">
      <t>ネンジ</t>
    </rPh>
    <phoneticPr fontId="6"/>
  </si>
  <si>
    <t>① 病院群全体</t>
    <rPh sb="2" eb="5">
      <t>ビョウイングン</t>
    </rPh>
    <rPh sb="5" eb="7">
      <t>ゼンタイ</t>
    </rPh>
    <phoneticPr fontId="7"/>
  </si>
  <si>
    <t>１年次生研修医延人数</t>
    <rPh sb="1" eb="3">
      <t>ネンジ</t>
    </rPh>
    <rPh sb="3" eb="4">
      <t>セイ</t>
    </rPh>
    <rPh sb="4" eb="7">
      <t>ケンシュウイ</t>
    </rPh>
    <rPh sb="7" eb="8">
      <t>ノ</t>
    </rPh>
    <rPh sb="8" eb="10">
      <t>ニンズウ</t>
    </rPh>
    <phoneticPr fontId="7"/>
  </si>
  <si>
    <t>研修医数</t>
    <rPh sb="0" eb="2">
      <t>ケンシュウ</t>
    </rPh>
    <rPh sb="2" eb="4">
      <t>イスウ</t>
    </rPh>
    <phoneticPr fontId="7"/>
  </si>
  <si>
    <t>２年次生研修医延人数</t>
    <rPh sb="1" eb="3">
      <t>ネンジ</t>
    </rPh>
    <rPh sb="3" eb="4">
      <t>セイ</t>
    </rPh>
    <rPh sb="4" eb="7">
      <t>ケンシュウイ</t>
    </rPh>
    <rPh sb="7" eb="8">
      <t>ノ</t>
    </rPh>
    <rPh sb="8" eb="10">
      <t>ニンズウ</t>
    </rPh>
    <phoneticPr fontId="7"/>
  </si>
  <si>
    <t>１学年平均研修医数</t>
    <rPh sb="1" eb="3">
      <t>ガクネン</t>
    </rPh>
    <rPh sb="3" eb="5">
      <t>ヘイキン</t>
    </rPh>
    <rPh sb="5" eb="7">
      <t>ケンシュウ</t>
    </rPh>
    <rPh sb="7" eb="9">
      <t>イスウ</t>
    </rPh>
    <phoneticPr fontId="6"/>
  </si>
  <si>
    <t>② 補助対象</t>
    <rPh sb="2" eb="4">
      <t>ホジョ</t>
    </rPh>
    <rPh sb="4" eb="6">
      <t>タイショウ</t>
    </rPh>
    <phoneticPr fontId="7"/>
  </si>
  <si>
    <t>（注１）ｃ、d、f及びgの研修医数は、研修医延人数を１２で除して、小数点以下第３位を四捨五入して得た数とす
        る。</t>
    <rPh sb="9" eb="10">
      <t>オヨ</t>
    </rPh>
    <rPh sb="38" eb="39">
      <t>ダイ</t>
    </rPh>
    <rPh sb="40" eb="41">
      <t>イ</t>
    </rPh>
    <rPh sb="42" eb="43">
      <t>ヨン</t>
    </rPh>
    <rPh sb="43" eb="44">
      <t>シャ</t>
    </rPh>
    <rPh sb="44" eb="45">
      <t>ゴ</t>
    </rPh>
    <rPh sb="45" eb="46">
      <t>イリ</t>
    </rPh>
    <phoneticPr fontId="7"/>
  </si>
  <si>
    <t>（注２）eの１学年平均研修医数は、研修医数（cとdの和）を研修を実施している学年数で除して、小数点以下を四捨
　　　　五入して得た数とする。</t>
    <rPh sb="7" eb="9">
      <t>ガクネン</t>
    </rPh>
    <rPh sb="9" eb="11">
      <t>ヘイキン</t>
    </rPh>
    <rPh sb="17" eb="20">
      <t>ケンシュウイ</t>
    </rPh>
    <rPh sb="20" eb="21">
      <t>スウ</t>
    </rPh>
    <rPh sb="26" eb="27">
      <t>ワ</t>
    </rPh>
    <rPh sb="29" eb="31">
      <t>ケンシュウ</t>
    </rPh>
    <rPh sb="32" eb="34">
      <t>ジッシ</t>
    </rPh>
    <rPh sb="38" eb="40">
      <t>ガクネン</t>
    </rPh>
    <rPh sb="40" eb="41">
      <t>カズ</t>
    </rPh>
    <rPh sb="42" eb="43">
      <t>ジョ</t>
    </rPh>
    <rPh sb="46" eb="49">
      <t>ショウスウテン</t>
    </rPh>
    <rPh sb="49" eb="51">
      <t>イカ</t>
    </rPh>
    <rPh sb="52" eb="53">
      <t>ヨン</t>
    </rPh>
    <rPh sb="53" eb="54">
      <t>シャ</t>
    </rPh>
    <rPh sb="59" eb="61">
      <t>ゴニュウ</t>
    </rPh>
    <rPh sb="63" eb="64">
      <t>エ</t>
    </rPh>
    <rPh sb="65" eb="66">
      <t>カズ</t>
    </rPh>
    <phoneticPr fontId="7"/>
  </si>
  <si>
    <t>日</t>
    <rPh sb="0" eb="1">
      <t>ヒ</t>
    </rPh>
    <phoneticPr fontId="7"/>
  </si>
  <si>
    <t>１年次生</t>
    <rPh sb="1" eb="3">
      <t>ネンジ</t>
    </rPh>
    <rPh sb="3" eb="4">
      <t>セイ</t>
    </rPh>
    <phoneticPr fontId="6"/>
  </si>
  <si>
    <t>２年次生</t>
    <rPh sb="1" eb="3">
      <t>ネンジ</t>
    </rPh>
    <rPh sb="3" eb="4">
      <t>セイ</t>
    </rPh>
    <phoneticPr fontId="6"/>
  </si>
  <si>
    <t>宿日直研修が、臨床研修の一環として、研修プログラム単位で実施され、当該プログラムが研修管理委員会により適正に管理運営されている。</t>
    <rPh sb="0" eb="1">
      <t>シュク</t>
    </rPh>
    <rPh sb="1" eb="3">
      <t>ニッチョク</t>
    </rPh>
    <rPh sb="3" eb="5">
      <t>ケンシュウ</t>
    </rPh>
    <rPh sb="7" eb="9">
      <t>リンショウ</t>
    </rPh>
    <rPh sb="9" eb="11">
      <t>ケンシュウ</t>
    </rPh>
    <rPh sb="12" eb="14">
      <t>イッカン</t>
    </rPh>
    <rPh sb="18" eb="20">
      <t>ケンシュウ</t>
    </rPh>
    <rPh sb="25" eb="27">
      <t>タンイ</t>
    </rPh>
    <rPh sb="28" eb="30">
      <t>ジッシ</t>
    </rPh>
    <phoneticPr fontId="7"/>
  </si>
  <si>
    <t>指導医又は上級医と組んで（又はオンコール体制の下に（２年次生に限る））行われる宿日直研修である。</t>
    <rPh sb="13" eb="14">
      <t>マタ</t>
    </rPh>
    <rPh sb="27" eb="30">
      <t>ネンジセイ</t>
    </rPh>
    <rPh sb="31" eb="32">
      <t>カギ</t>
    </rPh>
    <phoneticPr fontId="7"/>
  </si>
  <si>
    <r>
      <t>事業延月数</t>
    </r>
    <r>
      <rPr>
        <sz val="9"/>
        <rFont val="ＭＳ 明朝"/>
        <family val="1"/>
        <charset val="128"/>
      </rPr>
      <t xml:space="preserve">
(月４回以上)</t>
    </r>
    <rPh sb="0" eb="2">
      <t>ジギョウ</t>
    </rPh>
    <rPh sb="2" eb="3">
      <t>ノ</t>
    </rPh>
    <rPh sb="3" eb="5">
      <t>ツキスウ</t>
    </rPh>
    <rPh sb="7" eb="8">
      <t>ツキ</t>
    </rPh>
    <rPh sb="9" eb="12">
      <t>カイイジョウ</t>
    </rPh>
    <phoneticPr fontId="7"/>
  </si>
  <si>
    <t>月</t>
    <rPh sb="0" eb="1">
      <t>ツキ</t>
    </rPh>
    <phoneticPr fontId="7"/>
  </si>
  <si>
    <r>
      <t>事業延日数</t>
    </r>
    <r>
      <rPr>
        <sz val="9"/>
        <rFont val="ＭＳ 明朝"/>
        <family val="1"/>
        <charset val="128"/>
      </rPr>
      <t xml:space="preserve">
(月４回未満)</t>
    </r>
    <rPh sb="0" eb="2">
      <t>ジギョウ</t>
    </rPh>
    <rPh sb="2" eb="3">
      <t>ノ</t>
    </rPh>
    <rPh sb="3" eb="4">
      <t>ニチ</t>
    </rPh>
    <rPh sb="4" eb="5">
      <t>カズ</t>
    </rPh>
    <rPh sb="7" eb="8">
      <t>ツキ</t>
    </rPh>
    <rPh sb="9" eb="10">
      <t>カイ</t>
    </rPh>
    <rPh sb="10" eb="12">
      <t>ミマン</t>
    </rPh>
    <phoneticPr fontId="7"/>
  </si>
  <si>
    <t>当直</t>
  </si>
  <si>
    <t>オンコール</t>
  </si>
  <si>
    <t>１　教育指導経費</t>
    <rPh sb="2" eb="4">
      <t>キョウイク</t>
    </rPh>
    <rPh sb="4" eb="6">
      <t>シドウ</t>
    </rPh>
    <rPh sb="6" eb="8">
      <t>ケイヒ</t>
    </rPh>
    <phoneticPr fontId="7"/>
  </si>
  <si>
    <t>基幹型病院（協力型病院が申請する場合は代理申請協力型病院の種別及び救急の認定を記載）</t>
    <rPh sb="0" eb="2">
      <t>キカン</t>
    </rPh>
    <rPh sb="2" eb="3">
      <t>ガタ</t>
    </rPh>
    <rPh sb="3" eb="5">
      <t>ビョウイン</t>
    </rPh>
    <rPh sb="6" eb="9">
      <t>キョウリョクガタ</t>
    </rPh>
    <rPh sb="9" eb="11">
      <t>ビョウイン</t>
    </rPh>
    <rPh sb="12" eb="14">
      <t>シンセイ</t>
    </rPh>
    <rPh sb="16" eb="18">
      <t>バアイ</t>
    </rPh>
    <rPh sb="19" eb="21">
      <t>ダイリ</t>
    </rPh>
    <rPh sb="21" eb="23">
      <t>シンセイ</t>
    </rPh>
    <rPh sb="23" eb="26">
      <t>キョウリョクガタ</t>
    </rPh>
    <rPh sb="26" eb="28">
      <t>ビョウイン</t>
    </rPh>
    <rPh sb="29" eb="31">
      <t>シュベツ</t>
    </rPh>
    <rPh sb="31" eb="32">
      <t>オヨ</t>
    </rPh>
    <rPh sb="33" eb="35">
      <t>キュウキュウ</t>
    </rPh>
    <rPh sb="36" eb="38">
      <t>ニンテイ</t>
    </rPh>
    <rPh sb="39" eb="41">
      <t>キサイ</t>
    </rPh>
    <phoneticPr fontId="6"/>
  </si>
  <si>
    <t>（１）指導医経費</t>
    <rPh sb="3" eb="6">
      <t>シドウイ</t>
    </rPh>
    <rPh sb="6" eb="8">
      <t>ケイヒ</t>
    </rPh>
    <phoneticPr fontId="7"/>
  </si>
  <si>
    <t>地域</t>
    <rPh sb="0" eb="2">
      <t>チイキ</t>
    </rPh>
    <phoneticPr fontId="6"/>
  </si>
  <si>
    <t>種</t>
    <rPh sb="0" eb="1">
      <t>シュ</t>
    </rPh>
    <phoneticPr fontId="6"/>
  </si>
  <si>
    <t>次救急医療機関</t>
    <rPh sb="0" eb="1">
      <t>ジ</t>
    </rPh>
    <rPh sb="1" eb="3">
      <t>キュウキュウ</t>
    </rPh>
    <rPh sb="3" eb="5">
      <t>イリョウ</t>
    </rPh>
    <rPh sb="5" eb="7">
      <t>キカン</t>
    </rPh>
    <phoneticPr fontId="6"/>
  </si>
  <si>
    <t>円】</t>
    <rPh sb="0" eb="1">
      <t>エン</t>
    </rPh>
    <phoneticPr fontId="6"/>
  </si>
  <si>
    <t>円）</t>
    <rPh sb="0" eb="1">
      <t>エン</t>
    </rPh>
    <phoneticPr fontId="6"/>
  </si>
  <si>
    <t>１種地域
及び２種
地域</t>
    <rPh sb="1" eb="2">
      <t>シュ</t>
    </rPh>
    <rPh sb="2" eb="4">
      <t>チイキ</t>
    </rPh>
    <rPh sb="5" eb="6">
      <t>オヨ</t>
    </rPh>
    <rPh sb="8" eb="9">
      <t>シュ</t>
    </rPh>
    <rPh sb="10" eb="12">
      <t>チイキ</t>
    </rPh>
    <phoneticPr fontId="6"/>
  </si>
  <si>
    <t>３種地域</t>
    <rPh sb="1" eb="2">
      <t>シュ</t>
    </rPh>
    <rPh sb="2" eb="4">
      <t>チイキ</t>
    </rPh>
    <phoneticPr fontId="6"/>
  </si>
  <si>
    <t>４種地域</t>
    <rPh sb="1" eb="2">
      <t>シュ</t>
    </rPh>
    <rPh sb="2" eb="4">
      <t>チイキ</t>
    </rPh>
    <phoneticPr fontId="6"/>
  </si>
  <si>
    <t>５種地域</t>
    <rPh sb="1" eb="2">
      <t>シュ</t>
    </rPh>
    <rPh sb="2" eb="4">
      <t>チイキ</t>
    </rPh>
    <phoneticPr fontId="6"/>
  </si>
  <si>
    <t>二次又は三次救急病院</t>
    <rPh sb="0" eb="2">
      <t>ニジ</t>
    </rPh>
    <rPh sb="2" eb="3">
      <t>マタ</t>
    </rPh>
    <rPh sb="4" eb="5">
      <t>サン</t>
    </rPh>
    <rPh sb="5" eb="6">
      <t>ジ</t>
    </rPh>
    <rPh sb="6" eb="8">
      <t>キュウキュウ</t>
    </rPh>
    <rPh sb="8" eb="10">
      <t>ビョウイン</t>
    </rPh>
    <phoneticPr fontId="6"/>
  </si>
  <si>
    <t>②賃金</t>
    <rPh sb="1" eb="3">
      <t>チンギン</t>
    </rPh>
    <phoneticPr fontId="6"/>
  </si>
  <si>
    <t>（２）剖検経費</t>
    <rPh sb="3" eb="5">
      <t>ボウケン</t>
    </rPh>
    <rPh sb="5" eb="7">
      <t>ケイヒ</t>
    </rPh>
    <phoneticPr fontId="7"/>
  </si>
  <si>
    <t>※いずれか該当する□に○を付すこと。</t>
    <rPh sb="5" eb="7">
      <t>ガイトウ</t>
    </rPh>
    <rPh sb="13" eb="14">
      <t>フ</t>
    </rPh>
    <phoneticPr fontId="6"/>
  </si>
  <si>
    <t>大学病院</t>
    <rPh sb="0" eb="2">
      <t>ダイガク</t>
    </rPh>
    <rPh sb="2" eb="4">
      <t>ビョウイン</t>
    </rPh>
    <phoneticPr fontId="6"/>
  </si>
  <si>
    <t>臨床研修病院</t>
    <rPh sb="0" eb="2">
      <t>リンショウ</t>
    </rPh>
    <rPh sb="2" eb="4">
      <t>ケンシュウ</t>
    </rPh>
    <rPh sb="4" eb="6">
      <t>ビョウイン</t>
    </rPh>
    <phoneticPr fontId="6"/>
  </si>
  <si>
    <t>１学年平均研修医数e</t>
    <rPh sb="1" eb="3">
      <t>ガクネン</t>
    </rPh>
    <rPh sb="3" eb="5">
      <t>ヘイキン</t>
    </rPh>
    <rPh sb="5" eb="8">
      <t>ケンシュウイ</t>
    </rPh>
    <rPh sb="8" eb="9">
      <t>スウ</t>
    </rPh>
    <phoneticPr fontId="7"/>
  </si>
  <si>
    <t>←協力型臨床研修病院等が申請する場合１を入力</t>
    <rPh sb="1" eb="4">
      <t>キョウリョクガタ</t>
    </rPh>
    <rPh sb="4" eb="6">
      <t>リンショウ</t>
    </rPh>
    <rPh sb="6" eb="8">
      <t>ケンシュウ</t>
    </rPh>
    <rPh sb="8" eb="10">
      <t>ビョウイン</t>
    </rPh>
    <rPh sb="10" eb="11">
      <t>トウ</t>
    </rPh>
    <rPh sb="12" eb="14">
      <t>シンセイ</t>
    </rPh>
    <rPh sb="16" eb="18">
      <t>バアイ</t>
    </rPh>
    <rPh sb="20" eb="22">
      <t>ニュウリョク</t>
    </rPh>
    <phoneticPr fontId="6"/>
  </si>
  <si>
    <t>（３）プログラム責任者等経費</t>
    <rPh sb="8" eb="11">
      <t>セキニンシャ</t>
    </rPh>
    <rPh sb="11" eb="12">
      <t>トウ</t>
    </rPh>
    <rPh sb="12" eb="14">
      <t>ケイヒ</t>
    </rPh>
    <phoneticPr fontId="7"/>
  </si>
  <si>
    <t>１学年平均研修医数 e</t>
    <rPh sb="1" eb="3">
      <t>ガクネン</t>
    </rPh>
    <rPh sb="3" eb="5">
      <t>ヘイキン</t>
    </rPh>
    <rPh sb="5" eb="8">
      <t>ケンシュウイ</t>
    </rPh>
    <rPh sb="8" eb="9">
      <t>スウ</t>
    </rPh>
    <phoneticPr fontId="6"/>
  </si>
  <si>
    <t>研修医の募集定員が20人以上で将来小児科医又は産科医になることを希望する研修医を対象とした研修プログラムを設けた病院は○を付すこと</t>
    <rPh sb="0" eb="3">
      <t>ケンシュウイ</t>
    </rPh>
    <rPh sb="4" eb="6">
      <t>ボシュウ</t>
    </rPh>
    <rPh sb="6" eb="8">
      <t>テイイン</t>
    </rPh>
    <rPh sb="11" eb="12">
      <t>ニン</t>
    </rPh>
    <rPh sb="12" eb="14">
      <t>イジョウ</t>
    </rPh>
    <rPh sb="15" eb="17">
      <t>ショウライ</t>
    </rPh>
    <rPh sb="17" eb="21">
      <t>ショウニカイ</t>
    </rPh>
    <rPh sb="21" eb="22">
      <t>マタ</t>
    </rPh>
    <rPh sb="23" eb="26">
      <t>サンカイ</t>
    </rPh>
    <rPh sb="32" eb="34">
      <t>キボウ</t>
    </rPh>
    <rPh sb="36" eb="39">
      <t>ケンシュウイ</t>
    </rPh>
    <rPh sb="40" eb="42">
      <t>タイショウ</t>
    </rPh>
    <rPh sb="45" eb="47">
      <t>ケンシュウ</t>
    </rPh>
    <rPh sb="53" eb="54">
      <t>モウ</t>
    </rPh>
    <rPh sb="56" eb="58">
      <t>ビョウイン</t>
    </rPh>
    <rPh sb="61" eb="62">
      <t>フ</t>
    </rPh>
    <phoneticPr fontId="6"/>
  </si>
  <si>
    <t>（４）研修管理委員会等経費</t>
    <rPh sb="3" eb="5">
      <t>ケンシュウ</t>
    </rPh>
    <rPh sb="5" eb="7">
      <t>カンリ</t>
    </rPh>
    <rPh sb="7" eb="10">
      <t>イインカイ</t>
    </rPh>
    <rPh sb="10" eb="11">
      <t>トウ</t>
    </rPh>
    <rPh sb="11" eb="13">
      <t>ケイヒ</t>
    </rPh>
    <phoneticPr fontId="7"/>
  </si>
  <si>
    <t>①　研修管理委員会経費</t>
    <rPh sb="2" eb="4">
      <t>ケンシュウ</t>
    </rPh>
    <rPh sb="4" eb="6">
      <t>カンリ</t>
    </rPh>
    <rPh sb="6" eb="9">
      <t>イインカイ</t>
    </rPh>
    <rPh sb="9" eb="11">
      <t>ケイヒ</t>
    </rPh>
    <phoneticPr fontId="6"/>
  </si>
  <si>
    <t>②　地域医療対策協議会等連絡調整</t>
    <rPh sb="2" eb="4">
      <t>チイキ</t>
    </rPh>
    <rPh sb="4" eb="6">
      <t>イリョウ</t>
    </rPh>
    <rPh sb="6" eb="8">
      <t>タイサク</t>
    </rPh>
    <rPh sb="8" eb="11">
      <t>キョウギカイ</t>
    </rPh>
    <rPh sb="11" eb="12">
      <t>トウ</t>
    </rPh>
    <rPh sb="12" eb="14">
      <t>レンラク</t>
    </rPh>
    <rPh sb="14" eb="16">
      <t>チョウセイ</t>
    </rPh>
    <phoneticPr fontId="6"/>
  </si>
  <si>
    <t>回</t>
    <rPh sb="0" eb="1">
      <t>カイ</t>
    </rPh>
    <phoneticPr fontId="6"/>
  </si>
  <si>
    <t>※上限２回</t>
    <rPh sb="1" eb="3">
      <t>ジョウゲン</t>
    </rPh>
    <rPh sb="4" eb="5">
      <t>カイ</t>
    </rPh>
    <phoneticPr fontId="6"/>
  </si>
  <si>
    <t>（５）へき地診療所等研修支援経費</t>
    <rPh sb="5" eb="6">
      <t>チ</t>
    </rPh>
    <rPh sb="6" eb="9">
      <t>シンリョウショ</t>
    </rPh>
    <rPh sb="9" eb="10">
      <t>トウ</t>
    </rPh>
    <rPh sb="10" eb="12">
      <t>ケンシュウ</t>
    </rPh>
    <rPh sb="12" eb="14">
      <t>シエン</t>
    </rPh>
    <rPh sb="14" eb="16">
      <t>ケイヒ</t>
    </rPh>
    <phoneticPr fontId="7"/>
  </si>
  <si>
    <t>円／日額）</t>
    <rPh sb="0" eb="1">
      <t>エン</t>
    </rPh>
    <rPh sb="2" eb="3">
      <t>ニチ</t>
    </rPh>
    <rPh sb="3" eb="4">
      <t>ガク</t>
    </rPh>
    <phoneticPr fontId="7"/>
  </si>
  <si>
    <t>事業延日数</t>
    <rPh sb="0" eb="1">
      <t>コト</t>
    </rPh>
    <rPh sb="1" eb="2">
      <t>ギョウ</t>
    </rPh>
    <rPh sb="2" eb="3">
      <t>エン</t>
    </rPh>
    <rPh sb="3" eb="4">
      <t>ヒ</t>
    </rPh>
    <phoneticPr fontId="7"/>
  </si>
  <si>
    <t>円／月額）</t>
    <rPh sb="0" eb="1">
      <t>エン</t>
    </rPh>
    <rPh sb="2" eb="3">
      <t>ツキ</t>
    </rPh>
    <rPh sb="3" eb="4">
      <t>ガク</t>
    </rPh>
    <phoneticPr fontId="7"/>
  </si>
  <si>
    <r>
      <t>事業延月数 i</t>
    </r>
    <r>
      <rPr>
        <sz val="8"/>
        <rFont val="ＭＳ 明朝"/>
        <family val="1"/>
        <charset val="128"/>
      </rPr>
      <t xml:space="preserve">
(月４回以上)</t>
    </r>
    <rPh sb="3" eb="5">
      <t>ツキスウ</t>
    </rPh>
    <rPh sb="9" eb="10">
      <t>ツキ</t>
    </rPh>
    <rPh sb="11" eb="12">
      <t>カイ</t>
    </rPh>
    <rPh sb="12" eb="14">
      <t>イジョウ</t>
    </rPh>
    <phoneticPr fontId="6"/>
  </si>
  <si>
    <t>①指導医等が研修医と当直</t>
    <rPh sb="1" eb="4">
      <t>シドウイ</t>
    </rPh>
    <rPh sb="4" eb="5">
      <t>トウ</t>
    </rPh>
    <rPh sb="6" eb="9">
      <t>ケンシュウイ</t>
    </rPh>
    <rPh sb="10" eb="12">
      <t>トウチョク</t>
    </rPh>
    <phoneticPr fontId="6"/>
  </si>
  <si>
    <r>
      <t>事業延月数 k</t>
    </r>
    <r>
      <rPr>
        <sz val="8"/>
        <rFont val="ＭＳ 明朝"/>
        <family val="1"/>
        <charset val="128"/>
      </rPr>
      <t xml:space="preserve">
(月４回以上)</t>
    </r>
    <rPh sb="3" eb="5">
      <t>ツキスウ</t>
    </rPh>
    <rPh sb="9" eb="10">
      <t>ツキ</t>
    </rPh>
    <rPh sb="11" eb="12">
      <t>カイ</t>
    </rPh>
    <rPh sb="12" eb="14">
      <t>イジョウ</t>
    </rPh>
    <phoneticPr fontId="6"/>
  </si>
  <si>
    <r>
      <t>事業延日数 l</t>
    </r>
    <r>
      <rPr>
        <sz val="8"/>
        <rFont val="ＭＳ 明朝"/>
        <family val="1"/>
        <charset val="128"/>
      </rPr>
      <t xml:space="preserve">
(月４回未満)</t>
    </r>
    <rPh sb="3" eb="5">
      <t>ニッスウ</t>
    </rPh>
    <rPh sb="9" eb="10">
      <t>ツキ</t>
    </rPh>
    <rPh sb="11" eb="12">
      <t>カイ</t>
    </rPh>
    <rPh sb="12" eb="14">
      <t>ミマン</t>
    </rPh>
    <phoneticPr fontId="6"/>
  </si>
  <si>
    <t>②指導医等がオンコール体制</t>
    <rPh sb="1" eb="4">
      <t>シドウイ</t>
    </rPh>
    <rPh sb="4" eb="5">
      <t>トウ</t>
    </rPh>
    <rPh sb="11" eb="13">
      <t>タイセイ</t>
    </rPh>
    <phoneticPr fontId="6"/>
  </si>
  <si>
    <r>
      <t>事業延月数 m</t>
    </r>
    <r>
      <rPr>
        <sz val="8"/>
        <rFont val="ＭＳ 明朝"/>
        <family val="1"/>
        <charset val="128"/>
      </rPr>
      <t xml:space="preserve">
(月４回以上)</t>
    </r>
    <rPh sb="3" eb="5">
      <t>ツキスウ</t>
    </rPh>
    <rPh sb="9" eb="10">
      <t>ツキ</t>
    </rPh>
    <rPh sb="11" eb="12">
      <t>カイ</t>
    </rPh>
    <rPh sb="12" eb="14">
      <t>イジョウ</t>
    </rPh>
    <phoneticPr fontId="6"/>
  </si>
  <si>
    <r>
      <t>事業延日数 n</t>
    </r>
    <r>
      <rPr>
        <sz val="8"/>
        <rFont val="ＭＳ 明朝"/>
        <family val="1"/>
        <charset val="128"/>
      </rPr>
      <t xml:space="preserve">
(月４回未満)</t>
    </r>
    <rPh sb="3" eb="5">
      <t>ニッスウ</t>
    </rPh>
    <rPh sb="9" eb="10">
      <t>ツキ</t>
    </rPh>
    <rPh sb="11" eb="12">
      <t>カイ</t>
    </rPh>
    <rPh sb="12" eb="14">
      <t>ミマン</t>
    </rPh>
    <phoneticPr fontId="6"/>
  </si>
  <si>
    <r>
      <t>事業延月数 o</t>
    </r>
    <r>
      <rPr>
        <sz val="8"/>
        <rFont val="ＭＳ 明朝"/>
        <family val="1"/>
        <charset val="128"/>
      </rPr>
      <t xml:space="preserve">
(月４回以上)</t>
    </r>
    <rPh sb="3" eb="5">
      <t>ツキスウ</t>
    </rPh>
    <rPh sb="9" eb="10">
      <t>ツキ</t>
    </rPh>
    <rPh sb="11" eb="12">
      <t>カイ</t>
    </rPh>
    <rPh sb="12" eb="14">
      <t>イジョウ</t>
    </rPh>
    <phoneticPr fontId="6"/>
  </si>
  <si>
    <r>
      <t>事業延日数 p</t>
    </r>
    <r>
      <rPr>
        <sz val="8"/>
        <rFont val="ＭＳ 明朝"/>
        <family val="1"/>
        <charset val="128"/>
      </rPr>
      <t xml:space="preserve">
(月４回未満)</t>
    </r>
    <rPh sb="3" eb="5">
      <t>ニッスウ</t>
    </rPh>
    <rPh sb="9" eb="10">
      <t>ツキ</t>
    </rPh>
    <rPh sb="11" eb="12">
      <t>カイ</t>
    </rPh>
    <rPh sb="12" eb="14">
      <t>ミマン</t>
    </rPh>
    <phoneticPr fontId="6"/>
  </si>
  <si>
    <t>教育指導経費－計（Ⅰ）</t>
    <rPh sb="0" eb="2">
      <t>キョウイク</t>
    </rPh>
    <rPh sb="2" eb="4">
      <t>シドウ</t>
    </rPh>
    <rPh sb="4" eb="6">
      <t>ケイヒ</t>
    </rPh>
    <rPh sb="7" eb="8">
      <t>ケイ</t>
    </rPh>
    <phoneticPr fontId="6"/>
  </si>
  <si>
    <t>当該年度に研修を開始した研修医に決まって支払われる給与</t>
    <rPh sb="0" eb="2">
      <t>トウガイ</t>
    </rPh>
    <rPh sb="2" eb="4">
      <t>ネンド</t>
    </rPh>
    <phoneticPr fontId="6"/>
  </si>
  <si>
    <t>①当該年度（１年次給与）</t>
    <rPh sb="1" eb="3">
      <t>トウガイ</t>
    </rPh>
    <rPh sb="3" eb="5">
      <t>ネンド</t>
    </rPh>
    <rPh sb="5" eb="7">
      <t>ヘイネンド</t>
    </rPh>
    <rPh sb="6" eb="8">
      <t>イチネン</t>
    </rPh>
    <rPh sb="8" eb="9">
      <t>ジ</t>
    </rPh>
    <rPh sb="9" eb="11">
      <t>キュウヨ</t>
    </rPh>
    <phoneticPr fontId="6"/>
  </si>
  <si>
    <t>（注）各項目毎の基準額の端数については、小数点以下を切り捨てて得た額とします。</t>
    <rPh sb="1" eb="2">
      <t>チュウ</t>
    </rPh>
    <rPh sb="3" eb="6">
      <t>カクコウモク</t>
    </rPh>
    <rPh sb="6" eb="7">
      <t>ゴト</t>
    </rPh>
    <rPh sb="8" eb="11">
      <t>キジュンガク</t>
    </rPh>
    <rPh sb="12" eb="14">
      <t>ハスウ</t>
    </rPh>
    <rPh sb="20" eb="23">
      <t>ショウスウテン</t>
    </rPh>
    <rPh sb="23" eb="25">
      <t>イカ</t>
    </rPh>
    <rPh sb="26" eb="27">
      <t>キ</t>
    </rPh>
    <rPh sb="28" eb="29">
      <t>ス</t>
    </rPh>
    <rPh sb="31" eb="32">
      <t>エ</t>
    </rPh>
    <rPh sb="33" eb="34">
      <t>ガク</t>
    </rPh>
    <phoneticPr fontId="16"/>
  </si>
  <si>
    <t>産婦人科</t>
    <rPh sb="0" eb="4">
      <t>サンフジンカ</t>
    </rPh>
    <phoneticPr fontId="6"/>
  </si>
  <si>
    <t>小児科</t>
    <rPh sb="0" eb="3">
      <t>ショウニカ</t>
    </rPh>
    <phoneticPr fontId="6"/>
  </si>
  <si>
    <t>月１回</t>
    <rPh sb="0" eb="1">
      <t>ツキ</t>
    </rPh>
    <rPh sb="2" eb="3">
      <t>カイ</t>
    </rPh>
    <phoneticPr fontId="6"/>
  </si>
  <si>
    <t>月２回</t>
    <rPh sb="0" eb="1">
      <t>ツキ</t>
    </rPh>
    <rPh sb="2" eb="3">
      <t>カイ</t>
    </rPh>
    <phoneticPr fontId="6"/>
  </si>
  <si>
    <t>月３回</t>
    <rPh sb="0" eb="1">
      <t>ツキ</t>
    </rPh>
    <rPh sb="2" eb="3">
      <t>カイ</t>
    </rPh>
    <phoneticPr fontId="6"/>
  </si>
  <si>
    <t>分野</t>
    <rPh sb="0" eb="2">
      <t>ブンヤ</t>
    </rPh>
    <phoneticPr fontId="6"/>
  </si>
  <si>
    <t>宿日直</t>
    <rPh sb="0" eb="1">
      <t>シュク</t>
    </rPh>
    <rPh sb="1" eb="3">
      <t>ニッチョク</t>
    </rPh>
    <phoneticPr fontId="6"/>
  </si>
  <si>
    <t>月</t>
    <rPh sb="0" eb="1">
      <t>ツキ</t>
    </rPh>
    <phoneticPr fontId="6"/>
  </si>
  <si>
    <t>診療所等名称</t>
    <rPh sb="0" eb="1">
      <t>ミ</t>
    </rPh>
    <rPh sb="1" eb="2">
      <t>リョウ</t>
    </rPh>
    <rPh sb="2" eb="3">
      <t>ショ</t>
    </rPh>
    <rPh sb="3" eb="4">
      <t>トウ</t>
    </rPh>
    <rPh sb="4" eb="5">
      <t>メイ</t>
    </rPh>
    <rPh sb="5" eb="6">
      <t>ショウ</t>
    </rPh>
    <phoneticPr fontId="7"/>
  </si>
  <si>
    <t>研修医氏名</t>
    <rPh sb="0" eb="1">
      <t>ケン</t>
    </rPh>
    <rPh sb="1" eb="2">
      <t>オサム</t>
    </rPh>
    <rPh sb="2" eb="3">
      <t>イ</t>
    </rPh>
    <rPh sb="3" eb="4">
      <t>シ</t>
    </rPh>
    <rPh sb="4" eb="5">
      <t>メイ</t>
    </rPh>
    <phoneticPr fontId="7"/>
  </si>
  <si>
    <t>合　　　　計</t>
    <rPh sb="0" eb="1">
      <t>ゴウ</t>
    </rPh>
    <rPh sb="5" eb="6">
      <t>ケイ</t>
    </rPh>
    <phoneticPr fontId="7"/>
  </si>
  <si>
    <t>（注）実日数の内訳を備考欄に記入すること。（例：平日△日、土日×日）</t>
    <rPh sb="1" eb="2">
      <t>チュウ</t>
    </rPh>
    <rPh sb="3" eb="4">
      <t>ジツ</t>
    </rPh>
    <rPh sb="4" eb="6">
      <t>ニッスウ</t>
    </rPh>
    <rPh sb="7" eb="9">
      <t>ウチワケ</t>
    </rPh>
    <rPh sb="10" eb="13">
      <t>ビコウラン</t>
    </rPh>
    <rPh sb="14" eb="16">
      <t>キニュウ</t>
    </rPh>
    <rPh sb="22" eb="23">
      <t>レイ</t>
    </rPh>
    <rPh sb="24" eb="26">
      <t>ヘイジツ</t>
    </rPh>
    <rPh sb="27" eb="28">
      <t>ニチ</t>
    </rPh>
    <rPh sb="29" eb="31">
      <t>ドニチ</t>
    </rPh>
    <rPh sb="32" eb="33">
      <t>ニチ</t>
    </rPh>
    <phoneticPr fontId="7"/>
  </si>
  <si>
    <t>研修医の処遇について</t>
    <rPh sb="0" eb="3">
      <t>ケンシュウイ</t>
    </rPh>
    <rPh sb="4" eb="6">
      <t>ショグウ</t>
    </rPh>
    <phoneticPr fontId="28"/>
  </si>
  <si>
    <t>（単位:円）</t>
    <rPh sb="1" eb="3">
      <t>タンイ</t>
    </rPh>
    <rPh sb="4" eb="5">
      <t>エン</t>
    </rPh>
    <phoneticPr fontId="28"/>
  </si>
  <si>
    <t>研修医の種別(常勤・非常勤）</t>
    <rPh sb="0" eb="3">
      <t>ケンシュウイ</t>
    </rPh>
    <rPh sb="4" eb="6">
      <t>シュベツ</t>
    </rPh>
    <rPh sb="7" eb="9">
      <t>ジョウキン</t>
    </rPh>
    <rPh sb="10" eb="13">
      <t>ヒジョウキン</t>
    </rPh>
    <phoneticPr fontId="28"/>
  </si>
  <si>
    <t>備考</t>
    <rPh sb="0" eb="2">
      <t>ビコウ</t>
    </rPh>
    <phoneticPr fontId="28"/>
  </si>
  <si>
    <t>①基本給月給（決定ベース）</t>
    <rPh sb="1" eb="4">
      <t>キホンキュウ</t>
    </rPh>
    <rPh sb="4" eb="6">
      <t>ゲッキュウ</t>
    </rPh>
    <rPh sb="7" eb="9">
      <t>ケッテイ</t>
    </rPh>
    <phoneticPr fontId="28"/>
  </si>
  <si>
    <t>②年額賞与(決定ベース）</t>
    <rPh sb="1" eb="3">
      <t>ネンガク</t>
    </rPh>
    <rPh sb="3" eb="5">
      <t>ショウヨ</t>
    </rPh>
    <rPh sb="6" eb="8">
      <t>ケッテイ</t>
    </rPh>
    <phoneticPr fontId="28"/>
  </si>
  <si>
    <t>推計年収（①×12+②)　　　　</t>
    <rPh sb="0" eb="2">
      <t>スイケイ</t>
    </rPh>
    <rPh sb="2" eb="4">
      <t>ネンシュウ</t>
    </rPh>
    <phoneticPr fontId="28"/>
  </si>
  <si>
    <t>【記載要領】</t>
    <rPh sb="1" eb="3">
      <t>キサイ</t>
    </rPh>
    <rPh sb="3" eb="5">
      <t>ヨウリョウ</t>
    </rPh>
    <phoneticPr fontId="28"/>
  </si>
  <si>
    <r>
      <t>（１）</t>
    </r>
    <r>
      <rPr>
        <u/>
        <sz val="14"/>
        <rFont val="ＭＳ ゴシック"/>
        <family val="3"/>
        <charset val="128"/>
      </rPr>
      <t>本調査には都道府県の要請等により受け入れた自治医科大学医学部卒の研修医は含めないこと。</t>
    </r>
    <rPh sb="3" eb="6">
      <t>ホンチョウサ</t>
    </rPh>
    <rPh sb="8" eb="12">
      <t>トドウフケン</t>
    </rPh>
    <rPh sb="13" eb="15">
      <t>ヨウセイ</t>
    </rPh>
    <rPh sb="15" eb="16">
      <t>トウ</t>
    </rPh>
    <rPh sb="19" eb="20">
      <t>ウ</t>
    </rPh>
    <rPh sb="21" eb="22">
      <t>イ</t>
    </rPh>
    <rPh sb="24" eb="26">
      <t>ジチ</t>
    </rPh>
    <rPh sb="26" eb="28">
      <t>イカ</t>
    </rPh>
    <rPh sb="28" eb="30">
      <t>ダイガク</t>
    </rPh>
    <rPh sb="30" eb="32">
      <t>イガク</t>
    </rPh>
    <rPh sb="32" eb="33">
      <t>ブ</t>
    </rPh>
    <rPh sb="33" eb="34">
      <t>ソツ</t>
    </rPh>
    <rPh sb="35" eb="38">
      <t>ケンシュウイ</t>
    </rPh>
    <rPh sb="39" eb="40">
      <t>フク</t>
    </rPh>
    <phoneticPr fontId="28"/>
  </si>
  <si>
    <t>　　　　　①基本給月給</t>
    <rPh sb="6" eb="8">
      <t>キホン</t>
    </rPh>
    <rPh sb="8" eb="9">
      <t>キュウ</t>
    </rPh>
    <rPh sb="9" eb="11">
      <t>ゲッキュウ</t>
    </rPh>
    <phoneticPr fontId="28"/>
  </si>
  <si>
    <r>
      <t>　　　　　　　</t>
    </r>
    <r>
      <rPr>
        <u/>
        <sz val="14"/>
        <rFont val="ＭＳ Ｐゴシック"/>
        <family val="3"/>
        <charset val="128"/>
      </rPr>
      <t>「基本給」は、研修医の業務量、住居、通勤経路、家族構成にかかわらず研修医に決まって支払われる給与とします。</t>
    </r>
    <r>
      <rPr>
        <sz val="14"/>
        <rFont val="ＭＳ Ｐゴシック"/>
        <family val="3"/>
        <charset val="128"/>
      </rPr>
      <t>国家公務員の給与では、</t>
    </r>
    <rPh sb="8" eb="11">
      <t>キホンキュウ</t>
    </rPh>
    <rPh sb="14" eb="17">
      <t>ケンシュウイ</t>
    </rPh>
    <rPh sb="18" eb="21">
      <t>ギョウムリョウ</t>
    </rPh>
    <rPh sb="22" eb="24">
      <t>ジュウキョ</t>
    </rPh>
    <rPh sb="25" eb="27">
      <t>ツウキン</t>
    </rPh>
    <rPh sb="27" eb="29">
      <t>ケイロ</t>
    </rPh>
    <rPh sb="30" eb="32">
      <t>カゾク</t>
    </rPh>
    <rPh sb="32" eb="34">
      <t>コウセイ</t>
    </rPh>
    <rPh sb="40" eb="43">
      <t>ケンシュウイ</t>
    </rPh>
    <rPh sb="44" eb="45">
      <t>キ</t>
    </rPh>
    <rPh sb="48" eb="50">
      <t>シハラ</t>
    </rPh>
    <rPh sb="53" eb="55">
      <t>キュウヨ</t>
    </rPh>
    <rPh sb="60" eb="62">
      <t>コッカ</t>
    </rPh>
    <rPh sb="62" eb="65">
      <t>コウムイン</t>
    </rPh>
    <rPh sb="66" eb="68">
      <t>キュウヨ</t>
    </rPh>
    <phoneticPr fontId="28"/>
  </si>
  <si>
    <t>　　　　　②年額賞与</t>
    <rPh sb="6" eb="8">
      <t>ネンガク</t>
    </rPh>
    <rPh sb="8" eb="10">
      <t>ショウヨ</t>
    </rPh>
    <phoneticPr fontId="28"/>
  </si>
  <si>
    <t>　　　　　　年額賞与（国家公務員の給与では「期末手当」、「勤勉手当」が該当）は、各年度で支払われる賞与（年度で複数回ならその合計金額）を記載して下さい。</t>
    <rPh sb="6" eb="8">
      <t>ネンガク</t>
    </rPh>
    <rPh sb="8" eb="10">
      <t>ショウヨ</t>
    </rPh>
    <rPh sb="11" eb="13">
      <t>コッカ</t>
    </rPh>
    <rPh sb="13" eb="16">
      <t>コウムイン</t>
    </rPh>
    <rPh sb="17" eb="19">
      <t>キュウヨ</t>
    </rPh>
    <rPh sb="22" eb="24">
      <t>キマツ</t>
    </rPh>
    <rPh sb="24" eb="26">
      <t>テアテ</t>
    </rPh>
    <rPh sb="29" eb="31">
      <t>キンベン</t>
    </rPh>
    <rPh sb="31" eb="33">
      <t>テアテ</t>
    </rPh>
    <rPh sb="35" eb="37">
      <t>ガイトウ</t>
    </rPh>
    <rPh sb="40" eb="43">
      <t>カクネンド</t>
    </rPh>
    <rPh sb="44" eb="46">
      <t>シハラ</t>
    </rPh>
    <rPh sb="49" eb="51">
      <t>ショウヨ</t>
    </rPh>
    <rPh sb="52" eb="54">
      <t>ネンド</t>
    </rPh>
    <rPh sb="55" eb="57">
      <t>フクスウ</t>
    </rPh>
    <rPh sb="57" eb="58">
      <t>カイ</t>
    </rPh>
    <rPh sb="62" eb="64">
      <t>ゴウケイ</t>
    </rPh>
    <rPh sb="64" eb="66">
      <t>キンガク</t>
    </rPh>
    <rPh sb="68" eb="70">
      <t>キサイ</t>
    </rPh>
    <rPh sb="72" eb="73">
      <t>クダ</t>
    </rPh>
    <phoneticPr fontId="28"/>
  </si>
  <si>
    <t>　　　　　注）ここでいう「決定ベース」とは、研修医を募集する際に募集要項等で公表している給与（事前に定められている給与）のこと。</t>
    <rPh sb="5" eb="6">
      <t>チュウ</t>
    </rPh>
    <rPh sb="13" eb="15">
      <t>ケッテイ</t>
    </rPh>
    <rPh sb="22" eb="25">
      <t>ケンシュウイ</t>
    </rPh>
    <rPh sb="26" eb="28">
      <t>ボシュウ</t>
    </rPh>
    <rPh sb="30" eb="31">
      <t>サイ</t>
    </rPh>
    <rPh sb="32" eb="34">
      <t>ボシュウ</t>
    </rPh>
    <rPh sb="34" eb="36">
      <t>ヨウコウ</t>
    </rPh>
    <rPh sb="36" eb="37">
      <t>トウ</t>
    </rPh>
    <rPh sb="38" eb="39">
      <t>コウ</t>
    </rPh>
    <rPh sb="39" eb="40">
      <t>ヒョウ</t>
    </rPh>
    <rPh sb="44" eb="46">
      <t>キュウヨ</t>
    </rPh>
    <rPh sb="47" eb="49">
      <t>ジゼン</t>
    </rPh>
    <rPh sb="50" eb="51">
      <t>サダ</t>
    </rPh>
    <rPh sb="57" eb="59">
      <t>キュウヨ</t>
    </rPh>
    <phoneticPr fontId="28"/>
  </si>
  <si>
    <t>　　　　　　   ただし、公募後に変更が決まっている場合は、変更後の処遇により記載して下さい。</t>
    <rPh sb="39" eb="41">
      <t>キサイ</t>
    </rPh>
    <rPh sb="43" eb="44">
      <t>クダ</t>
    </rPh>
    <phoneticPr fontId="6"/>
  </si>
  <si>
    <t>対　象　経　費　の　支　出　済　額　算　出　内　訳</t>
    <rPh sb="14" eb="15">
      <t>ス</t>
    </rPh>
    <phoneticPr fontId="6"/>
  </si>
  <si>
    <t>（基幹型病院名）</t>
    <rPh sb="1" eb="3">
      <t>キカン</t>
    </rPh>
    <phoneticPr fontId="6"/>
  </si>
  <si>
    <t>Ⅰ　教育指導経費</t>
    <rPh sb="2" eb="4">
      <t>キョウイク</t>
    </rPh>
    <rPh sb="4" eb="6">
      <t>シドウ</t>
    </rPh>
    <rPh sb="6" eb="8">
      <t>ケイヒ</t>
    </rPh>
    <phoneticPr fontId="7"/>
  </si>
  <si>
    <t>１　研修管理委員会等経費内訳</t>
    <rPh sb="9" eb="10">
      <t>トウ</t>
    </rPh>
    <phoneticPr fontId="6"/>
  </si>
  <si>
    <t>支 出 済 額</t>
    <rPh sb="4" eb="5">
      <t>ス</t>
    </rPh>
    <phoneticPr fontId="7"/>
  </si>
  <si>
    <t xml:space="preserve"> 【研修管理委員会】</t>
    <rPh sb="2" eb="4">
      <t>ケンシュウ</t>
    </rPh>
    <rPh sb="4" eb="6">
      <t>カンリ</t>
    </rPh>
    <rPh sb="6" eb="9">
      <t>イインカイ</t>
    </rPh>
    <phoneticPr fontId="6"/>
  </si>
  <si>
    <t xml:space="preserve"> 　通 信 運 搬 費</t>
    <rPh sb="2" eb="3">
      <t>ツウ</t>
    </rPh>
    <rPh sb="4" eb="5">
      <t>シン</t>
    </rPh>
    <rPh sb="6" eb="7">
      <t>ウン</t>
    </rPh>
    <rPh sb="8" eb="9">
      <t>ハコ</t>
    </rPh>
    <rPh sb="10" eb="11">
      <t>ヒ</t>
    </rPh>
    <phoneticPr fontId="7"/>
  </si>
  <si>
    <t xml:space="preserve"> 【地域医療対策協議会等連絡調整】</t>
    <rPh sb="2" eb="4">
      <t>チイキ</t>
    </rPh>
    <rPh sb="4" eb="6">
      <t>イリョウ</t>
    </rPh>
    <rPh sb="6" eb="8">
      <t>タイサク</t>
    </rPh>
    <rPh sb="8" eb="11">
      <t>キョウギカイ</t>
    </rPh>
    <rPh sb="11" eb="12">
      <t>トウ</t>
    </rPh>
    <rPh sb="12" eb="14">
      <t>レンラク</t>
    </rPh>
    <rPh sb="14" eb="16">
      <t>チョウセイ</t>
    </rPh>
    <phoneticPr fontId="6"/>
  </si>
  <si>
    <t xml:space="preserve"> 報　　償　　費（諸　謝　金）</t>
    <rPh sb="1" eb="2">
      <t>ホウ</t>
    </rPh>
    <rPh sb="4" eb="5">
      <t>ショウ</t>
    </rPh>
    <rPh sb="7" eb="8">
      <t>ヒ</t>
    </rPh>
    <rPh sb="9" eb="10">
      <t>ショ</t>
    </rPh>
    <rPh sb="11" eb="12">
      <t>シャ</t>
    </rPh>
    <rPh sb="13" eb="14">
      <t>キン</t>
    </rPh>
    <phoneticPr fontId="6"/>
  </si>
  <si>
    <t xml:space="preserve"> 旅　　　　　費</t>
    <rPh sb="1" eb="2">
      <t>タビ</t>
    </rPh>
    <rPh sb="7" eb="8">
      <t>ヒ</t>
    </rPh>
    <phoneticPr fontId="6"/>
  </si>
  <si>
    <t xml:space="preserve"> 需　　用　　費</t>
    <rPh sb="1" eb="2">
      <t>ジュ</t>
    </rPh>
    <rPh sb="4" eb="5">
      <t>ヨウ</t>
    </rPh>
    <rPh sb="7" eb="8">
      <t>ヒ</t>
    </rPh>
    <phoneticPr fontId="6"/>
  </si>
  <si>
    <t>　 消　耗　品　費</t>
    <rPh sb="2" eb="3">
      <t>ショウ</t>
    </rPh>
    <rPh sb="4" eb="5">
      <t>モウ</t>
    </rPh>
    <rPh sb="6" eb="7">
      <t>ヒン</t>
    </rPh>
    <rPh sb="8" eb="9">
      <t>ヒ</t>
    </rPh>
    <phoneticPr fontId="6"/>
  </si>
  <si>
    <t xml:space="preserve"> 　印 刷 製 本 費</t>
    <rPh sb="2" eb="3">
      <t>シルシ</t>
    </rPh>
    <rPh sb="4" eb="5">
      <t>サツ</t>
    </rPh>
    <rPh sb="6" eb="7">
      <t>セイ</t>
    </rPh>
    <rPh sb="8" eb="9">
      <t>ホン</t>
    </rPh>
    <rPh sb="10" eb="11">
      <t>ヒ</t>
    </rPh>
    <phoneticPr fontId="6"/>
  </si>
  <si>
    <t xml:space="preserve">   会    議    費</t>
    <rPh sb="3" eb="4">
      <t>カイ</t>
    </rPh>
    <rPh sb="8" eb="9">
      <t>ギ</t>
    </rPh>
    <rPh sb="13" eb="14">
      <t>ヒ</t>
    </rPh>
    <phoneticPr fontId="6"/>
  </si>
  <si>
    <t xml:space="preserve"> 役　　務　　費</t>
    <rPh sb="1" eb="2">
      <t>エキ</t>
    </rPh>
    <rPh sb="4" eb="5">
      <t>ツトム</t>
    </rPh>
    <rPh sb="7" eb="8">
      <t>ヒ</t>
    </rPh>
    <phoneticPr fontId="6"/>
  </si>
  <si>
    <t xml:space="preserve">   通 信 運 搬 費</t>
    <rPh sb="3" eb="4">
      <t>ツウ</t>
    </rPh>
    <rPh sb="5" eb="6">
      <t>シン</t>
    </rPh>
    <rPh sb="7" eb="8">
      <t>ウン</t>
    </rPh>
    <rPh sb="9" eb="10">
      <t>ハン</t>
    </rPh>
    <rPh sb="11" eb="12">
      <t>ヒ</t>
    </rPh>
    <phoneticPr fontId="6"/>
  </si>
  <si>
    <t>プログラム責任者氏名</t>
    <rPh sb="5" eb="8">
      <t>セキニンシャ</t>
    </rPh>
    <rPh sb="8" eb="9">
      <t>シ</t>
    </rPh>
    <rPh sb="9" eb="10">
      <t>メイ</t>
    </rPh>
    <phoneticPr fontId="7"/>
  </si>
  <si>
    <t>業務
比率</t>
    <rPh sb="0" eb="2">
      <t>ギョウム</t>
    </rPh>
    <rPh sb="3" eb="5">
      <t>ヒリツ</t>
    </rPh>
    <phoneticPr fontId="7"/>
  </si>
  <si>
    <t>金　　　額</t>
    <rPh sb="0" eb="1">
      <t>カネ</t>
    </rPh>
    <rPh sb="4" eb="5">
      <t>ガク</t>
    </rPh>
    <phoneticPr fontId="7"/>
  </si>
  <si>
    <t>事　　務
補助員数</t>
    <rPh sb="0" eb="1">
      <t>コト</t>
    </rPh>
    <rPh sb="3" eb="4">
      <t>ツトム</t>
    </rPh>
    <rPh sb="5" eb="8">
      <t>ホジョイン</t>
    </rPh>
    <rPh sb="8" eb="9">
      <t>スウ</t>
    </rPh>
    <phoneticPr fontId="7"/>
  </si>
  <si>
    <t>事務補助員氏名</t>
    <rPh sb="0" eb="2">
      <t>ジム</t>
    </rPh>
    <rPh sb="2" eb="5">
      <t>ホジョイン</t>
    </rPh>
    <rPh sb="5" eb="6">
      <t>シ</t>
    </rPh>
    <rPh sb="6" eb="7">
      <t>メイ</t>
    </rPh>
    <phoneticPr fontId="7"/>
  </si>
  <si>
    <t>４　役務費内訳</t>
    <rPh sb="5" eb="7">
      <t>ウチワケ</t>
    </rPh>
    <phoneticPr fontId="7"/>
  </si>
  <si>
    <t>支出済額</t>
    <rPh sb="0" eb="2">
      <t>シシュツ</t>
    </rPh>
    <rPh sb="2" eb="3">
      <t>スミ</t>
    </rPh>
    <rPh sb="3" eb="4">
      <t>ガク</t>
    </rPh>
    <phoneticPr fontId="7"/>
  </si>
  <si>
    <t>５－１　指導医等にかかる謝金、人件費、手当内訳</t>
    <rPh sb="7" eb="8">
      <t>トウ</t>
    </rPh>
    <rPh sb="21" eb="23">
      <t>ウチワケ</t>
    </rPh>
    <phoneticPr fontId="7"/>
  </si>
  <si>
    <t>指導医等数</t>
    <rPh sb="0" eb="1">
      <t>ユビ</t>
    </rPh>
    <rPh sb="1" eb="2">
      <t>シルベ</t>
    </rPh>
    <rPh sb="2" eb="3">
      <t>イ</t>
    </rPh>
    <rPh sb="3" eb="4">
      <t>トウ</t>
    </rPh>
    <rPh sb="4" eb="5">
      <t>スウ</t>
    </rPh>
    <phoneticPr fontId="7"/>
  </si>
  <si>
    <t>指導医等氏名</t>
    <rPh sb="0" eb="1">
      <t>ユビ</t>
    </rPh>
    <rPh sb="1" eb="2">
      <t>シルベ</t>
    </rPh>
    <rPh sb="2" eb="3">
      <t>イ</t>
    </rPh>
    <rPh sb="3" eb="4">
      <t>トウ</t>
    </rPh>
    <rPh sb="4" eb="5">
      <t>シ</t>
    </rPh>
    <rPh sb="5" eb="6">
      <t>メイ</t>
    </rPh>
    <phoneticPr fontId="7"/>
  </si>
  <si>
    <t>１　研修医を指導する指導医、臨床研修協力施設の指導者又はいわゆる「屋根瓦方式」の上級医の経費に限る。</t>
    <rPh sb="2" eb="5">
      <t>ケンシュウイ</t>
    </rPh>
    <rPh sb="6" eb="8">
      <t>シドウ</t>
    </rPh>
    <rPh sb="10" eb="13">
      <t>シドウイ</t>
    </rPh>
    <rPh sb="14" eb="16">
      <t>リンショウ</t>
    </rPh>
    <rPh sb="16" eb="18">
      <t>ケンシュウ</t>
    </rPh>
    <rPh sb="18" eb="20">
      <t>キョウリョク</t>
    </rPh>
    <rPh sb="20" eb="22">
      <t>シセツ</t>
    </rPh>
    <rPh sb="23" eb="26">
      <t>シドウシャ</t>
    </rPh>
    <rPh sb="26" eb="27">
      <t>マタ</t>
    </rPh>
    <rPh sb="33" eb="36">
      <t>ヤネガワラ</t>
    </rPh>
    <rPh sb="36" eb="38">
      <t>ホウシキ</t>
    </rPh>
    <rPh sb="40" eb="42">
      <t>ジョウキュウ</t>
    </rPh>
    <rPh sb="42" eb="43">
      <t>イ</t>
    </rPh>
    <rPh sb="44" eb="46">
      <t>ケイヒ</t>
    </rPh>
    <rPh sb="47" eb="48">
      <t>カギ</t>
    </rPh>
    <phoneticPr fontId="6"/>
  </si>
  <si>
    <t>２　研修医を指導する指導医で、プログラム責任者でもある場合は、次項５－２に計上すること。</t>
    <rPh sb="2" eb="5">
      <t>ケンシュウイ</t>
    </rPh>
    <rPh sb="6" eb="8">
      <t>シドウ</t>
    </rPh>
    <rPh sb="10" eb="13">
      <t>シドウイ</t>
    </rPh>
    <rPh sb="20" eb="23">
      <t>セキニンシャ</t>
    </rPh>
    <rPh sb="27" eb="29">
      <t>バアイ</t>
    </rPh>
    <rPh sb="31" eb="33">
      <t>ジコウ</t>
    </rPh>
    <rPh sb="37" eb="39">
      <t>ケイジョウ</t>
    </rPh>
    <phoneticPr fontId="6"/>
  </si>
  <si>
    <t>５－２　プログラム責任者にかかる謝金、人件費、手当内訳</t>
    <rPh sb="25" eb="27">
      <t>ウチワケ</t>
    </rPh>
    <phoneticPr fontId="7"/>
  </si>
  <si>
    <t>（注）臨床研修の指導医としての業務に関する経費に限る。</t>
    <rPh sb="1" eb="2">
      <t>チュウ</t>
    </rPh>
    <rPh sb="3" eb="5">
      <t>リンショウ</t>
    </rPh>
    <rPh sb="5" eb="7">
      <t>ケンシュウ</t>
    </rPh>
    <rPh sb="10" eb="11">
      <t>イ</t>
    </rPh>
    <rPh sb="15" eb="17">
      <t>ギョウム</t>
    </rPh>
    <phoneticPr fontId="7"/>
  </si>
  <si>
    <t>（注）プログラム責任者養成講習会修了者又は臨床研修指導医養成講習会修了者がより高度な指導等を行うため情報収集等を行う場合の経費に限る。</t>
    <rPh sb="1" eb="2">
      <t>チュウ</t>
    </rPh>
    <rPh sb="8" eb="11">
      <t>セキニンシャ</t>
    </rPh>
    <rPh sb="11" eb="13">
      <t>ヨウセイ</t>
    </rPh>
    <rPh sb="13" eb="16">
      <t>コウシュウカイ</t>
    </rPh>
    <rPh sb="16" eb="19">
      <t>シュウリョウシャ</t>
    </rPh>
    <rPh sb="19" eb="20">
      <t>マタ</t>
    </rPh>
    <rPh sb="21" eb="23">
      <t>リンショウ</t>
    </rPh>
    <rPh sb="23" eb="25">
      <t>ケンシュウ</t>
    </rPh>
    <rPh sb="25" eb="28">
      <t>シドウイ</t>
    </rPh>
    <rPh sb="28" eb="30">
      <t>ヨウセイ</t>
    </rPh>
    <rPh sb="30" eb="33">
      <t>コウシュウカイ</t>
    </rPh>
    <rPh sb="33" eb="36">
      <t>シュウリョウシャ</t>
    </rPh>
    <rPh sb="39" eb="41">
      <t>コウド</t>
    </rPh>
    <rPh sb="42" eb="44">
      <t>シドウ</t>
    </rPh>
    <rPh sb="44" eb="45">
      <t>トウ</t>
    </rPh>
    <rPh sb="46" eb="47">
      <t>オコナ</t>
    </rPh>
    <rPh sb="50" eb="52">
      <t>ジョウホウ</t>
    </rPh>
    <rPh sb="52" eb="54">
      <t>シュウシュウ</t>
    </rPh>
    <rPh sb="54" eb="55">
      <t>トウ</t>
    </rPh>
    <rPh sb="56" eb="57">
      <t>オコナ</t>
    </rPh>
    <rPh sb="58" eb="60">
      <t>バアイ</t>
    </rPh>
    <rPh sb="61" eb="63">
      <t>ケイヒ</t>
    </rPh>
    <rPh sb="64" eb="65">
      <t>カギ</t>
    </rPh>
    <phoneticPr fontId="6"/>
  </si>
  <si>
    <t xml:space="preserve"> 報　償　費</t>
    <rPh sb="1" eb="2">
      <t>ホウ</t>
    </rPh>
    <rPh sb="3" eb="4">
      <t>ツグナ</t>
    </rPh>
    <rPh sb="5" eb="6">
      <t>ヒ</t>
    </rPh>
    <phoneticPr fontId="7"/>
  </si>
  <si>
    <t>８　へき地診療所等研修経費</t>
    <rPh sb="8" eb="9">
      <t>トウ</t>
    </rPh>
    <phoneticPr fontId="7"/>
  </si>
  <si>
    <t>人数</t>
    <rPh sb="0" eb="2">
      <t>ニンズウ</t>
    </rPh>
    <phoneticPr fontId="7"/>
  </si>
  <si>
    <t>宿日直指導医等氏名</t>
    <rPh sb="0" eb="1">
      <t>シュク</t>
    </rPh>
    <rPh sb="1" eb="2">
      <t>ヒ</t>
    </rPh>
    <rPh sb="2" eb="3">
      <t>チョク</t>
    </rPh>
    <rPh sb="3" eb="6">
      <t>シドウイ</t>
    </rPh>
    <rPh sb="6" eb="7">
      <t>トウ</t>
    </rPh>
    <rPh sb="7" eb="8">
      <t>シ</t>
    </rPh>
    <rPh sb="8" eb="9">
      <t>メイ</t>
    </rPh>
    <phoneticPr fontId="7"/>
  </si>
  <si>
    <t>手　当　額</t>
    <rPh sb="0" eb="1">
      <t>テ</t>
    </rPh>
    <rPh sb="2" eb="3">
      <t>トウ</t>
    </rPh>
    <rPh sb="4" eb="5">
      <t>ガク</t>
    </rPh>
    <phoneticPr fontId="7"/>
  </si>
  <si>
    <t>回数</t>
    <rPh sb="0" eb="2">
      <t>カイスウ</t>
    </rPh>
    <phoneticPr fontId="7"/>
  </si>
  <si>
    <t>宿日直手当</t>
    <rPh sb="0" eb="3">
      <t>シュクニッチョク</t>
    </rPh>
    <rPh sb="3" eb="5">
      <t>テアテ</t>
    </rPh>
    <phoneticPr fontId="7"/>
  </si>
  <si>
    <t>手当</t>
    <rPh sb="0" eb="2">
      <t>テアテ</t>
    </rPh>
    <phoneticPr fontId="6"/>
  </si>
  <si>
    <t>１　研修医の宿日直を指導した指導医、臨床研修協力施設の指導者又は上級医の経費に限る。</t>
    <rPh sb="2" eb="5">
      <t>ケンシュウイ</t>
    </rPh>
    <rPh sb="6" eb="7">
      <t>シュク</t>
    </rPh>
    <rPh sb="7" eb="9">
      <t>ニッチョク</t>
    </rPh>
    <rPh sb="10" eb="12">
      <t>シドウ</t>
    </rPh>
    <rPh sb="14" eb="17">
      <t>シドウイ</t>
    </rPh>
    <rPh sb="18" eb="20">
      <t>リンショウ</t>
    </rPh>
    <rPh sb="20" eb="22">
      <t>ケンシュウ</t>
    </rPh>
    <rPh sb="22" eb="24">
      <t>キョウリョク</t>
    </rPh>
    <rPh sb="24" eb="26">
      <t>シセツ</t>
    </rPh>
    <rPh sb="27" eb="30">
      <t>シドウシャ</t>
    </rPh>
    <rPh sb="30" eb="31">
      <t>マタ</t>
    </rPh>
    <rPh sb="32" eb="34">
      <t>ジョウキュウ</t>
    </rPh>
    <rPh sb="34" eb="35">
      <t>イ</t>
    </rPh>
    <rPh sb="36" eb="38">
      <t>ケイヒ</t>
    </rPh>
    <rPh sb="39" eb="40">
      <t>カギ</t>
    </rPh>
    <phoneticPr fontId="6"/>
  </si>
  <si>
    <t>２　オンコール手当は２年次生の研修医の当直の際にオンコール体制を組んだ指導医等の経費に限る。</t>
    <rPh sb="7" eb="9">
      <t>テアテ</t>
    </rPh>
    <rPh sb="11" eb="14">
      <t>ネンジセイ</t>
    </rPh>
    <rPh sb="15" eb="18">
      <t>ケンシュウイ</t>
    </rPh>
    <rPh sb="19" eb="21">
      <t>トウチョク</t>
    </rPh>
    <rPh sb="22" eb="23">
      <t>サイ</t>
    </rPh>
    <rPh sb="29" eb="31">
      <t>タイセイ</t>
    </rPh>
    <rPh sb="32" eb="33">
      <t>ク</t>
    </rPh>
    <rPh sb="35" eb="38">
      <t>シドウイ</t>
    </rPh>
    <rPh sb="38" eb="39">
      <t>トウ</t>
    </rPh>
    <rPh sb="40" eb="42">
      <t>ケイヒ</t>
    </rPh>
    <rPh sb="43" eb="44">
      <t>カギ</t>
    </rPh>
    <phoneticPr fontId="6"/>
  </si>
  <si>
    <t>（臨床研修に関する地域協議会名）</t>
    <rPh sb="1" eb="3">
      <t>リンショウ</t>
    </rPh>
    <rPh sb="3" eb="5">
      <t>ケンシュウ</t>
    </rPh>
    <rPh sb="6" eb="7">
      <t>カン</t>
    </rPh>
    <rPh sb="9" eb="11">
      <t>チイキ</t>
    </rPh>
    <rPh sb="11" eb="14">
      <t>キョウギカイ</t>
    </rPh>
    <phoneticPr fontId="6"/>
  </si>
  <si>
    <t>（地域協議会の設置者）</t>
    <rPh sb="1" eb="3">
      <t>チイキ</t>
    </rPh>
    <rPh sb="3" eb="6">
      <t>キョウギカイ</t>
    </rPh>
    <rPh sb="7" eb="10">
      <t>セッチシャ</t>
    </rPh>
    <phoneticPr fontId="6"/>
  </si>
  <si>
    <t>１　協議会開催経費内訳</t>
    <rPh sb="2" eb="5">
      <t>キョウギカイ</t>
    </rPh>
    <rPh sb="5" eb="7">
      <t>カイサイ</t>
    </rPh>
    <phoneticPr fontId="6"/>
  </si>
  <si>
    <t xml:space="preserve"> （地域協議会出席謝金等）</t>
    <rPh sb="2" eb="4">
      <t>チイキ</t>
    </rPh>
    <rPh sb="4" eb="7">
      <t>キョウギカイ</t>
    </rPh>
    <rPh sb="7" eb="9">
      <t>シュッセキ</t>
    </rPh>
    <rPh sb="9" eb="11">
      <t>シャキン</t>
    </rPh>
    <rPh sb="11" eb="12">
      <t>トウ</t>
    </rPh>
    <phoneticPr fontId="7"/>
  </si>
  <si>
    <t xml:space="preserve"> （地域協議会出席旅費等）</t>
    <rPh sb="7" eb="9">
      <t>シュッセキ</t>
    </rPh>
    <rPh sb="9" eb="11">
      <t>リョヒ</t>
    </rPh>
    <rPh sb="11" eb="12">
      <t>トウ</t>
    </rPh>
    <phoneticPr fontId="7"/>
  </si>
  <si>
    <t>２　地域協議会の会則等や構成員が分かる資料について別途添付すること。</t>
    <rPh sb="2" eb="4">
      <t>チイキ</t>
    </rPh>
    <rPh sb="4" eb="7">
      <t>キョウギカイ</t>
    </rPh>
    <rPh sb="8" eb="10">
      <t>カイソク</t>
    </rPh>
    <rPh sb="10" eb="11">
      <t>トウ</t>
    </rPh>
    <rPh sb="12" eb="15">
      <t>コウセイイン</t>
    </rPh>
    <rPh sb="16" eb="17">
      <t>ワ</t>
    </rPh>
    <rPh sb="19" eb="21">
      <t>シリョウ</t>
    </rPh>
    <rPh sb="25" eb="27">
      <t>ベット</t>
    </rPh>
    <rPh sb="27" eb="29">
      <t>テンプ</t>
    </rPh>
    <phoneticPr fontId="6"/>
  </si>
  <si>
    <t>（注）地域における募集定員の調整又は臨床研修病院群の形成について協議・検討する際の事務補助にかかる賃金に限る。</t>
    <rPh sb="1" eb="2">
      <t>チュウ</t>
    </rPh>
    <rPh sb="3" eb="5">
      <t>チイキ</t>
    </rPh>
    <rPh sb="9" eb="11">
      <t>ボシュウ</t>
    </rPh>
    <rPh sb="11" eb="13">
      <t>テイイン</t>
    </rPh>
    <rPh sb="14" eb="16">
      <t>チョウセイ</t>
    </rPh>
    <rPh sb="16" eb="17">
      <t>マタ</t>
    </rPh>
    <rPh sb="18" eb="20">
      <t>リンショウ</t>
    </rPh>
    <rPh sb="20" eb="22">
      <t>ケンシュウ</t>
    </rPh>
    <rPh sb="22" eb="24">
      <t>ビョウイン</t>
    </rPh>
    <rPh sb="24" eb="25">
      <t>グン</t>
    </rPh>
    <rPh sb="26" eb="28">
      <t>ケイセイ</t>
    </rPh>
    <rPh sb="32" eb="34">
      <t>キョウギ</t>
    </rPh>
    <rPh sb="35" eb="37">
      <t>ケントウ</t>
    </rPh>
    <rPh sb="39" eb="40">
      <t>サイ</t>
    </rPh>
    <phoneticPr fontId="7"/>
  </si>
  <si>
    <t>①指導医経費</t>
    <rPh sb="1" eb="4">
      <t>シドウイ</t>
    </rPh>
    <rPh sb="4" eb="6">
      <t>ケイヒ</t>
    </rPh>
    <phoneticPr fontId="6"/>
  </si>
  <si>
    <t>ア当該年度４月１日現在の１年次研修医受入数が20人未満の基幹型病院の場合（協力型病院が申請する場合にも適用）</t>
    <rPh sb="1" eb="3">
      <t>トウガイ</t>
    </rPh>
    <rPh sb="3" eb="5">
      <t>ネンド</t>
    </rPh>
    <rPh sb="6" eb="7">
      <t>ガツ</t>
    </rPh>
    <rPh sb="8" eb="9">
      <t>ニチ</t>
    </rPh>
    <rPh sb="9" eb="11">
      <t>ゲンザイ</t>
    </rPh>
    <rPh sb="13" eb="15">
      <t>ネンジ</t>
    </rPh>
    <rPh sb="15" eb="18">
      <t>ケンシュウイ</t>
    </rPh>
    <rPh sb="18" eb="21">
      <t>ウケイレスウ</t>
    </rPh>
    <rPh sb="24" eb="25">
      <t>ニン</t>
    </rPh>
    <rPh sb="25" eb="27">
      <t>ミマン</t>
    </rPh>
    <rPh sb="28" eb="31">
      <t>キカンガタ</t>
    </rPh>
    <rPh sb="31" eb="33">
      <t>ビョウイン</t>
    </rPh>
    <rPh sb="34" eb="36">
      <t>バアイ</t>
    </rPh>
    <rPh sb="37" eb="40">
      <t>キョウリョクガタ</t>
    </rPh>
    <rPh sb="40" eb="42">
      <t>ビョウイン</t>
    </rPh>
    <rPh sb="43" eb="45">
      <t>シンセイ</t>
    </rPh>
    <rPh sb="47" eb="49">
      <t>バアイ</t>
    </rPh>
    <rPh sb="51" eb="53">
      <t>テキヨウ</t>
    </rPh>
    <phoneticPr fontId="6"/>
  </si>
  <si>
    <t>イ当該年度４月１日現在の１年次研修医受入数が20人以上の基幹型病院の場合</t>
    <rPh sb="1" eb="3">
      <t>トウガイ</t>
    </rPh>
    <rPh sb="3" eb="5">
      <t>ネンド</t>
    </rPh>
    <rPh sb="6" eb="7">
      <t>ガツ</t>
    </rPh>
    <rPh sb="8" eb="9">
      <t>ニチ</t>
    </rPh>
    <rPh sb="9" eb="11">
      <t>ゲンザイ</t>
    </rPh>
    <rPh sb="13" eb="15">
      <t>ネンジ</t>
    </rPh>
    <rPh sb="15" eb="18">
      <t>ケンシュウイ</t>
    </rPh>
    <rPh sb="18" eb="21">
      <t>ウケイレスウ</t>
    </rPh>
    <rPh sb="24" eb="25">
      <t>ニン</t>
    </rPh>
    <rPh sb="25" eb="27">
      <t>イジョウ</t>
    </rPh>
    <rPh sb="28" eb="31">
      <t>キカンガタ</t>
    </rPh>
    <rPh sb="31" eb="33">
      <t>ビョウイン</t>
    </rPh>
    <rPh sb="34" eb="36">
      <t>バアイ</t>
    </rPh>
    <phoneticPr fontId="6"/>
  </si>
  <si>
    <t>①が630万円を超え、720万円以下の場合は、上記教育指導経費計（Ⅰ）の金額に0.9を乗じる</t>
    <rPh sb="14" eb="16">
      <t>マンエン</t>
    </rPh>
    <rPh sb="16" eb="18">
      <t>イカ</t>
    </rPh>
    <rPh sb="19" eb="21">
      <t>バアイ</t>
    </rPh>
    <phoneticPr fontId="6"/>
  </si>
  <si>
    <t>当該年度４月１日現在の１年次研修医受入数</t>
    <rPh sb="12" eb="14">
      <t>ネンジ</t>
    </rPh>
    <phoneticPr fontId="6"/>
  </si>
  <si>
    <t>研修実日数</t>
    <rPh sb="0" eb="2">
      <t>ケンシュウ</t>
    </rPh>
    <rPh sb="2" eb="3">
      <t>ジツ</t>
    </rPh>
    <rPh sb="3" eb="5">
      <t>ニッスウ</t>
    </rPh>
    <phoneticPr fontId="7"/>
  </si>
  <si>
    <t>　オンコール分はN、Sと一致</t>
    <rPh sb="6" eb="7">
      <t>ブン</t>
    </rPh>
    <rPh sb="12" eb="14">
      <t>イッチ</t>
    </rPh>
    <phoneticPr fontId="6"/>
  </si>
  <si>
    <t>　オンコール分はR、Tと一致</t>
    <rPh sb="6" eb="7">
      <t>ブン</t>
    </rPh>
    <rPh sb="12" eb="14">
      <t>イッチ</t>
    </rPh>
    <phoneticPr fontId="6"/>
  </si>
  <si>
    <t>実施回数　q</t>
    <rPh sb="0" eb="2">
      <t>ジッシ</t>
    </rPh>
    <rPh sb="2" eb="4">
      <t>カイスウ</t>
    </rPh>
    <phoneticPr fontId="6"/>
  </si>
  <si>
    <t>（６）産婦人科宿日直研修事業経費　</t>
    <rPh sb="3" eb="7">
      <t>サンフジンカ</t>
    </rPh>
    <rPh sb="7" eb="10">
      <t>シュクニッチョク</t>
    </rPh>
    <rPh sb="10" eb="12">
      <t>ケンシュウ</t>
    </rPh>
    <rPh sb="12" eb="14">
      <t>ジギョウ</t>
    </rPh>
    <rPh sb="14" eb="16">
      <t>ケイヒ</t>
    </rPh>
    <phoneticPr fontId="7"/>
  </si>
  <si>
    <r>
      <t>事業延日数 j</t>
    </r>
    <r>
      <rPr>
        <sz val="8"/>
        <rFont val="ＭＳ 明朝"/>
        <family val="1"/>
        <charset val="128"/>
      </rPr>
      <t xml:space="preserve">
(月４回未満)</t>
    </r>
    <rPh sb="3" eb="5">
      <t>ニッスウ</t>
    </rPh>
    <rPh sb="9" eb="10">
      <t>ツキ</t>
    </rPh>
    <rPh sb="11" eb="12">
      <t>カイ</t>
    </rPh>
    <rPh sb="12" eb="14">
      <t>ミマン</t>
    </rPh>
    <phoneticPr fontId="6"/>
  </si>
  <si>
    <t>（７）小児科宿日直研修事業経費　</t>
    <rPh sb="3" eb="6">
      <t>ショウニカ</t>
    </rPh>
    <rPh sb="6" eb="9">
      <t>シュクニッチョク</t>
    </rPh>
    <rPh sb="9" eb="11">
      <t>ケンシュウ</t>
    </rPh>
    <rPh sb="11" eb="13">
      <t>ジギョウ</t>
    </rPh>
    <rPh sb="13" eb="15">
      <t>ケイヒ</t>
    </rPh>
    <phoneticPr fontId="7"/>
  </si>
  <si>
    <t>　　　　　当該年度に研修を開始する研修医　　　　　　　　　　　　　　　　　　　　　　　　　　　　　※都道府県の要請等により受け入れた自治医科大学
　医学部卒の研修医を除く。</t>
    <rPh sb="5" eb="7">
      <t>トウガイ</t>
    </rPh>
    <rPh sb="7" eb="9">
      <t>ネンド</t>
    </rPh>
    <rPh sb="10" eb="12">
      <t>ケンシュウ</t>
    </rPh>
    <rPh sb="13" eb="15">
      <t>カイシ</t>
    </rPh>
    <rPh sb="17" eb="20">
      <t>ケンシュウイ</t>
    </rPh>
    <rPh sb="50" eb="54">
      <t>トドウフケン</t>
    </rPh>
    <rPh sb="55" eb="57">
      <t>ヨウセイ</t>
    </rPh>
    <rPh sb="57" eb="58">
      <t>トウ</t>
    </rPh>
    <rPh sb="61" eb="62">
      <t>ウ</t>
    </rPh>
    <rPh sb="63" eb="64">
      <t>イ</t>
    </rPh>
    <rPh sb="66" eb="68">
      <t>ジチ</t>
    </rPh>
    <rPh sb="68" eb="70">
      <t>イカ</t>
    </rPh>
    <rPh sb="70" eb="72">
      <t>ダイガク</t>
    </rPh>
    <rPh sb="74" eb="77">
      <t>イガクブ</t>
    </rPh>
    <rPh sb="77" eb="78">
      <t>ソツ</t>
    </rPh>
    <rPh sb="79" eb="82">
      <t>ケンシュウイ</t>
    </rPh>
    <rPh sb="83" eb="84">
      <t>ノゾ</t>
    </rPh>
    <phoneticPr fontId="28"/>
  </si>
  <si>
    <t>１年次（当該年度）</t>
    <rPh sb="0" eb="2">
      <t>イチネン</t>
    </rPh>
    <rPh sb="2" eb="3">
      <t>ジ</t>
    </rPh>
    <rPh sb="4" eb="6">
      <t>トウガイ</t>
    </rPh>
    <rPh sb="6" eb="8">
      <t>ネンド</t>
    </rPh>
    <phoneticPr fontId="28"/>
  </si>
  <si>
    <t>（２）当該年度４月１日現在の１年次研修医受入数は、基幹型臨床研修病院における当該年度４月１日現在の１年次研修医受入数を記載してください。</t>
    <rPh sb="25" eb="28">
      <t>キカンガタ</t>
    </rPh>
    <rPh sb="28" eb="30">
      <t>リンショウ</t>
    </rPh>
    <rPh sb="30" eb="32">
      <t>ケンシュウ</t>
    </rPh>
    <rPh sb="32" eb="34">
      <t>ビョウイン</t>
    </rPh>
    <rPh sb="59" eb="61">
      <t>キサイ</t>
    </rPh>
    <phoneticPr fontId="28"/>
  </si>
  <si>
    <t>（３）研修医の常勤・非常勤の別は、基幹型臨床研修病院で研修している際の種別を選択してください。</t>
    <rPh sb="3" eb="6">
      <t>ケンシュウイ</t>
    </rPh>
    <rPh sb="7" eb="9">
      <t>ジョウキン</t>
    </rPh>
    <rPh sb="10" eb="13">
      <t>ヒジョウキン</t>
    </rPh>
    <rPh sb="14" eb="15">
      <t>ベツ</t>
    </rPh>
    <rPh sb="17" eb="20">
      <t>キカンガタ</t>
    </rPh>
    <rPh sb="20" eb="22">
      <t>リンショウ</t>
    </rPh>
    <rPh sb="22" eb="24">
      <t>ケンシュウ</t>
    </rPh>
    <rPh sb="24" eb="26">
      <t>ビョウイン</t>
    </rPh>
    <rPh sb="27" eb="29">
      <t>ケンシュウ</t>
    </rPh>
    <rPh sb="33" eb="34">
      <t>サイ</t>
    </rPh>
    <rPh sb="35" eb="37">
      <t>シュベツ</t>
    </rPh>
    <rPh sb="38" eb="40">
      <t>センタク</t>
    </rPh>
    <phoneticPr fontId="28"/>
  </si>
  <si>
    <t>（４）当該年度に研修を開始する研修医の欄は、基幹型臨床研修病院の処遇を記載してください。</t>
    <rPh sb="3" eb="5">
      <t>トウガイ</t>
    </rPh>
    <rPh sb="5" eb="7">
      <t>ネンド</t>
    </rPh>
    <rPh sb="8" eb="10">
      <t>ケンシュウ</t>
    </rPh>
    <rPh sb="11" eb="13">
      <t>カイシ</t>
    </rPh>
    <rPh sb="15" eb="18">
      <t>ケンシュウイ</t>
    </rPh>
    <rPh sb="19" eb="20">
      <t>ラン</t>
    </rPh>
    <rPh sb="22" eb="25">
      <t>キカンガタ</t>
    </rPh>
    <rPh sb="25" eb="27">
      <t>リンショウ</t>
    </rPh>
    <rPh sb="27" eb="29">
      <t>ケンシュウ</t>
    </rPh>
    <rPh sb="29" eb="31">
      <t>ビョウイン</t>
    </rPh>
    <rPh sb="32" eb="34">
      <t>ショグウ</t>
    </rPh>
    <rPh sb="35" eb="37">
      <t>キサイ</t>
    </rPh>
    <phoneticPr fontId="28"/>
  </si>
  <si>
    <t>（５）①基本給月給、②年額賞与の欄は以下の通り記載して下さい。</t>
    <rPh sb="4" eb="7">
      <t>キホンキュウ</t>
    </rPh>
    <rPh sb="7" eb="9">
      <t>ゲッキュウ</t>
    </rPh>
    <rPh sb="11" eb="13">
      <t>ネンガク</t>
    </rPh>
    <rPh sb="13" eb="15">
      <t>ショウヨ</t>
    </rPh>
    <rPh sb="16" eb="17">
      <t>ラン</t>
    </rPh>
    <rPh sb="18" eb="20">
      <t>イカ</t>
    </rPh>
    <rPh sb="21" eb="22">
      <t>トオ</t>
    </rPh>
    <rPh sb="23" eb="25">
      <t>キサイ</t>
    </rPh>
    <rPh sb="27" eb="28">
      <t>クダ</t>
    </rPh>
    <phoneticPr fontId="28"/>
  </si>
  <si>
    <t>（注）研修プログラムの企画立案・管理等に関する経費に限る。</t>
    <rPh sb="1" eb="2">
      <t>チュウ</t>
    </rPh>
    <phoneticPr fontId="7"/>
  </si>
  <si>
    <t>（注）指導医又はプログラム責任者の事務補助のために雇用された職員に対する賃金に限る。</t>
    <rPh sb="1" eb="2">
      <t>チュウ</t>
    </rPh>
    <rPh sb="3" eb="5">
      <t>シドウ</t>
    </rPh>
    <rPh sb="5" eb="6">
      <t>イ</t>
    </rPh>
    <rPh sb="6" eb="7">
      <t>マタ</t>
    </rPh>
    <phoneticPr fontId="7"/>
  </si>
  <si>
    <t>９　産婦人科宿日直研修事業費、小児科宿日直研修事業費内訳</t>
    <rPh sb="2" eb="6">
      <t>サンフジンカ</t>
    </rPh>
    <rPh sb="6" eb="7">
      <t>シュク</t>
    </rPh>
    <rPh sb="7" eb="9">
      <t>ニッチョク</t>
    </rPh>
    <rPh sb="9" eb="11">
      <t>ケンシュウ</t>
    </rPh>
    <rPh sb="11" eb="13">
      <t>ジギョウ</t>
    </rPh>
    <rPh sb="13" eb="14">
      <t>ヒ</t>
    </rPh>
    <rPh sb="15" eb="18">
      <t>ショウニカ</t>
    </rPh>
    <rPh sb="18" eb="19">
      <t>シュク</t>
    </rPh>
    <rPh sb="19" eb="21">
      <t>ニッチョク</t>
    </rPh>
    <rPh sb="21" eb="23">
      <t>ケンシュウ</t>
    </rPh>
    <rPh sb="23" eb="25">
      <t>ジギョウ</t>
    </rPh>
    <rPh sb="25" eb="26">
      <t>ヒ</t>
    </rPh>
    <rPh sb="26" eb="28">
      <t>ウチワケ</t>
    </rPh>
    <phoneticPr fontId="7"/>
  </si>
  <si>
    <t>（１）産婦人科</t>
    <rPh sb="3" eb="7">
      <t>サンフジンカ</t>
    </rPh>
    <phoneticPr fontId="6"/>
  </si>
  <si>
    <t>（２）小児科</t>
    <rPh sb="3" eb="6">
      <t>ショウニカ</t>
    </rPh>
    <phoneticPr fontId="6"/>
  </si>
  <si>
    <t xml:space="preserve"> 会　　議　　費</t>
    <rPh sb="1" eb="2">
      <t>カイ</t>
    </rPh>
    <rPh sb="4" eb="5">
      <t>ギ</t>
    </rPh>
    <rPh sb="7" eb="8">
      <t>ヒ</t>
    </rPh>
    <phoneticPr fontId="7"/>
  </si>
  <si>
    <t>所属部課名</t>
    <rPh sb="4" eb="5">
      <t>メイ</t>
    </rPh>
    <phoneticPr fontId="6"/>
  </si>
  <si>
    <t>都道府県</t>
    <rPh sb="0" eb="4">
      <t>トドウフケン</t>
    </rPh>
    <phoneticPr fontId="6"/>
  </si>
  <si>
    <t>市町村</t>
    <rPh sb="0" eb="3">
      <t>シチョウソン</t>
    </rPh>
    <phoneticPr fontId="6"/>
  </si>
  <si>
    <t>施設番号</t>
    <rPh sb="0" eb="2">
      <t>シセツ</t>
    </rPh>
    <rPh sb="2" eb="4">
      <t>バンゴウ</t>
    </rPh>
    <phoneticPr fontId="6"/>
  </si>
  <si>
    <t>設置主体</t>
    <rPh sb="0" eb="2">
      <t>セッチ</t>
    </rPh>
    <rPh sb="2" eb="4">
      <t>シュタイ</t>
    </rPh>
    <phoneticPr fontId="6"/>
  </si>
  <si>
    <t>施 設 名</t>
    <phoneticPr fontId="6"/>
  </si>
  <si>
    <t>担当者氏名</t>
    <rPh sb="3" eb="4">
      <t>シ</t>
    </rPh>
    <rPh sb="4" eb="5">
      <t>メイ</t>
    </rPh>
    <phoneticPr fontId="6"/>
  </si>
  <si>
    <t>電話（内線）</t>
    <phoneticPr fontId="6"/>
  </si>
  <si>
    <t>Ａ</t>
    <phoneticPr fontId="6"/>
  </si>
  <si>
    <t>Ｂ</t>
    <phoneticPr fontId="6"/>
  </si>
  <si>
    <t>Ｃ=(Ａ－Ｂ)</t>
    <phoneticPr fontId="6"/>
  </si>
  <si>
    <t>Ｄ</t>
    <phoneticPr fontId="6"/>
  </si>
  <si>
    <t>Ｅ</t>
    <phoneticPr fontId="6"/>
  </si>
  <si>
    <t>Ｆ</t>
    <phoneticPr fontId="6"/>
  </si>
  <si>
    <t>Ｇ</t>
    <phoneticPr fontId="6"/>
  </si>
  <si>
    <t>Ｈ</t>
    <phoneticPr fontId="6"/>
  </si>
  <si>
    <t xml:space="preserve">
円 </t>
    <phoneticPr fontId="6"/>
  </si>
  <si>
    <t>（注）１　F欄には、D欄の金額とE欄の金額とを比較して少ない方の額を記入すること。</t>
    <phoneticPr fontId="6"/>
  </si>
  <si>
    <t>　　　２　G欄には、C欄の金額とF欄の金額とを比較して少ない方の額を記入すること。</t>
    <phoneticPr fontId="6"/>
  </si>
  <si>
    <t>✔</t>
    <phoneticPr fontId="6"/>
  </si>
  <si>
    <t>基　準　額　算　出　内　訳</t>
    <phoneticPr fontId="6"/>
  </si>
  <si>
    <t>○</t>
    <phoneticPr fontId="6"/>
  </si>
  <si>
    <t>　</t>
    <phoneticPr fontId="6"/>
  </si>
  <si>
    <t>a</t>
    <phoneticPr fontId="6"/>
  </si>
  <si>
    <t>b</t>
    <phoneticPr fontId="6"/>
  </si>
  <si>
    <t>（注１）研修医延人数は、当該年度内における各月の末日に在籍する研修医数の総和であること。</t>
    <phoneticPr fontId="7"/>
  </si>
  <si>
    <t>　とすること。</t>
    <phoneticPr fontId="6"/>
  </si>
  <si>
    <t>（２）研修医数</t>
    <phoneticPr fontId="6"/>
  </si>
  <si>
    <t>c</t>
    <phoneticPr fontId="6"/>
  </si>
  <si>
    <t>d</t>
    <phoneticPr fontId="6"/>
  </si>
  <si>
    <t>e</t>
    <phoneticPr fontId="6"/>
  </si>
  <si>
    <t>f</t>
    <phoneticPr fontId="6"/>
  </si>
  <si>
    <t>g</t>
    <phoneticPr fontId="6"/>
  </si>
  <si>
    <t>（３）地元出身研修医の採用数（4月１日現在）</t>
    <rPh sb="3" eb="5">
      <t>ジモト</t>
    </rPh>
    <rPh sb="5" eb="7">
      <t>シュッシン</t>
    </rPh>
    <rPh sb="16" eb="17">
      <t>ガツ</t>
    </rPh>
    <rPh sb="18" eb="19">
      <t>ニチ</t>
    </rPh>
    <rPh sb="19" eb="21">
      <t>ゲンザイ</t>
    </rPh>
    <phoneticPr fontId="6"/>
  </si>
  <si>
    <t>１年次生研修医数</t>
    <rPh sb="1" eb="3">
      <t>ネンジ</t>
    </rPh>
    <rPh sb="3" eb="4">
      <t>セイ</t>
    </rPh>
    <rPh sb="4" eb="7">
      <t>ケンシュウイ</t>
    </rPh>
    <rPh sb="7" eb="8">
      <t>スウ</t>
    </rPh>
    <phoneticPr fontId="7"/>
  </si>
  <si>
    <t>うち地元出身研修医の採用数</t>
    <rPh sb="2" eb="4">
      <t>ジモト</t>
    </rPh>
    <rPh sb="4" eb="6">
      <t>シュッシン</t>
    </rPh>
    <rPh sb="6" eb="8">
      <t>ケンシュウ</t>
    </rPh>
    <rPh sb="10" eb="13">
      <t>サイヨウスウ</t>
    </rPh>
    <phoneticPr fontId="7"/>
  </si>
  <si>
    <t>２年次生研修医数</t>
    <rPh sb="1" eb="3">
      <t>ネンジ</t>
    </rPh>
    <rPh sb="3" eb="4">
      <t>セイ</t>
    </rPh>
    <rPh sb="4" eb="7">
      <t>ケンシュウイ</t>
    </rPh>
    <rPh sb="7" eb="8">
      <t>スウ</t>
    </rPh>
    <phoneticPr fontId="7"/>
  </si>
  <si>
    <t>うち地元出身研修医の採用数</t>
    <rPh sb="2" eb="4">
      <t>ジモト</t>
    </rPh>
    <rPh sb="4" eb="6">
      <t>シュッシン</t>
    </rPh>
    <rPh sb="6" eb="9">
      <t>ケンシュウイ</t>
    </rPh>
    <rPh sb="10" eb="13">
      <t>サイヨウスウ</t>
    </rPh>
    <phoneticPr fontId="7"/>
  </si>
  <si>
    <t>地元出身研修医の採用割合</t>
    <rPh sb="0" eb="2">
      <t>ジモト</t>
    </rPh>
    <rPh sb="2" eb="4">
      <t>シュッシン</t>
    </rPh>
    <rPh sb="4" eb="7">
      <t>ケンシュウイ</t>
    </rPh>
    <rPh sb="8" eb="10">
      <t>サイヨウ</t>
    </rPh>
    <rPh sb="10" eb="12">
      <t>ワリアイ</t>
    </rPh>
    <phoneticPr fontId="6"/>
  </si>
  <si>
    <t>※協力型病院が申請する場合は、基幹型病院の研修医数及び採用数を記載すること。</t>
    <rPh sb="15" eb="17">
      <t>キカン</t>
    </rPh>
    <rPh sb="17" eb="18">
      <t>ガタ</t>
    </rPh>
    <rPh sb="21" eb="24">
      <t>ケンシュウイ</t>
    </rPh>
    <rPh sb="24" eb="25">
      <t>スウ</t>
    </rPh>
    <rPh sb="25" eb="26">
      <t>オヨ</t>
    </rPh>
    <rPh sb="27" eb="30">
      <t>サイヨウスウ</t>
    </rPh>
    <phoneticPr fontId="6"/>
  </si>
  <si>
    <t>（４）地元出身研修医延人数</t>
    <rPh sb="3" eb="5">
      <t>ジモト</t>
    </rPh>
    <rPh sb="5" eb="7">
      <t>シュッシン</t>
    </rPh>
    <rPh sb="7" eb="10">
      <t>ケンシュウイ</t>
    </rPh>
    <rPh sb="10" eb="11">
      <t>ノベ</t>
    </rPh>
    <phoneticPr fontId="7"/>
  </si>
  <si>
    <t>【補助対象（うち、地元出身）】計</t>
    <rPh sb="9" eb="11">
      <t>ジモト</t>
    </rPh>
    <rPh sb="11" eb="13">
      <t>シュッシン</t>
    </rPh>
    <phoneticPr fontId="6"/>
  </si>
  <si>
    <t>a'</t>
    <phoneticPr fontId="6"/>
  </si>
  <si>
    <t>（５）へき地診療所等研修支援事業延日数　【附表Ｂ】の研修実日数合計と一致</t>
    <rPh sb="9" eb="10">
      <t>トウ</t>
    </rPh>
    <rPh sb="26" eb="28">
      <t>ケンシュウ</t>
    </rPh>
    <rPh sb="28" eb="29">
      <t>ジツ</t>
    </rPh>
    <rPh sb="29" eb="31">
      <t>ニッスウ</t>
    </rPh>
    <rPh sb="31" eb="33">
      <t>ゴウケイ</t>
    </rPh>
    <rPh sb="34" eb="36">
      <t>イッチ</t>
    </rPh>
    <phoneticPr fontId="6"/>
  </si>
  <si>
    <t>事業延日数</t>
    <phoneticPr fontId="6"/>
  </si>
  <si>
    <t>h</t>
    <phoneticPr fontId="6"/>
  </si>
  <si>
    <t>宿日直事業経費に係る条件確認（下記(6)～(7)）</t>
    <rPh sb="0" eb="1">
      <t>シュク</t>
    </rPh>
    <rPh sb="1" eb="3">
      <t>ニッチョク</t>
    </rPh>
    <rPh sb="3" eb="5">
      <t>ジギョウ</t>
    </rPh>
    <rPh sb="5" eb="7">
      <t>ケイヒ</t>
    </rPh>
    <rPh sb="8" eb="9">
      <t>カカ</t>
    </rPh>
    <rPh sb="10" eb="12">
      <t>ジョウケン</t>
    </rPh>
    <rPh sb="12" eb="14">
      <t>カクニン</t>
    </rPh>
    <rPh sb="15" eb="17">
      <t>カキ</t>
    </rPh>
    <phoneticPr fontId="6"/>
  </si>
  <si>
    <t>①</t>
    <phoneticPr fontId="7"/>
  </si>
  <si>
    <t>②</t>
    <phoneticPr fontId="7"/>
  </si>
  <si>
    <t xml:space="preserve">（６）産婦人科宿日直研修事業延日数
　当直分は【附表Ａ（総括表）】のD、Iの1、
2年次生の合計と一致    </t>
    <rPh sb="3" eb="7">
      <t>サンフジンカ</t>
    </rPh>
    <rPh sb="7" eb="10">
      <t>シュクニッチョク</t>
    </rPh>
    <rPh sb="10" eb="12">
      <t>ケンシュウ</t>
    </rPh>
    <rPh sb="12" eb="14">
      <t>ジギョウ</t>
    </rPh>
    <rPh sb="14" eb="15">
      <t>エン</t>
    </rPh>
    <rPh sb="15" eb="17">
      <t>ニッスウ</t>
    </rPh>
    <rPh sb="19" eb="21">
      <t>トウチョク</t>
    </rPh>
    <rPh sb="21" eb="22">
      <t>フン</t>
    </rPh>
    <rPh sb="28" eb="30">
      <t>ソウカツ</t>
    </rPh>
    <rPh sb="30" eb="31">
      <t>ヒョウ</t>
    </rPh>
    <rPh sb="42" eb="45">
      <t>ネンジセイ</t>
    </rPh>
    <rPh sb="46" eb="48">
      <t>ゴウケイ</t>
    </rPh>
    <rPh sb="49" eb="51">
      <t>イッチ</t>
    </rPh>
    <phoneticPr fontId="7"/>
  </si>
  <si>
    <t>i</t>
    <phoneticPr fontId="6"/>
  </si>
  <si>
    <t>j</t>
    <phoneticPr fontId="7"/>
  </si>
  <si>
    <t>k</t>
    <phoneticPr fontId="6"/>
  </si>
  <si>
    <t>l</t>
    <phoneticPr fontId="7"/>
  </si>
  <si>
    <t>（７）小児科宿日直研修事業延日数
　当直分は【附表Ａ（総括表）】のH、Jの1、2年次生の合計と一致</t>
    <rPh sb="3" eb="6">
      <t>ショウニカ</t>
    </rPh>
    <rPh sb="6" eb="9">
      <t>シュクニッチョク</t>
    </rPh>
    <rPh sb="9" eb="11">
      <t>ケンシュウ</t>
    </rPh>
    <rPh sb="11" eb="13">
      <t>ジギョウ</t>
    </rPh>
    <rPh sb="13" eb="14">
      <t>エン</t>
    </rPh>
    <rPh sb="14" eb="16">
      <t>ニッスウ</t>
    </rPh>
    <rPh sb="27" eb="29">
      <t>ソウカツ</t>
    </rPh>
    <rPh sb="29" eb="30">
      <t>ヒョウ</t>
    </rPh>
    <phoneticPr fontId="7"/>
  </si>
  <si>
    <t>m</t>
    <phoneticPr fontId="6"/>
  </si>
  <si>
    <t>n</t>
    <phoneticPr fontId="7"/>
  </si>
  <si>
    <t>o</t>
    <phoneticPr fontId="6"/>
  </si>
  <si>
    <t>p</t>
    <phoneticPr fontId="7"/>
  </si>
  <si>
    <t>２　基準額適用</t>
    <phoneticPr fontId="6"/>
  </si>
  <si>
    <t>【</t>
    <phoneticPr fontId="6"/>
  </si>
  <si>
    <t>（</t>
    <phoneticPr fontId="6"/>
  </si>
  <si>
    <t>（</t>
    <phoneticPr fontId="7"/>
  </si>
  <si>
    <t>（</t>
    <phoneticPr fontId="7"/>
  </si>
  <si>
    <t>研修医延人数 a</t>
    <phoneticPr fontId="7"/>
  </si>
  <si>
    <t>（</t>
    <phoneticPr fontId="7"/>
  </si>
  <si>
    <t>研修医延人数 a</t>
    <phoneticPr fontId="7"/>
  </si>
  <si>
    <r>
      <t>※1種地域及び2種地域に所在する病院であって、１（3）の地元出身研修医の採用割合が</t>
    </r>
    <r>
      <rPr>
        <b/>
        <u/>
        <sz val="8"/>
        <color indexed="10"/>
        <rFont val="ＭＳ 明朝"/>
        <family val="1"/>
        <charset val="128"/>
      </rPr>
      <t>50%以上</t>
    </r>
    <r>
      <rPr>
        <sz val="8"/>
        <color indexed="10"/>
        <rFont val="ＭＳ 明朝"/>
        <family val="1"/>
        <charset val="128"/>
      </rPr>
      <t>の場合に、以下の加算を行う。</t>
    </r>
    <rPh sb="2" eb="3">
      <t>シュ</t>
    </rPh>
    <rPh sb="3" eb="5">
      <t>チイキ</t>
    </rPh>
    <rPh sb="5" eb="6">
      <t>オヨ</t>
    </rPh>
    <rPh sb="8" eb="9">
      <t>シュ</t>
    </rPh>
    <rPh sb="9" eb="11">
      <t>チイキ</t>
    </rPh>
    <rPh sb="12" eb="14">
      <t>ショザイ</t>
    </rPh>
    <rPh sb="16" eb="18">
      <t>ビョウイン</t>
    </rPh>
    <rPh sb="28" eb="30">
      <t>ジモト</t>
    </rPh>
    <rPh sb="30" eb="32">
      <t>シュッシン</t>
    </rPh>
    <rPh sb="32" eb="35">
      <t>ケンシュウイ</t>
    </rPh>
    <rPh sb="36" eb="38">
      <t>サイヨウ</t>
    </rPh>
    <rPh sb="38" eb="40">
      <t>ワリアイ</t>
    </rPh>
    <rPh sb="44" eb="46">
      <t>イジョウ</t>
    </rPh>
    <rPh sb="47" eb="49">
      <t>バアイ</t>
    </rPh>
    <rPh sb="51" eb="53">
      <t>イカ</t>
    </rPh>
    <rPh sb="54" eb="56">
      <t>カサン</t>
    </rPh>
    <rPh sb="57" eb="58">
      <t>オコナ</t>
    </rPh>
    <phoneticPr fontId="6"/>
  </si>
  <si>
    <t>地元研修医採用
等加算</t>
    <rPh sb="0" eb="2">
      <t>ジモト</t>
    </rPh>
    <rPh sb="2" eb="4">
      <t>ケンシュウ</t>
    </rPh>
    <rPh sb="5" eb="7">
      <t>サイヨウ</t>
    </rPh>
    <rPh sb="8" eb="9">
      <t>トウ</t>
    </rPh>
    <rPh sb="9" eb="11">
      <t>カサン</t>
    </rPh>
    <phoneticPr fontId="6"/>
  </si>
  <si>
    <t>研修医延人数 a’</t>
    <phoneticPr fontId="7"/>
  </si>
  <si>
    <r>
      <t>※1種地域及び2種地域に所在する病院であって、１（3）の地元出身研修医の採用割合が</t>
    </r>
    <r>
      <rPr>
        <b/>
        <u/>
        <sz val="8"/>
        <color indexed="10"/>
        <rFont val="ＭＳ 明朝"/>
        <family val="1"/>
        <charset val="128"/>
      </rPr>
      <t>50%未満</t>
    </r>
    <r>
      <rPr>
        <sz val="8"/>
        <color indexed="10"/>
        <rFont val="ＭＳ 明朝"/>
        <family val="1"/>
        <charset val="128"/>
      </rPr>
      <t>の場合に、以下の加算を行う。</t>
    </r>
    <rPh sb="2" eb="3">
      <t>シュ</t>
    </rPh>
    <rPh sb="3" eb="5">
      <t>チイキ</t>
    </rPh>
    <rPh sb="5" eb="6">
      <t>オヨ</t>
    </rPh>
    <rPh sb="8" eb="9">
      <t>シュ</t>
    </rPh>
    <rPh sb="9" eb="11">
      <t>チイキ</t>
    </rPh>
    <rPh sb="12" eb="14">
      <t>ショザイ</t>
    </rPh>
    <rPh sb="16" eb="18">
      <t>ビョウイン</t>
    </rPh>
    <rPh sb="28" eb="30">
      <t>ジモト</t>
    </rPh>
    <rPh sb="30" eb="32">
      <t>シュッシン</t>
    </rPh>
    <rPh sb="32" eb="35">
      <t>ケンシュウイ</t>
    </rPh>
    <rPh sb="36" eb="38">
      <t>サイヨウ</t>
    </rPh>
    <rPh sb="38" eb="40">
      <t>ワリアイ</t>
    </rPh>
    <rPh sb="44" eb="46">
      <t>ミマン</t>
    </rPh>
    <rPh sb="47" eb="49">
      <t>バアイ</t>
    </rPh>
    <rPh sb="51" eb="53">
      <t>イカ</t>
    </rPh>
    <rPh sb="54" eb="56">
      <t>カサン</t>
    </rPh>
    <rPh sb="57" eb="58">
      <t>オコナ</t>
    </rPh>
    <phoneticPr fontId="6"/>
  </si>
  <si>
    <t>円×0.5／月額）</t>
    <rPh sb="0" eb="1">
      <t>エン</t>
    </rPh>
    <rPh sb="6" eb="8">
      <t>ゲツガク</t>
    </rPh>
    <phoneticPr fontId="7"/>
  </si>
  <si>
    <t>（</t>
    <phoneticPr fontId="6"/>
  </si>
  <si>
    <t>×</t>
    <phoneticPr fontId="6"/>
  </si>
  <si>
    <t>【</t>
    <phoneticPr fontId="7"/>
  </si>
  <si>
    <t>a</t>
    <phoneticPr fontId="7"/>
  </si>
  <si>
    <t>／</t>
    <phoneticPr fontId="7"/>
  </si>
  <si>
    <t>b</t>
    <phoneticPr fontId="7"/>
  </si>
  <si>
    <t>）</t>
    <phoneticPr fontId="7"/>
  </si>
  <si>
    <t>※協力型臨床研修病院等が申請する場合（３）～（５）は計上しないこと。</t>
    <phoneticPr fontId="6"/>
  </si>
  <si>
    <t>×</t>
    <phoneticPr fontId="6"/>
  </si>
  <si>
    <t>（</t>
    <phoneticPr fontId="6"/>
  </si>
  <si>
    <t>（</t>
    <phoneticPr fontId="7"/>
  </si>
  <si>
    <t>h</t>
    <phoneticPr fontId="7"/>
  </si>
  <si>
    <t>【</t>
    <phoneticPr fontId="7"/>
  </si>
  <si>
    <t>×</t>
    <phoneticPr fontId="7"/>
  </si>
  <si>
    <t>（</t>
    <phoneticPr fontId="6"/>
  </si>
  <si>
    <t>（</t>
    <phoneticPr fontId="7"/>
  </si>
  <si>
    <t>×</t>
    <phoneticPr fontId="7"/>
  </si>
  <si>
    <t>（</t>
    <phoneticPr fontId="6"/>
  </si>
  <si>
    <t>①が720万円を超える場合は、上記教育指導経費計（Ⅰ）の金額に0.8を乗じる</t>
    <phoneticPr fontId="6"/>
  </si>
  <si>
    <t>※【附表C】の推計年収と一致。</t>
    <rPh sb="7" eb="9">
      <t>スイケイ</t>
    </rPh>
    <rPh sb="9" eb="11">
      <t>ネンシュウ</t>
    </rPh>
    <rPh sb="12" eb="14">
      <t>イッチ</t>
    </rPh>
    <phoneticPr fontId="6"/>
  </si>
  <si>
    <t>【</t>
    <phoneticPr fontId="7"/>
  </si>
  <si>
    <t>（協力型臨床研修病院等が申請する場合であっても、【附表Ｃ】の基幹型臨床研修病院のの金額を記載すること。）</t>
    <rPh sb="1" eb="4">
      <t>キョウリョクガタ</t>
    </rPh>
    <rPh sb="4" eb="8">
      <t>リンショウケンシュウ</t>
    </rPh>
    <rPh sb="8" eb="10">
      <t>ビョウイン</t>
    </rPh>
    <rPh sb="10" eb="11">
      <t>トウ</t>
    </rPh>
    <rPh sb="12" eb="14">
      <t>シンセイ</t>
    </rPh>
    <rPh sb="16" eb="18">
      <t>バアイ</t>
    </rPh>
    <rPh sb="25" eb="27">
      <t>フヒョウ</t>
    </rPh>
    <rPh sb="30" eb="33">
      <t>キカンガタ</t>
    </rPh>
    <rPh sb="33" eb="35">
      <t>リンショウ</t>
    </rPh>
    <rPh sb="35" eb="37">
      <t>ケンシュウ</t>
    </rPh>
    <rPh sb="37" eb="39">
      <t>ビョウイン</t>
    </rPh>
    <rPh sb="41" eb="43">
      <t>キンガク</t>
    </rPh>
    <rPh sb="44" eb="46">
      <t>キサイ</t>
    </rPh>
    <phoneticPr fontId="6"/>
  </si>
  <si>
    <t>※研修医受入数には、中断後の再開者及び産科・小児科プログラム加算分の数は含まない。
※協力型臨床研修病院等が申請する場合であっても、基幹型臨床研修病院の研修医受入数を記載すること。</t>
    <rPh sb="43" eb="46">
      <t>キョウリョクガタ</t>
    </rPh>
    <rPh sb="46" eb="50">
      <t>リンショウケンシュウ</t>
    </rPh>
    <rPh sb="50" eb="52">
      <t>ビョウイン</t>
    </rPh>
    <rPh sb="52" eb="53">
      <t>トウ</t>
    </rPh>
    <rPh sb="54" eb="56">
      <t>シンセイ</t>
    </rPh>
    <rPh sb="58" eb="60">
      <t>バアイ</t>
    </rPh>
    <rPh sb="66" eb="69">
      <t>キカンガタ</t>
    </rPh>
    <rPh sb="69" eb="73">
      <t>リンショウケンシュウ</t>
    </rPh>
    <rPh sb="73" eb="75">
      <t>ビョウイン</t>
    </rPh>
    <rPh sb="76" eb="79">
      <t>ケンシュウイ</t>
    </rPh>
    <rPh sb="79" eb="81">
      <t>ウケイレ</t>
    </rPh>
    <rPh sb="83" eb="85">
      <t>キサイ</t>
    </rPh>
    <phoneticPr fontId="6"/>
  </si>
  <si>
    <t>１年次生又は再開者</t>
    <phoneticPr fontId="6"/>
  </si>
  <si>
    <t>補助対象</t>
    <rPh sb="0" eb="2">
      <t>ホジョ</t>
    </rPh>
    <rPh sb="2" eb="4">
      <t>タイショウ</t>
    </rPh>
    <phoneticPr fontId="6"/>
  </si>
  <si>
    <t>宿日直研修計画月数</t>
    <rPh sb="3" eb="5">
      <t>ケンシュウ</t>
    </rPh>
    <phoneticPr fontId="6"/>
  </si>
  <si>
    <t>対象</t>
    <rPh sb="0" eb="2">
      <t>タイショウ</t>
    </rPh>
    <phoneticPr fontId="6"/>
  </si>
  <si>
    <t>対象外</t>
    <rPh sb="0" eb="2">
      <t>タイショウ</t>
    </rPh>
    <rPh sb="2" eb="3">
      <t>ガイ</t>
    </rPh>
    <phoneticPr fontId="6"/>
  </si>
  <si>
    <t>月４回
以上</t>
    <rPh sb="0" eb="1">
      <t>ツキ</t>
    </rPh>
    <rPh sb="2" eb="3">
      <t>カイ</t>
    </rPh>
    <rPh sb="4" eb="6">
      <t>イジョウ</t>
    </rPh>
    <phoneticPr fontId="6"/>
  </si>
  <si>
    <t>合計</t>
    <rPh sb="0" eb="2">
      <t>ゴウケイ</t>
    </rPh>
    <phoneticPr fontId="6"/>
  </si>
  <si>
    <t>A</t>
    <phoneticPr fontId="6"/>
  </si>
  <si>
    <t>B</t>
    <phoneticPr fontId="6"/>
  </si>
  <si>
    <t>C</t>
    <phoneticPr fontId="6"/>
  </si>
  <si>
    <t>D</t>
    <phoneticPr fontId="6"/>
  </si>
  <si>
    <t>E</t>
    <phoneticPr fontId="6"/>
  </si>
  <si>
    <t>F</t>
    <phoneticPr fontId="6"/>
  </si>
  <si>
    <t>G</t>
    <phoneticPr fontId="6"/>
  </si>
  <si>
    <t>H</t>
    <phoneticPr fontId="6"/>
  </si>
  <si>
    <t>産婦人科</t>
    <phoneticPr fontId="6"/>
  </si>
  <si>
    <t>小児科</t>
    <phoneticPr fontId="6"/>
  </si>
  <si>
    <r>
      <t>事業延</t>
    </r>
    <r>
      <rPr>
        <b/>
        <sz val="11"/>
        <rFont val="ＭＳ 明朝"/>
        <family val="1"/>
        <charset val="128"/>
      </rPr>
      <t>月数</t>
    </r>
    <r>
      <rPr>
        <sz val="11"/>
        <rFont val="ＭＳ 明朝"/>
        <family val="1"/>
        <charset val="128"/>
      </rPr>
      <t xml:space="preserve">
(月４回以上)　　　　　　　　　</t>
    </r>
    <rPh sb="0" eb="2">
      <t>ジギョウ</t>
    </rPh>
    <rPh sb="2" eb="3">
      <t>ノ</t>
    </rPh>
    <rPh sb="3" eb="5">
      <t>ツキスウ</t>
    </rPh>
    <rPh sb="10" eb="12">
      <t>イジョウ</t>
    </rPh>
    <phoneticPr fontId="6"/>
  </si>
  <si>
    <t>Ｄ</t>
    <phoneticPr fontId="6"/>
  </si>
  <si>
    <t>Ｈ</t>
    <phoneticPr fontId="6"/>
  </si>
  <si>
    <r>
      <t>事業延</t>
    </r>
    <r>
      <rPr>
        <b/>
        <sz val="11"/>
        <rFont val="ＭＳ 明朝"/>
        <family val="1"/>
        <charset val="128"/>
      </rPr>
      <t>日数</t>
    </r>
    <r>
      <rPr>
        <sz val="11"/>
        <rFont val="ＭＳ 明朝"/>
        <family val="1"/>
        <charset val="128"/>
      </rPr>
      <t xml:space="preserve">
(月４回未満)
</t>
    </r>
    <rPh sb="0" eb="2">
      <t>ジギョウ</t>
    </rPh>
    <rPh sb="2" eb="3">
      <t>ノ</t>
    </rPh>
    <rPh sb="3" eb="5">
      <t>ニッスウ</t>
    </rPh>
    <phoneticPr fontId="6"/>
  </si>
  <si>
    <t>I</t>
    <phoneticPr fontId="6"/>
  </si>
  <si>
    <t>A+(B×2)+(C×3)</t>
    <phoneticPr fontId="6"/>
  </si>
  <si>
    <t>J</t>
    <phoneticPr fontId="6"/>
  </si>
  <si>
    <t>E+(F×2)+(G×3)</t>
    <phoneticPr fontId="6"/>
  </si>
  <si>
    <t>日</t>
    <phoneticPr fontId="6"/>
  </si>
  <si>
    <t>２年次生又は再開者</t>
    <phoneticPr fontId="6"/>
  </si>
  <si>
    <t>２年次生
又は
再開者</t>
    <phoneticPr fontId="6"/>
  </si>
  <si>
    <t>オンコール</t>
    <phoneticPr fontId="6"/>
  </si>
  <si>
    <t>K</t>
    <phoneticPr fontId="6"/>
  </si>
  <si>
    <t>L</t>
    <phoneticPr fontId="6"/>
  </si>
  <si>
    <t>M</t>
    <phoneticPr fontId="6"/>
  </si>
  <si>
    <t>N</t>
    <phoneticPr fontId="6"/>
  </si>
  <si>
    <t>O</t>
    <phoneticPr fontId="6"/>
  </si>
  <si>
    <t>P</t>
    <phoneticPr fontId="6"/>
  </si>
  <si>
    <t>Q</t>
    <phoneticPr fontId="6"/>
  </si>
  <si>
    <t>R</t>
    <phoneticPr fontId="6"/>
  </si>
  <si>
    <t>指導医等が研修医と当直</t>
    <rPh sb="0" eb="3">
      <t>シドウイ</t>
    </rPh>
    <rPh sb="3" eb="4">
      <t>トウ</t>
    </rPh>
    <rPh sb="5" eb="7">
      <t>ケンシュウ</t>
    </rPh>
    <rPh sb="7" eb="8">
      <t>イ</t>
    </rPh>
    <rPh sb="9" eb="11">
      <t>トウチョク</t>
    </rPh>
    <phoneticPr fontId="6"/>
  </si>
  <si>
    <t>産婦人科</t>
    <phoneticPr fontId="6"/>
  </si>
  <si>
    <t>小児科</t>
    <phoneticPr fontId="6"/>
  </si>
  <si>
    <t>指導医等がオンコール体制</t>
    <rPh sb="0" eb="2">
      <t>シドウ</t>
    </rPh>
    <rPh sb="2" eb="3">
      <t>イ</t>
    </rPh>
    <rPh sb="3" eb="4">
      <t>トウ</t>
    </rPh>
    <rPh sb="10" eb="12">
      <t>タイセイ</t>
    </rPh>
    <phoneticPr fontId="6"/>
  </si>
  <si>
    <t>２年次生
又は
再開者</t>
    <phoneticPr fontId="6"/>
  </si>
  <si>
    <t>Ｄ</t>
    <phoneticPr fontId="6"/>
  </si>
  <si>
    <t>N</t>
    <phoneticPr fontId="6"/>
  </si>
  <si>
    <t>R</t>
    <phoneticPr fontId="6"/>
  </si>
  <si>
    <t>S</t>
    <phoneticPr fontId="6"/>
  </si>
  <si>
    <t>K+(L×2)+(M×3)</t>
    <phoneticPr fontId="6"/>
  </si>
  <si>
    <t>T</t>
    <phoneticPr fontId="6"/>
  </si>
  <si>
    <t>O+(P×2)+(Q×3)</t>
    <phoneticPr fontId="6"/>
  </si>
  <si>
    <t>総　　計</t>
    <rPh sb="0" eb="1">
      <t>フサ</t>
    </rPh>
    <rPh sb="3" eb="4">
      <t>ケイ</t>
    </rPh>
    <phoneticPr fontId="6"/>
  </si>
  <si>
    <t>総    計</t>
    <rPh sb="0" eb="1">
      <t>フサ</t>
    </rPh>
    <rPh sb="5" eb="6">
      <t>ケイ</t>
    </rPh>
    <phoneticPr fontId="6"/>
  </si>
  <si>
    <t>へき地診療所等研修支援事業計画調書</t>
    <rPh sb="2" eb="3">
      <t>チ</t>
    </rPh>
    <rPh sb="3" eb="6">
      <t>シンリョウショ</t>
    </rPh>
    <rPh sb="6" eb="7">
      <t>トウ</t>
    </rPh>
    <rPh sb="7" eb="9">
      <t>ケンシュウ</t>
    </rPh>
    <rPh sb="9" eb="11">
      <t>シエン</t>
    </rPh>
    <rPh sb="11" eb="13">
      <t>ジギョウ</t>
    </rPh>
    <rPh sb="13" eb="15">
      <t>ケイカク</t>
    </rPh>
    <rPh sb="15" eb="17">
      <t>チョウショ</t>
    </rPh>
    <phoneticPr fontId="7"/>
  </si>
  <si>
    <t>病　　院　　名</t>
    <phoneticPr fontId="28"/>
  </si>
  <si>
    <t>当該年度４月１日現在の１年次研修医受入数</t>
    <phoneticPr fontId="28"/>
  </si>
  <si>
    <t>α</t>
    <phoneticPr fontId="6"/>
  </si>
  <si>
    <t>　　　　　　 「職員俸給」、「地域手当」、「初任給調整手当」、「寒冷地手当」、「特地勤務手当」などが該当します。「超過勤務手当」、「当直手当」、「住居手当」、</t>
    <phoneticPr fontId="6"/>
  </si>
  <si>
    <t>　　　　　　 「通勤手当」、「扶養手当」などは該当しません。</t>
    <phoneticPr fontId="6"/>
  </si>
  <si>
    <t>　　　　　注）受入人数が０人であっても、１年次研修医に支払われる推計年収が６３０万円以上の場合は、定められた申請する金額に係数を乗じることとなります。</t>
    <rPh sb="5" eb="6">
      <t>チュウ</t>
    </rPh>
    <rPh sb="7" eb="9">
      <t>ウケイレ</t>
    </rPh>
    <rPh sb="9" eb="11">
      <t>ニンズウ</t>
    </rPh>
    <rPh sb="13" eb="14">
      <t>ニン</t>
    </rPh>
    <rPh sb="21" eb="23">
      <t>ネンジ</t>
    </rPh>
    <rPh sb="23" eb="26">
      <t>ケンシュウイ</t>
    </rPh>
    <rPh sb="27" eb="29">
      <t>シハラ</t>
    </rPh>
    <rPh sb="32" eb="34">
      <t>スイケイ</t>
    </rPh>
    <rPh sb="34" eb="36">
      <t>ネンシュウ</t>
    </rPh>
    <rPh sb="40" eb="42">
      <t>マンエン</t>
    </rPh>
    <rPh sb="42" eb="44">
      <t>イジョウ</t>
    </rPh>
    <rPh sb="45" eb="47">
      <t>バアイ</t>
    </rPh>
    <rPh sb="49" eb="50">
      <t>サダ</t>
    </rPh>
    <rPh sb="54" eb="56">
      <t>シンセイ</t>
    </rPh>
    <rPh sb="58" eb="60">
      <t>キンガク</t>
    </rPh>
    <rPh sb="61" eb="63">
      <t>ケイスウ</t>
    </rPh>
    <rPh sb="64" eb="65">
      <t>ジョウ</t>
    </rPh>
    <phoneticPr fontId="6"/>
  </si>
  <si>
    <t>区　　　　　分</t>
    <phoneticPr fontId="7"/>
  </si>
  <si>
    <t>積　　　算　　　内　　　訳</t>
    <phoneticPr fontId="7"/>
  </si>
  <si>
    <t>委員会
回　数</t>
    <phoneticPr fontId="7"/>
  </si>
  <si>
    <t>１回当た
り所要額</t>
    <phoneticPr fontId="7"/>
  </si>
  <si>
    <t>備　　　　考</t>
    <phoneticPr fontId="7"/>
  </si>
  <si>
    <t>金　　額</t>
    <phoneticPr fontId="7"/>
  </si>
  <si>
    <t>積　　　算　　　内　　　訳</t>
    <phoneticPr fontId="7"/>
  </si>
  <si>
    <t>備　　　　考</t>
    <phoneticPr fontId="7"/>
  </si>
  <si>
    <t>％</t>
    <phoneticPr fontId="7"/>
  </si>
  <si>
    <t>小　　計</t>
    <phoneticPr fontId="7"/>
  </si>
  <si>
    <t>３　賃金内訳</t>
    <phoneticPr fontId="7"/>
  </si>
  <si>
    <t>区　　　　　分</t>
    <phoneticPr fontId="7"/>
  </si>
  <si>
    <t>６　情報収集及び学会等出席経費内訳</t>
    <phoneticPr fontId="7"/>
  </si>
  <si>
    <t>区　　　　分</t>
    <phoneticPr fontId="7"/>
  </si>
  <si>
    <t>７　剖検経費内訳</t>
    <phoneticPr fontId="7"/>
  </si>
  <si>
    <t xml:space="preserve"> 消耗品費</t>
    <rPh sb="1" eb="3">
      <t>ショウモウ</t>
    </rPh>
    <rPh sb="3" eb="4">
      <t>ヒン</t>
    </rPh>
    <rPh sb="4" eb="5">
      <t>ヒ</t>
    </rPh>
    <phoneticPr fontId="6"/>
  </si>
  <si>
    <t>オンコール</t>
    <phoneticPr fontId="6"/>
  </si>
  <si>
    <t>小　　計</t>
    <phoneticPr fontId="7"/>
  </si>
  <si>
    <t>１　地域における募集定員の調整又は臨床研修病院群の形成について協議・検討するための経費に限る。</t>
    <phoneticPr fontId="6"/>
  </si>
  <si>
    <t>２　賃金内訳</t>
    <phoneticPr fontId="7"/>
  </si>
  <si>
    <t>別紙１２</t>
    <phoneticPr fontId="6"/>
  </si>
  <si>
    <t>別紙１２の（１）</t>
    <phoneticPr fontId="6"/>
  </si>
  <si>
    <t>別紙１２の（１）　附表Ａ(総括表）</t>
    <rPh sb="9" eb="11">
      <t>フヒョウ</t>
    </rPh>
    <rPh sb="13" eb="15">
      <t>ソウカツ</t>
    </rPh>
    <rPh sb="15" eb="16">
      <t>ヒョウ</t>
    </rPh>
    <phoneticPr fontId="7"/>
  </si>
  <si>
    <t>別紙１２の（１）　附表Ｂ</t>
    <phoneticPr fontId="6"/>
  </si>
  <si>
    <t>別紙１２の（１）　附表C</t>
    <phoneticPr fontId="6"/>
  </si>
  <si>
    <t>別紙１２の（２）</t>
    <phoneticPr fontId="6"/>
  </si>
  <si>
    <t>別紙１２の（３）</t>
    <phoneticPr fontId="6"/>
  </si>
  <si>
    <t>の 支 出</t>
    <rPh sb="2" eb="3">
      <t>シ</t>
    </rPh>
    <rPh sb="4" eb="5">
      <t>デ</t>
    </rPh>
    <phoneticPr fontId="6"/>
  </si>
  <si>
    <t>対象経費</t>
    <phoneticPr fontId="6"/>
  </si>
  <si>
    <t>済　　額</t>
    <rPh sb="0" eb="1">
      <t>ス</t>
    </rPh>
    <rPh sb="3" eb="4">
      <t>ガク</t>
    </rPh>
    <phoneticPr fontId="6"/>
  </si>
  <si>
    <t>臨　　床　　研　　修　　事　　業　　所　　要　　額　　精　　算　　書　</t>
    <rPh sb="27" eb="28">
      <t>セイ</t>
    </rPh>
    <rPh sb="30" eb="31">
      <t>サン</t>
    </rPh>
    <phoneticPr fontId="6"/>
  </si>
  <si>
    <t>支 出 済 額</t>
    <rPh sb="0" eb="1">
      <t>ササ</t>
    </rPh>
    <rPh sb="2" eb="3">
      <t>デ</t>
    </rPh>
    <rPh sb="4" eb="5">
      <t>ス</t>
    </rPh>
    <rPh sb="6" eb="7">
      <t>ガク</t>
    </rPh>
    <phoneticPr fontId="7"/>
  </si>
  <si>
    <t xml:space="preserve"> 内訳は別紙１２の
（１）、（２）の
 とおり</t>
    <rPh sb="1" eb="3">
      <t>ウチワケ</t>
    </rPh>
    <phoneticPr fontId="6"/>
  </si>
  <si>
    <t>内訳は別紙１２の
（３）のとおり</t>
    <phoneticPr fontId="6"/>
  </si>
  <si>
    <t>Ｉ</t>
    <phoneticPr fontId="6"/>
  </si>
  <si>
    <t>Ｊ</t>
    <phoneticPr fontId="6"/>
  </si>
  <si>
    <t>交付決定額</t>
    <phoneticPr fontId="6"/>
  </si>
  <si>
    <t>国庫補助受入済額</t>
    <phoneticPr fontId="6"/>
  </si>
  <si>
    <t>差引過不足額</t>
    <phoneticPr fontId="6"/>
  </si>
  <si>
    <t>（注）各項目毎の支出済額の算出の際に発生する端数については、それぞれ小数点以下を切り捨てて得た額とします。</t>
    <rPh sb="1" eb="2">
      <t>チュウ</t>
    </rPh>
    <rPh sb="3" eb="6">
      <t>カクコウモク</t>
    </rPh>
    <rPh sb="6" eb="7">
      <t>ゴト</t>
    </rPh>
    <rPh sb="8" eb="10">
      <t>シシュツ</t>
    </rPh>
    <rPh sb="10" eb="11">
      <t>スミ</t>
    </rPh>
    <rPh sb="11" eb="12">
      <t>ガク</t>
    </rPh>
    <rPh sb="13" eb="15">
      <t>サンシュツ</t>
    </rPh>
    <rPh sb="16" eb="17">
      <t>サイ</t>
    </rPh>
    <rPh sb="18" eb="20">
      <t>ハッセイ</t>
    </rPh>
    <rPh sb="22" eb="24">
      <t>ハスウ</t>
    </rPh>
    <rPh sb="34" eb="37">
      <t>ショウスウテン</t>
    </rPh>
    <rPh sb="37" eb="39">
      <t>イカ</t>
    </rPh>
    <rPh sb="40" eb="41">
      <t>キ</t>
    </rPh>
    <rPh sb="42" eb="43">
      <t>ス</t>
    </rPh>
    <rPh sb="45" eb="46">
      <t>エ</t>
    </rPh>
    <rPh sb="47" eb="48">
      <t>ガク</t>
    </rPh>
    <phoneticPr fontId="16"/>
  </si>
  <si>
    <t>臨床研修に関する地域協議会の対象経費の支出済額算出内訳</t>
    <rPh sb="0" eb="2">
      <t>リンショウ</t>
    </rPh>
    <rPh sb="2" eb="4">
      <t>ケンシュウ</t>
    </rPh>
    <rPh sb="5" eb="6">
      <t>カン</t>
    </rPh>
    <rPh sb="8" eb="10">
      <t>チイキ</t>
    </rPh>
    <rPh sb="10" eb="13">
      <t>キョウギカイ</t>
    </rPh>
    <rPh sb="21" eb="22">
      <t>ズ</t>
    </rPh>
    <phoneticPr fontId="6"/>
  </si>
  <si>
    <t>（注）各項目毎の支出済額の算出の際に発生する端数については、それぞれ小数点以下を切り捨てて得た額とします。</t>
    <rPh sb="1" eb="2">
      <t>チュウ</t>
    </rPh>
    <rPh sb="3" eb="6">
      <t>カクコウモク</t>
    </rPh>
    <rPh sb="6" eb="7">
      <t>ゴト</t>
    </rPh>
    <rPh sb="8" eb="10">
      <t>シシュツ</t>
    </rPh>
    <rPh sb="10" eb="11">
      <t>ズ</t>
    </rPh>
    <rPh sb="11" eb="12">
      <t>ガク</t>
    </rPh>
    <rPh sb="13" eb="15">
      <t>サンシュツ</t>
    </rPh>
    <rPh sb="16" eb="17">
      <t>サイ</t>
    </rPh>
    <rPh sb="18" eb="20">
      <t>ハッセイ</t>
    </rPh>
    <rPh sb="22" eb="24">
      <t>ハスウ</t>
    </rPh>
    <rPh sb="34" eb="37">
      <t>ショウスウテン</t>
    </rPh>
    <rPh sb="37" eb="39">
      <t>イカ</t>
    </rPh>
    <rPh sb="40" eb="41">
      <t>キ</t>
    </rPh>
    <rPh sb="42" eb="43">
      <t>ス</t>
    </rPh>
    <rPh sb="45" eb="46">
      <t>エ</t>
    </rPh>
    <rPh sb="47" eb="48">
      <t>ガク</t>
    </rPh>
    <phoneticPr fontId="16"/>
  </si>
  <si>
    <t>別紙１２の（１）　附表Ａ（一年次）</t>
    <rPh sb="9" eb="11">
      <t>フヒョウ</t>
    </rPh>
    <rPh sb="13" eb="14">
      <t>イチ</t>
    </rPh>
    <rPh sb="14" eb="16">
      <t>ネンジ</t>
    </rPh>
    <phoneticPr fontId="7"/>
  </si>
  <si>
    <t>１年次生又は再開者</t>
    <rPh sb="1" eb="2">
      <t>ネン</t>
    </rPh>
    <rPh sb="2" eb="3">
      <t>ジ</t>
    </rPh>
    <rPh sb="3" eb="4">
      <t>セイ</t>
    </rPh>
    <rPh sb="4" eb="5">
      <t>マタ</t>
    </rPh>
    <rPh sb="6" eb="8">
      <t>サイカイ</t>
    </rPh>
    <rPh sb="8" eb="9">
      <t>シャ</t>
    </rPh>
    <phoneticPr fontId="6"/>
  </si>
  <si>
    <t>施設番号</t>
    <rPh sb="0" eb="2">
      <t>シセツ</t>
    </rPh>
    <rPh sb="2" eb="4">
      <t>バンゴウ</t>
    </rPh>
    <phoneticPr fontId="7"/>
  </si>
  <si>
    <t>地元大学出身</t>
    <rPh sb="0" eb="2">
      <t>ジモト</t>
    </rPh>
    <rPh sb="2" eb="4">
      <t>ダイガク</t>
    </rPh>
    <rPh sb="4" eb="6">
      <t>シュッシン</t>
    </rPh>
    <phoneticPr fontId="6"/>
  </si>
  <si>
    <t>研修医氏名</t>
    <rPh sb="0" eb="3">
      <t>ケンシュウイ</t>
    </rPh>
    <rPh sb="3" eb="5">
      <t>シメイ</t>
    </rPh>
    <phoneticPr fontId="7"/>
  </si>
  <si>
    <t>地元出身</t>
    <rPh sb="0" eb="2">
      <t>ジモト</t>
    </rPh>
    <rPh sb="2" eb="4">
      <t>シュッシン</t>
    </rPh>
    <phoneticPr fontId="6"/>
  </si>
  <si>
    <t>年</t>
    <rPh sb="0" eb="1">
      <t>ネン</t>
    </rPh>
    <phoneticPr fontId="6"/>
  </si>
  <si>
    <t>日</t>
    <rPh sb="0" eb="1">
      <t>ヒ</t>
    </rPh>
    <phoneticPr fontId="6"/>
  </si>
  <si>
    <t>【プログラム番号】プログラム名</t>
    <rPh sb="6" eb="8">
      <t>バンゴウ</t>
    </rPh>
    <rPh sb="14" eb="15">
      <t>メイ</t>
    </rPh>
    <phoneticPr fontId="6"/>
  </si>
  <si>
    <t>研修実施施設名</t>
    <rPh sb="0" eb="2">
      <t>ケンシュウ</t>
    </rPh>
    <rPh sb="2" eb="4">
      <t>ジッシ</t>
    </rPh>
    <rPh sb="4" eb="6">
      <t>シセツ</t>
    </rPh>
    <rPh sb="6" eb="7">
      <t>メイ</t>
    </rPh>
    <phoneticPr fontId="6"/>
  </si>
  <si>
    <t>市区町村</t>
    <rPh sb="0" eb="4">
      <t>シクチョウソン</t>
    </rPh>
    <phoneticPr fontId="6"/>
  </si>
  <si>
    <t>地域種別</t>
    <rPh sb="0" eb="2">
      <t>チイキ</t>
    </rPh>
    <rPh sb="2" eb="4">
      <t>シュベツ</t>
    </rPh>
    <phoneticPr fontId="6"/>
  </si>
  <si>
    <t>分野及
び宿日
直回数</t>
    <phoneticPr fontId="6"/>
  </si>
  <si>
    <t>備　考</t>
    <rPh sb="0" eb="1">
      <t>ビ</t>
    </rPh>
    <rPh sb="2" eb="3">
      <t>コウ</t>
    </rPh>
    <phoneticPr fontId="7"/>
  </si>
  <si>
    <t>４月</t>
    <rPh sb="1" eb="2">
      <t>ツキ</t>
    </rPh>
    <phoneticPr fontId="7"/>
  </si>
  <si>
    <t>５月</t>
    <rPh sb="1" eb="2">
      <t>ツキ</t>
    </rPh>
    <phoneticPr fontId="7"/>
  </si>
  <si>
    <t>６月</t>
    <rPh sb="1" eb="2">
      <t>ツキ</t>
    </rPh>
    <phoneticPr fontId="7"/>
  </si>
  <si>
    <t>７月</t>
    <rPh sb="1" eb="2">
      <t>ツキ</t>
    </rPh>
    <phoneticPr fontId="7"/>
  </si>
  <si>
    <t>８月</t>
    <rPh sb="1" eb="2">
      <t>ツキ</t>
    </rPh>
    <phoneticPr fontId="7"/>
  </si>
  <si>
    <t>９月</t>
    <rPh sb="1" eb="2">
      <t>ツキ</t>
    </rPh>
    <phoneticPr fontId="7"/>
  </si>
  <si>
    <t>10月</t>
    <rPh sb="2" eb="3">
      <t>ツキ</t>
    </rPh>
    <phoneticPr fontId="7"/>
  </si>
  <si>
    <t>11月</t>
    <rPh sb="2" eb="3">
      <t>ツキ</t>
    </rPh>
    <phoneticPr fontId="7"/>
  </si>
  <si>
    <t>12月</t>
    <rPh sb="2" eb="3">
      <t>ツキ</t>
    </rPh>
    <phoneticPr fontId="7"/>
  </si>
  <si>
    <t>１月</t>
    <rPh sb="1" eb="2">
      <t>ツキ</t>
    </rPh>
    <phoneticPr fontId="7"/>
  </si>
  <si>
    <t>２月</t>
    <rPh sb="1" eb="2">
      <t>ツキ</t>
    </rPh>
    <phoneticPr fontId="7"/>
  </si>
  <si>
    <t>３月</t>
    <rPh sb="1" eb="2">
      <t>ツキ</t>
    </rPh>
    <phoneticPr fontId="7"/>
  </si>
  <si>
    <t>計</t>
    <rPh sb="0" eb="1">
      <t>ケイ</t>
    </rPh>
    <phoneticPr fontId="7"/>
  </si>
  <si>
    <t xml:space="preserve">
対象外</t>
    <rPh sb="1" eb="3">
      <t>タイショウ</t>
    </rPh>
    <rPh sb="3" eb="4">
      <t>ガイ</t>
    </rPh>
    <phoneticPr fontId="6"/>
  </si>
  <si>
    <t>Ｈ</t>
    <phoneticPr fontId="6"/>
  </si>
  <si>
    <t>I</t>
    <phoneticPr fontId="6"/>
  </si>
  <si>
    <t>A+(B×2)+(C×3)</t>
    <phoneticPr fontId="6"/>
  </si>
  <si>
    <t>J</t>
    <phoneticPr fontId="6"/>
  </si>
  <si>
    <t>E+(F×2)+(G×3)</t>
    <phoneticPr fontId="6"/>
  </si>
  <si>
    <t>日</t>
    <phoneticPr fontId="6"/>
  </si>
  <si>
    <t>別紙１２の（１）　附表Ａ（二年次）</t>
    <rPh sb="9" eb="11">
      <t>フヒョウ</t>
    </rPh>
    <rPh sb="13" eb="15">
      <t>ニネン</t>
    </rPh>
    <rPh sb="15" eb="16">
      <t>ツギ</t>
    </rPh>
    <phoneticPr fontId="7"/>
  </si>
  <si>
    <t>２年次生又は再開者</t>
    <rPh sb="1" eb="2">
      <t>ネン</t>
    </rPh>
    <rPh sb="2" eb="3">
      <t>ジ</t>
    </rPh>
    <rPh sb="3" eb="4">
      <t>セイ</t>
    </rPh>
    <rPh sb="4" eb="5">
      <t>マタ</t>
    </rPh>
    <rPh sb="6" eb="8">
      <t>サイカイ</t>
    </rPh>
    <rPh sb="8" eb="9">
      <t>シャ</t>
    </rPh>
    <phoneticPr fontId="6"/>
  </si>
  <si>
    <t>施設番号</t>
  </si>
  <si>
    <t>【施設番号】</t>
    <phoneticPr fontId="6"/>
  </si>
  <si>
    <t>研修実施施設名</t>
    <phoneticPr fontId="6"/>
  </si>
  <si>
    <t>宿日直</t>
    <phoneticPr fontId="6"/>
  </si>
  <si>
    <t>ｵﾝｺｰﾙ</t>
    <phoneticPr fontId="6"/>
  </si>
  <si>
    <r>
      <t>注１）研修開始年月日欄には、当該研修医が最初に臨床研修を開始した年月日を記入すること。
注２）研修開始年月日から２年を経過した月以降は記入しないこと。ただし、正当な理由により臨床研修を休止又は中断した後に
　　　再開する研修医を受け入れた場合はその限りでない。
注３）産婦人科又は小児科での宿日直研修の際に指導医（上級医を含む。）が研修医と当直した場合は、宿日直の欄に記入し、
　　　指導医等がオンコールによる指導体制にあった場合は、オンコールの欄に記入すること。</t>
    </r>
    <r>
      <rPr>
        <u/>
        <sz val="11"/>
        <rFont val="ＭＳ 明朝"/>
        <family val="1"/>
        <charset val="128"/>
      </rPr>
      <t xml:space="preserve">その際に１月当たり回数合計を
</t>
    </r>
    <r>
      <rPr>
        <sz val="11"/>
        <rFont val="ＭＳ 明朝"/>
        <family val="1"/>
        <charset val="128"/>
      </rPr>
      <t>　　　</t>
    </r>
    <r>
      <rPr>
        <u/>
        <sz val="11"/>
        <rFont val="ＭＳ 明朝"/>
        <family val="1"/>
        <charset val="128"/>
      </rPr>
      <t>計の欄に記入すること。（１ヶ月月当たり宿日直、オンコールを合計して４回を超えて記入することは不可）</t>
    </r>
    <rPh sb="0" eb="1">
      <t>チュウ</t>
    </rPh>
    <rPh sb="3" eb="5">
      <t>ケンシュウ</t>
    </rPh>
    <rPh sb="5" eb="7">
      <t>カイシ</t>
    </rPh>
    <rPh sb="7" eb="10">
      <t>ネンガッピ</t>
    </rPh>
    <rPh sb="10" eb="11">
      <t>ラン</t>
    </rPh>
    <rPh sb="14" eb="16">
      <t>トウガイ</t>
    </rPh>
    <rPh sb="16" eb="19">
      <t>ケンシュウイ</t>
    </rPh>
    <rPh sb="20" eb="22">
      <t>サイショ</t>
    </rPh>
    <rPh sb="23" eb="25">
      <t>リンショウ</t>
    </rPh>
    <rPh sb="25" eb="27">
      <t>ケンシュウ</t>
    </rPh>
    <rPh sb="28" eb="30">
      <t>カイシ</t>
    </rPh>
    <rPh sb="32" eb="35">
      <t>ネンガッピ</t>
    </rPh>
    <rPh sb="36" eb="38">
      <t>キニュウ</t>
    </rPh>
    <rPh sb="131" eb="132">
      <t>チュウ</t>
    </rPh>
    <rPh sb="151" eb="152">
      <t>サイ</t>
    </rPh>
    <rPh sb="153" eb="156">
      <t>シドウイ</t>
    </rPh>
    <rPh sb="157" eb="159">
      <t>ジョウキュウ</t>
    </rPh>
    <rPh sb="159" eb="160">
      <t>イ</t>
    </rPh>
    <rPh sb="161" eb="162">
      <t>フク</t>
    </rPh>
    <rPh sb="174" eb="176">
      <t>バアイ</t>
    </rPh>
    <rPh sb="178" eb="179">
      <t>シュク</t>
    </rPh>
    <rPh sb="179" eb="181">
      <t>ニッチョク</t>
    </rPh>
    <rPh sb="182" eb="183">
      <t>ラン</t>
    </rPh>
    <rPh sb="184" eb="186">
      <t>キニュウ</t>
    </rPh>
    <rPh sb="192" eb="195">
      <t>シドウイ</t>
    </rPh>
    <rPh sb="195" eb="196">
      <t>トウ</t>
    </rPh>
    <rPh sb="205" eb="207">
      <t>シドウ</t>
    </rPh>
    <rPh sb="207" eb="209">
      <t>タイセイ</t>
    </rPh>
    <rPh sb="213" eb="215">
      <t>バアイ</t>
    </rPh>
    <rPh sb="223" eb="224">
      <t>ラン</t>
    </rPh>
    <rPh sb="225" eb="227">
      <t>キニュウ</t>
    </rPh>
    <rPh sb="234" eb="235">
      <t>サイ</t>
    </rPh>
    <rPh sb="237" eb="238">
      <t>ツキ</t>
    </rPh>
    <rPh sb="238" eb="239">
      <t>ア</t>
    </rPh>
    <rPh sb="241" eb="243">
      <t>カイスウ</t>
    </rPh>
    <rPh sb="243" eb="245">
      <t>ゴウケイ</t>
    </rPh>
    <rPh sb="250" eb="251">
      <t>ケイ</t>
    </rPh>
    <rPh sb="252" eb="253">
      <t>ラン</t>
    </rPh>
    <rPh sb="254" eb="256">
      <t>キニュウ</t>
    </rPh>
    <rPh sb="264" eb="265">
      <t>ゲツ</t>
    </rPh>
    <rPh sb="265" eb="266">
      <t>ツキ</t>
    </rPh>
    <rPh sb="266" eb="267">
      <t>ア</t>
    </rPh>
    <rPh sb="269" eb="270">
      <t>シュク</t>
    </rPh>
    <rPh sb="270" eb="272">
      <t>ニッチョク</t>
    </rPh>
    <rPh sb="279" eb="281">
      <t>ゴウケイ</t>
    </rPh>
    <rPh sb="284" eb="285">
      <t>カイ</t>
    </rPh>
    <rPh sb="286" eb="287">
      <t>コ</t>
    </rPh>
    <rPh sb="289" eb="291">
      <t>キニュウ</t>
    </rPh>
    <rPh sb="296" eb="298">
      <t>フカ</t>
    </rPh>
    <phoneticPr fontId="6"/>
  </si>
  <si>
    <t>N</t>
    <phoneticPr fontId="6"/>
  </si>
  <si>
    <t>R</t>
    <phoneticPr fontId="6"/>
  </si>
  <si>
    <t>S</t>
    <phoneticPr fontId="6"/>
  </si>
  <si>
    <t>K+(L×2)+(M×3)</t>
    <phoneticPr fontId="6"/>
  </si>
  <si>
    <t>T</t>
    <phoneticPr fontId="6"/>
  </si>
  <si>
    <t>O+(P×2)+(Q×3)</t>
    <phoneticPr fontId="6"/>
  </si>
  <si>
    <t>A</t>
    <phoneticPr fontId="6"/>
  </si>
  <si>
    <t>B</t>
    <phoneticPr fontId="6"/>
  </si>
  <si>
    <t>C</t>
    <phoneticPr fontId="6"/>
  </si>
  <si>
    <t>D</t>
    <phoneticPr fontId="6"/>
  </si>
  <si>
    <t>E</t>
    <phoneticPr fontId="6"/>
  </si>
  <si>
    <t>F</t>
    <phoneticPr fontId="6"/>
  </si>
  <si>
    <t>G</t>
    <phoneticPr fontId="6"/>
  </si>
  <si>
    <t>H</t>
    <phoneticPr fontId="6"/>
  </si>
  <si>
    <t>オン
コール</t>
    <phoneticPr fontId="6"/>
  </si>
  <si>
    <t>K</t>
    <phoneticPr fontId="6"/>
  </si>
  <si>
    <t>L</t>
    <phoneticPr fontId="6"/>
  </si>
  <si>
    <t>M</t>
    <phoneticPr fontId="6"/>
  </si>
  <si>
    <t>N</t>
    <phoneticPr fontId="6"/>
  </si>
  <si>
    <t>O</t>
    <phoneticPr fontId="6"/>
  </si>
  <si>
    <t>P</t>
    <phoneticPr fontId="6"/>
  </si>
  <si>
    <t>Q</t>
    <phoneticPr fontId="6"/>
  </si>
  <si>
    <t>R</t>
    <phoneticPr fontId="6"/>
  </si>
  <si>
    <t>Ｄ</t>
    <phoneticPr fontId="6"/>
  </si>
  <si>
    <t>臨　床　研　修　履　修　実　績</t>
    <rPh sb="0" eb="1">
      <t>リン</t>
    </rPh>
    <rPh sb="2" eb="3">
      <t>ユカ</t>
    </rPh>
    <rPh sb="4" eb="5">
      <t>ケン</t>
    </rPh>
    <rPh sb="6" eb="7">
      <t>オサム</t>
    </rPh>
    <rPh sb="8" eb="9">
      <t>クツ</t>
    </rPh>
    <rPh sb="10" eb="11">
      <t>オサム</t>
    </rPh>
    <rPh sb="12" eb="13">
      <t>ジツ</t>
    </rPh>
    <rPh sb="14" eb="15">
      <t>イサオ</t>
    </rPh>
    <phoneticPr fontId="7"/>
  </si>
  <si>
    <t>宿日直研修実績月数</t>
    <rPh sb="3" eb="5">
      <t>ケンシュウ</t>
    </rPh>
    <rPh sb="5" eb="7">
      <t>ジッセキ</t>
    </rPh>
    <phoneticPr fontId="6"/>
  </si>
  <si>
    <t>注１）研修開始年月日欄には、当該研修医が最初に臨床研修を開始した年月日を記入すること。
注２）研修開始年月日から２年を経過した月以降は記入しないこと。ただし、正当な理由により臨床研修を
　　　休止又は中断した後に再開する研修医を受け入れた場合はその限りでない。
注３）臨床研修履修実績の計を①【補助対象】と【補助対象外（国立大学法人､国立､国立病院機構等）】に
　　　分けること。
　　　</t>
    <rPh sb="0" eb="1">
      <t>チュウ</t>
    </rPh>
    <rPh sb="3" eb="5">
      <t>ケンシュウ</t>
    </rPh>
    <rPh sb="5" eb="7">
      <t>カイシ</t>
    </rPh>
    <rPh sb="7" eb="10">
      <t>ネンガッピ</t>
    </rPh>
    <rPh sb="10" eb="11">
      <t>ラン</t>
    </rPh>
    <rPh sb="14" eb="16">
      <t>トウガイ</t>
    </rPh>
    <rPh sb="16" eb="19">
      <t>ケンシュウイ</t>
    </rPh>
    <rPh sb="20" eb="22">
      <t>サイショ</t>
    </rPh>
    <rPh sb="23" eb="25">
      <t>リンショウ</t>
    </rPh>
    <rPh sb="25" eb="27">
      <t>ケンシュウ</t>
    </rPh>
    <rPh sb="28" eb="30">
      <t>カイシ</t>
    </rPh>
    <rPh sb="32" eb="35">
      <t>ネンガッピ</t>
    </rPh>
    <rPh sb="36" eb="38">
      <t>キニュウ</t>
    </rPh>
    <rPh sb="44" eb="45">
      <t>チュウ</t>
    </rPh>
    <rPh sb="47" eb="49">
      <t>ケンシュウ</t>
    </rPh>
    <rPh sb="49" eb="51">
      <t>カイシ</t>
    </rPh>
    <rPh sb="51" eb="54">
      <t>ネンガッピ</t>
    </rPh>
    <rPh sb="57" eb="58">
      <t>ネン</t>
    </rPh>
    <rPh sb="59" eb="61">
      <t>ケイカ</t>
    </rPh>
    <rPh sb="63" eb="64">
      <t>ツキ</t>
    </rPh>
    <rPh sb="64" eb="66">
      <t>イコウ</t>
    </rPh>
    <rPh sb="67" eb="69">
      <t>キニュウ</t>
    </rPh>
    <rPh sb="79" eb="81">
      <t>セイトウ</t>
    </rPh>
    <rPh sb="82" eb="84">
      <t>リユウ</t>
    </rPh>
    <rPh sb="87" eb="89">
      <t>リンショウ</t>
    </rPh>
    <rPh sb="89" eb="91">
      <t>ケンシュウ</t>
    </rPh>
    <rPh sb="96" eb="98">
      <t>キュウシ</t>
    </rPh>
    <rPh sb="98" eb="99">
      <t>マタ</t>
    </rPh>
    <rPh sb="100" eb="102">
      <t>チュウダン</t>
    </rPh>
    <rPh sb="104" eb="105">
      <t>アト</t>
    </rPh>
    <rPh sb="106" eb="108">
      <t>サイカイ</t>
    </rPh>
    <rPh sb="110" eb="113">
      <t>ケンシュウイ</t>
    </rPh>
    <rPh sb="114" eb="115">
      <t>ウ</t>
    </rPh>
    <rPh sb="116" eb="117">
      <t>イ</t>
    </rPh>
    <rPh sb="119" eb="121">
      <t>バアイ</t>
    </rPh>
    <rPh sb="124" eb="125">
      <t>カギ</t>
    </rPh>
    <rPh sb="140" eb="142">
      <t>ジッセキ</t>
    </rPh>
    <phoneticPr fontId="6"/>
  </si>
  <si>
    <t xml:space="preserve">
</t>
    <phoneticPr fontId="6"/>
  </si>
  <si>
    <t>基幹型病院名</t>
    <phoneticPr fontId="6"/>
  </si>
  <si>
    <t>研修開始年月日</t>
    <phoneticPr fontId="6"/>
  </si>
  <si>
    <t>臨 床 研 修 履 修 実 績 及 び 宿 日 直 研 修 実 績 調 書</t>
    <rPh sb="0" eb="1">
      <t>リン</t>
    </rPh>
    <rPh sb="2" eb="3">
      <t>ユカ</t>
    </rPh>
    <rPh sb="4" eb="5">
      <t>ケン</t>
    </rPh>
    <rPh sb="6" eb="7">
      <t>オサム</t>
    </rPh>
    <rPh sb="8" eb="9">
      <t>クツ</t>
    </rPh>
    <rPh sb="10" eb="11">
      <t>オサム</t>
    </rPh>
    <rPh sb="12" eb="13">
      <t>ジツ</t>
    </rPh>
    <rPh sb="14" eb="15">
      <t>イサオ</t>
    </rPh>
    <rPh sb="16" eb="17">
      <t>オヨ</t>
    </rPh>
    <rPh sb="20" eb="21">
      <t>シュク</t>
    </rPh>
    <rPh sb="22" eb="23">
      <t>ヒ</t>
    </rPh>
    <rPh sb="24" eb="25">
      <t>チョク</t>
    </rPh>
    <rPh sb="26" eb="27">
      <t>ケン</t>
    </rPh>
    <rPh sb="28" eb="29">
      <t>オサム</t>
    </rPh>
    <rPh sb="30" eb="31">
      <t>ジツ</t>
    </rPh>
    <rPh sb="32" eb="33">
      <t>イサオ</t>
    </rPh>
    <rPh sb="34" eb="35">
      <t>チョウ</t>
    </rPh>
    <rPh sb="36" eb="37">
      <t>ショ</t>
    </rPh>
    <phoneticPr fontId="7"/>
  </si>
  <si>
    <t>(J-H)Ｋ</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</si>
</sst>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Red]\(0\)"/>
    <numFmt numFmtId="177" formatCode="#,##0;&quot;▲ &quot;#,##0"/>
    <numFmt numFmtId="178" formatCode="0.0"/>
    <numFmt numFmtId="179" formatCode="0.0%"/>
    <numFmt numFmtId="180" formatCode="000000"/>
    <numFmt numFmtId="181" formatCode="&quot;0&quot;0"/>
  </numFmts>
  <fonts count="75">
    <font>
      <sz val="11"/>
      <name val="ＭＳ Ｐ明朝"/>
      <family val="1"/>
      <charset val="128"/>
    </font>
    <font>
      <sz val="11"/>
      <name val="ＭＳ Ｐ明朝"/>
      <family val="1"/>
      <charset val="128"/>
    </font>
    <font>
      <sz val="11"/>
      <name val="ＭＳ 明朝"/>
      <family val="1"/>
      <charset val="128"/>
    </font>
    <font>
      <sz val="10"/>
      <name val="ＭＳ 明朝"/>
      <family val="1"/>
      <charset val="128"/>
    </font>
    <font>
      <sz val="9"/>
      <name val="ＭＳ 明朝"/>
      <family val="1"/>
      <charset val="128"/>
    </font>
    <font>
      <sz val="14"/>
      <name val="ＭＳ 明朝"/>
      <family val="1"/>
      <charset val="128"/>
    </font>
    <font>
      <sz val="6"/>
      <name val="ＭＳ Ｐ明朝"/>
      <family val="1"/>
      <charset val="128"/>
    </font>
    <font>
      <sz val="6"/>
      <name val="ＭＳ ゴシック"/>
      <family val="3"/>
      <charset val="128"/>
    </font>
    <font>
      <sz val="11"/>
      <color rgb="FFFF0000"/>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0"/>
      <color rgb="FFFF0000"/>
      <name val="ＭＳ 明朝"/>
      <family val="1"/>
      <charset val="128"/>
    </font>
    <font>
      <sz val="12"/>
      <name val="ＭＳ 明朝"/>
      <family val="1"/>
      <charset val="128"/>
    </font>
    <font>
      <sz val="11"/>
      <color theme="1"/>
      <name val="ＭＳ Ｐ明朝"/>
      <family val="1"/>
      <charset val="128"/>
    </font>
    <font>
      <sz val="9"/>
      <name val="ＭＳ Ｐ明朝"/>
      <family val="1"/>
      <charset val="128"/>
    </font>
    <font>
      <sz val="13"/>
      <name val="ＭＳ 明朝"/>
      <family val="1"/>
      <charset val="128"/>
    </font>
    <font>
      <sz val="9"/>
      <color theme="1"/>
      <name val="ＭＳ Ｐ明朝"/>
      <family val="1"/>
      <charset val="128"/>
    </font>
    <font>
      <sz val="8"/>
      <name val="ＭＳ 明朝"/>
      <family val="1"/>
      <charset val="128"/>
    </font>
    <font>
      <sz val="11"/>
      <color indexed="8"/>
      <name val="ＭＳ 明朝"/>
      <family val="1"/>
      <charset val="128"/>
    </font>
    <font>
      <u/>
      <sz val="9"/>
      <name val="ＭＳ 明朝"/>
      <family val="1"/>
      <charset val="128"/>
    </font>
    <font>
      <strike/>
      <sz val="11"/>
      <name val="ＭＳ 明朝"/>
      <family val="1"/>
      <charset val="128"/>
    </font>
    <font>
      <strike/>
      <sz val="9"/>
      <name val="ＭＳ 明朝"/>
      <family val="1"/>
      <charset val="128"/>
    </font>
    <font>
      <sz val="14"/>
      <color theme="1"/>
      <name val="ＭＳ 明朝"/>
      <family val="1"/>
      <charset val="128"/>
    </font>
    <font>
      <sz val="8"/>
      <color theme="1"/>
      <name val="ＭＳ 明朝"/>
      <family val="1"/>
      <charset val="128"/>
    </font>
    <font>
      <sz val="22"/>
      <color theme="1"/>
      <name val="ＭＳ Ｐゴシック"/>
      <family val="3"/>
      <charset val="128"/>
      <scheme val="minor"/>
    </font>
    <font>
      <sz val="24"/>
      <name val="ＭＳ Ｐゴシック"/>
      <family val="3"/>
      <charset val="128"/>
    </font>
    <font>
      <sz val="22"/>
      <name val="ＭＳ Ｐゴシック"/>
      <family val="3"/>
      <charset val="128"/>
    </font>
    <font>
      <sz val="6"/>
      <name val="ＭＳ Ｐゴシック"/>
      <family val="3"/>
      <charset val="128"/>
    </font>
    <font>
      <sz val="18"/>
      <name val="ＭＳ Ｐゴシック"/>
      <family val="3"/>
      <charset val="128"/>
    </font>
    <font>
      <sz val="16"/>
      <name val="ＭＳ ゴシック"/>
      <family val="3"/>
      <charset val="128"/>
    </font>
    <font>
      <sz val="14"/>
      <name val="ＭＳ Ｐゴシック"/>
      <family val="3"/>
      <charset val="128"/>
    </font>
    <font>
      <sz val="14"/>
      <name val="ＭＳ ゴシック"/>
      <family val="3"/>
      <charset val="128"/>
    </font>
    <font>
      <sz val="16"/>
      <name val="ＭＳ Ｐゴシック"/>
      <family val="3"/>
      <charset val="128"/>
    </font>
    <font>
      <b/>
      <sz val="14"/>
      <name val="ＭＳ ゴシック"/>
      <family val="3"/>
      <charset val="128"/>
    </font>
    <font>
      <u/>
      <sz val="14"/>
      <name val="ＭＳ ゴシック"/>
      <family val="3"/>
      <charset val="128"/>
    </font>
    <font>
      <u/>
      <sz val="14"/>
      <name val="ＭＳ Ｐゴシック"/>
      <family val="3"/>
      <charset val="128"/>
    </font>
    <font>
      <sz val="11"/>
      <name val="ＭＳ Ｐゴシック"/>
      <family val="3"/>
      <charset val="128"/>
    </font>
    <font>
      <sz val="11"/>
      <color theme="1"/>
      <name val="ＭＳ Ｐゴシック"/>
      <family val="3"/>
      <charset val="128"/>
    </font>
    <font>
      <strike/>
      <sz val="11"/>
      <color theme="1"/>
      <name val="ＭＳ Ｐゴシック"/>
      <family val="3"/>
      <charset val="128"/>
    </font>
    <font>
      <b/>
      <sz val="10"/>
      <color indexed="10"/>
      <name val="ＭＳ 明朝"/>
      <family val="1"/>
      <charset val="128"/>
    </font>
    <font>
      <b/>
      <sz val="9"/>
      <color indexed="10"/>
      <name val="ＭＳ Ｐ明朝"/>
      <family val="1"/>
      <charset val="128"/>
    </font>
    <font>
      <b/>
      <sz val="10"/>
      <color indexed="12"/>
      <name val="ＭＳ 明朝"/>
      <family val="1"/>
      <charset val="128"/>
    </font>
    <font>
      <b/>
      <sz val="11"/>
      <color indexed="12"/>
      <name val="ＭＳ 明朝"/>
      <family val="1"/>
      <charset val="128"/>
    </font>
    <font>
      <b/>
      <sz val="10"/>
      <color rgb="FF0000FF"/>
      <name val="ＭＳ 明朝"/>
      <family val="1"/>
      <charset val="128"/>
    </font>
    <font>
      <sz val="12"/>
      <color rgb="FFFF0000"/>
      <name val="ＭＳ 明朝"/>
      <family val="1"/>
      <charset val="128"/>
    </font>
    <font>
      <strike/>
      <sz val="11"/>
      <name val="ＭＳ Ｐ明朝"/>
      <family val="1"/>
      <charset val="128"/>
    </font>
    <font>
      <b/>
      <sz val="11"/>
      <color rgb="FF0000FF"/>
      <name val="ＭＳ 明朝"/>
      <family val="1"/>
      <charset val="128"/>
    </font>
    <font>
      <b/>
      <sz val="11"/>
      <color rgb="FF0070C0"/>
      <name val="ＭＳ 明朝"/>
      <family val="1"/>
      <charset val="128"/>
    </font>
    <font>
      <b/>
      <sz val="11"/>
      <color rgb="FF0000FF"/>
      <name val="ＭＳ Ｐ明朝"/>
      <family val="1"/>
      <charset val="128"/>
    </font>
    <font>
      <b/>
      <sz val="11"/>
      <color rgb="FF0070C0"/>
      <name val="ＭＳ Ｐ明朝"/>
      <family val="1"/>
      <charset val="128"/>
    </font>
    <font>
      <sz val="8"/>
      <color rgb="FFFF0000"/>
      <name val="ＭＳ 明朝"/>
      <family val="1"/>
      <charset val="128"/>
    </font>
    <font>
      <sz val="10"/>
      <color rgb="FFFF0000"/>
      <name val="ＭＳ Ｐ明朝"/>
      <family val="1"/>
      <charset val="128"/>
    </font>
    <font>
      <sz val="9"/>
      <color rgb="FFFF0000"/>
      <name val="ＭＳ 明朝"/>
      <family val="1"/>
      <charset val="128"/>
    </font>
    <font>
      <sz val="11"/>
      <color rgb="FFFF0000"/>
      <name val="ＭＳ Ｐ明朝"/>
      <family val="1"/>
      <charset val="128"/>
    </font>
    <font>
      <b/>
      <sz val="11"/>
      <color rgb="FFFF0000"/>
      <name val="ＭＳ 明朝"/>
      <family val="1"/>
      <charset val="128"/>
    </font>
    <font>
      <b/>
      <u/>
      <sz val="8"/>
      <color indexed="10"/>
      <name val="ＭＳ 明朝"/>
      <family val="1"/>
      <charset val="128"/>
    </font>
    <font>
      <sz val="8"/>
      <color indexed="10"/>
      <name val="ＭＳ 明朝"/>
      <family val="1"/>
      <charset val="128"/>
    </font>
    <font>
      <sz val="11"/>
      <color theme="1"/>
      <name val="ＭＳ Ｐゴシック"/>
      <family val="3"/>
      <charset val="128"/>
      <scheme val="minor"/>
    </font>
    <font>
      <sz val="11"/>
      <color rgb="FF7030A0"/>
      <name val="ＭＳ 明朝"/>
      <family val="1"/>
      <charset val="128"/>
    </font>
    <font>
      <b/>
      <sz val="12"/>
      <name val="ＭＳ 明朝"/>
      <family val="1"/>
      <charset val="128"/>
    </font>
    <font>
      <b/>
      <u/>
      <sz val="14"/>
      <name val="ＭＳ 明朝"/>
      <family val="1"/>
      <charset val="128"/>
    </font>
    <font>
      <b/>
      <sz val="14"/>
      <name val="ＭＳ 明朝"/>
      <family val="1"/>
      <charset val="128"/>
    </font>
    <font>
      <b/>
      <sz val="11"/>
      <name val="ＭＳ 明朝"/>
      <family val="1"/>
      <charset val="128"/>
    </font>
    <font>
      <b/>
      <sz val="10"/>
      <color rgb="FF0070C0"/>
      <name val="ＭＳ 明朝"/>
      <family val="1"/>
      <charset val="128"/>
    </font>
    <font>
      <b/>
      <sz val="10"/>
      <color theme="4" tint="-0.249977111117893"/>
      <name val="ＭＳ 明朝"/>
      <family val="1"/>
      <charset val="128"/>
    </font>
    <font>
      <sz val="12"/>
      <color theme="1"/>
      <name val="ＭＳ 明朝"/>
      <family val="1"/>
      <charset val="128"/>
    </font>
    <font>
      <sz val="20"/>
      <name val="ＭＳ 明朝"/>
      <family val="1"/>
      <charset val="128"/>
    </font>
    <font>
      <sz val="12"/>
      <color theme="1"/>
      <name val="ＭＳ Ｐゴシック"/>
      <family val="3"/>
      <charset val="128"/>
    </font>
    <font>
      <sz val="6"/>
      <name val="ＭＳ 明朝"/>
      <family val="1"/>
      <charset val="128"/>
    </font>
    <font>
      <sz val="10"/>
      <name val="ＭＳ Ｐ明朝"/>
      <family val="1"/>
      <charset val="128"/>
    </font>
    <font>
      <sz val="14"/>
      <color theme="1"/>
      <name val="ＭＳ Ｐゴシック"/>
      <family val="3"/>
      <charset val="128"/>
    </font>
    <font>
      <b/>
      <sz val="10"/>
      <name val="ＭＳ 明朝"/>
      <family val="1"/>
      <charset val="128"/>
    </font>
    <font>
      <b/>
      <sz val="10"/>
      <color theme="3"/>
      <name val="ＭＳ 明朝"/>
      <family val="1"/>
      <charset val="128"/>
    </font>
    <font>
      <u/>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1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theme="1"/>
      </left>
      <right/>
      <top style="thin">
        <color theme="1"/>
      </top>
      <bottom/>
      <diagonal/>
    </border>
    <border>
      <left/>
      <right/>
      <top style="thin">
        <color theme="1"/>
      </top>
      <bottom/>
      <diagonal/>
    </border>
    <border>
      <left style="thin">
        <color theme="1"/>
      </left>
      <right style="thin">
        <color theme="1"/>
      </right>
      <top style="thin">
        <color theme="1"/>
      </top>
      <bottom/>
      <diagonal/>
    </border>
    <border>
      <left/>
      <right style="thin">
        <color theme="1"/>
      </right>
      <top style="thin">
        <color theme="1"/>
      </top>
      <bottom/>
      <diagonal/>
    </border>
    <border>
      <left style="thin">
        <color theme="1"/>
      </left>
      <right/>
      <top/>
      <bottom/>
      <diagonal/>
    </border>
    <border>
      <left style="thin">
        <color theme="1"/>
      </left>
      <right style="thin">
        <color theme="1"/>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rgb="FFFF0000"/>
      </left>
      <right style="thin">
        <color rgb="FFFF0000"/>
      </right>
      <top style="thin">
        <color theme="1"/>
      </top>
      <bottom style="thin">
        <color theme="1"/>
      </bottom>
      <diagonal/>
    </border>
    <border>
      <left style="thin">
        <color rgb="FFFF0000"/>
      </left>
      <right/>
      <top style="thin">
        <color theme="1"/>
      </top>
      <bottom style="thin">
        <color theme="1"/>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thin">
        <color rgb="FFFF0000"/>
      </right>
      <top style="thin">
        <color indexed="64"/>
      </top>
      <bottom style="thin">
        <color indexed="64"/>
      </bottom>
      <diagonal/>
    </border>
    <border>
      <left style="thin">
        <color rgb="FFFF0000"/>
      </left>
      <right/>
      <top style="thin">
        <color indexed="64"/>
      </top>
      <bottom style="thin">
        <color indexed="64"/>
      </bottom>
      <diagonal/>
    </border>
    <border>
      <left style="thin">
        <color indexed="64"/>
      </left>
      <right style="thin">
        <color rgb="FFFF0000"/>
      </right>
      <top style="thin">
        <color theme="1"/>
      </top>
      <bottom style="thin">
        <color indexed="64"/>
      </bottom>
      <diagonal/>
    </border>
    <border>
      <left style="thin">
        <color rgb="FFFF0000"/>
      </left>
      <right style="thin">
        <color rgb="FFFF0000"/>
      </right>
      <top style="thin">
        <color theme="1"/>
      </top>
      <bottom style="thin">
        <color indexed="64"/>
      </bottom>
      <diagonal/>
    </border>
    <border>
      <left style="thin">
        <color rgb="FFFF0000"/>
      </left>
      <right style="thin">
        <color indexed="64"/>
      </right>
      <top style="thin">
        <color theme="1"/>
      </top>
      <bottom style="thin">
        <color indexed="64"/>
      </bottom>
      <diagonal/>
    </border>
    <border>
      <left/>
      <right/>
      <top style="thin">
        <color theme="1"/>
      </top>
      <bottom style="thin">
        <color indexed="64"/>
      </bottom>
      <diagonal/>
    </border>
    <border>
      <left/>
      <right style="thin">
        <color rgb="FFFF0000"/>
      </right>
      <top style="thin">
        <color theme="1"/>
      </top>
      <bottom style="thin">
        <color indexed="64"/>
      </bottom>
      <diagonal/>
    </border>
    <border>
      <left style="thin">
        <color rgb="FFFF0000"/>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style="thin">
        <color indexed="64"/>
      </bottom>
      <diagonal/>
    </border>
    <border>
      <left style="thin">
        <color indexed="64"/>
      </left>
      <right style="thin">
        <color rgb="FFFF0000"/>
      </right>
      <top style="thin">
        <color indexed="64"/>
      </top>
      <bottom style="thin">
        <color theme="1"/>
      </bottom>
      <diagonal/>
    </border>
    <border>
      <left style="thin">
        <color rgb="FFFF0000"/>
      </left>
      <right style="thin">
        <color rgb="FFFF0000"/>
      </right>
      <top style="thin">
        <color indexed="64"/>
      </top>
      <bottom style="thin">
        <color theme="1"/>
      </bottom>
      <diagonal/>
    </border>
    <border>
      <left style="thin">
        <color rgb="FFFF0000"/>
      </left>
      <right style="thin">
        <color indexed="64"/>
      </right>
      <top style="thin">
        <color indexed="64"/>
      </top>
      <bottom style="thin">
        <color theme="1"/>
      </bottom>
      <diagonal/>
    </border>
    <border>
      <left/>
      <right/>
      <top style="thin">
        <color indexed="64"/>
      </top>
      <bottom style="thin">
        <color theme="1"/>
      </bottom>
      <diagonal/>
    </border>
    <border>
      <left/>
      <right style="thin">
        <color rgb="FFFF0000"/>
      </right>
      <top style="thin">
        <color indexed="64"/>
      </top>
      <bottom style="thin">
        <color theme="1"/>
      </bottom>
      <diagonal/>
    </border>
    <border>
      <left style="thin">
        <color rgb="FFFF0000"/>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style="medium">
        <color theme="1"/>
      </right>
      <top style="medium">
        <color theme="1"/>
      </top>
      <bottom style="medium">
        <color theme="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medium">
        <color theme="1"/>
      </bottom>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style="thick">
        <color indexed="64"/>
      </top>
      <bottom/>
      <diagonal/>
    </border>
    <border>
      <left/>
      <right/>
      <top style="thick">
        <color indexed="64"/>
      </top>
      <bottom/>
      <diagonal/>
    </border>
    <border>
      <left style="medium">
        <color indexed="64"/>
      </left>
      <right style="thick">
        <color indexed="64"/>
      </right>
      <top/>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right style="thick">
        <color indexed="64"/>
      </right>
      <top/>
      <bottom/>
      <diagonal/>
    </border>
    <border>
      <left style="thick">
        <color indexed="64"/>
      </left>
      <right style="thick">
        <color indexed="64"/>
      </right>
      <top/>
      <bottom style="thick">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style="thin">
        <color theme="1"/>
      </left>
      <right style="thin">
        <color rgb="FFFF0000"/>
      </right>
      <top style="thin">
        <color theme="1"/>
      </top>
      <bottom/>
      <diagonal/>
    </border>
    <border>
      <left style="thin">
        <color rgb="FFFF0000"/>
      </left>
      <right style="thin">
        <color rgb="FFFF0000"/>
      </right>
      <top style="thin">
        <color theme="1"/>
      </top>
      <bottom/>
      <diagonal/>
    </border>
    <border>
      <left style="thin">
        <color rgb="FFFF0000"/>
      </left>
      <right/>
      <top style="thin">
        <color theme="1"/>
      </top>
      <bottom/>
      <diagonal/>
    </border>
    <border>
      <left style="thin">
        <color theme="1"/>
      </left>
      <right style="thin">
        <color rgb="FFFF0000"/>
      </right>
      <top/>
      <bottom/>
      <diagonal/>
    </border>
    <border>
      <left style="thin">
        <color rgb="FFFF0000"/>
      </left>
      <right style="thin">
        <color rgb="FFFF0000"/>
      </right>
      <top/>
      <bottom/>
      <diagonal/>
    </border>
    <border>
      <left style="thin">
        <color rgb="FFFF0000"/>
      </left>
      <right/>
      <top/>
      <bottom/>
      <diagonal/>
    </border>
    <border>
      <left style="thin">
        <color theme="1"/>
      </left>
      <right style="thin">
        <color rgb="FFFF0000"/>
      </right>
      <top/>
      <bottom style="thin">
        <color theme="1"/>
      </bottom>
      <diagonal/>
    </border>
    <border>
      <left style="thin">
        <color rgb="FFFF0000"/>
      </left>
      <right style="thin">
        <color rgb="FFFF0000"/>
      </right>
      <top/>
      <bottom style="thin">
        <color theme="1"/>
      </bottom>
      <diagonal/>
    </border>
    <border>
      <left style="thin">
        <color rgb="FFFF0000"/>
      </left>
      <right/>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right style="thin">
        <color rgb="FFFF0000"/>
      </right>
      <top/>
      <bottom style="thin">
        <color theme="1"/>
      </bottom>
      <diagonal/>
    </border>
    <border>
      <left style="thin">
        <color rgb="FFFF0000"/>
      </left>
      <right style="thin">
        <color theme="1"/>
      </right>
      <top/>
      <bottom style="thin">
        <color theme="1"/>
      </bottom>
      <diagonal/>
    </border>
    <border>
      <left/>
      <right style="thin">
        <color rgb="FFFF0000"/>
      </right>
      <top/>
      <bottom/>
      <diagonal/>
    </border>
    <border>
      <left style="thin">
        <color rgb="FFFF0000"/>
      </left>
      <right style="thin">
        <color theme="1"/>
      </right>
      <top/>
      <bottom/>
      <diagonal/>
    </border>
    <border>
      <left style="thin">
        <color rgb="FFFF0000"/>
      </left>
      <right style="thin">
        <color theme="1"/>
      </right>
      <top style="thin">
        <color theme="1"/>
      </top>
      <bottom/>
      <diagonal/>
    </border>
    <border>
      <left/>
      <right style="thin">
        <color rgb="FFFF0000"/>
      </right>
      <top style="thin">
        <color theme="1"/>
      </top>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hair">
        <color indexed="64"/>
      </bottom>
      <diagonal/>
    </border>
    <border>
      <left/>
      <right style="medium">
        <color indexed="64"/>
      </right>
      <top style="thick">
        <color indexed="64"/>
      </top>
      <bottom style="thick">
        <color indexed="64"/>
      </bottom>
      <diagonal/>
    </border>
    <border>
      <left/>
      <right/>
      <top style="hair">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37" fillId="0" borderId="0"/>
    <xf numFmtId="1" fontId="5" fillId="0" borderId="0"/>
    <xf numFmtId="38" fontId="1" fillId="0" borderId="0" applyFont="0" applyFill="0" applyBorder="0" applyAlignment="0" applyProtection="0">
      <alignment vertical="center"/>
    </xf>
    <xf numFmtId="38" fontId="58" fillId="0" borderId="0" applyFont="0" applyFill="0" applyBorder="0" applyAlignment="0" applyProtection="0">
      <alignment vertical="center"/>
    </xf>
  </cellStyleXfs>
  <cellXfs count="1182">
    <xf numFmtId="0" fontId="0" fillId="0" borderId="0" xfId="0"/>
    <xf numFmtId="0" fontId="2" fillId="0" borderId="0" xfId="0" applyFont="1"/>
    <xf numFmtId="0" fontId="2" fillId="0" borderId="0" xfId="0" applyFont="1" applyBorder="1"/>
    <xf numFmtId="0" fontId="3" fillId="0" borderId="7" xfId="0" applyFont="1" applyBorder="1"/>
    <xf numFmtId="0" fontId="2" fillId="0" borderId="0" xfId="0" applyFont="1" applyFill="1" applyBorder="1"/>
    <xf numFmtId="0" fontId="3" fillId="0" borderId="0" xfId="0" applyFont="1"/>
    <xf numFmtId="0" fontId="3" fillId="0" borderId="5" xfId="0" applyFont="1" applyBorder="1"/>
    <xf numFmtId="0" fontId="3" fillId="0" borderId="0" xfId="0" applyFont="1" applyBorder="1" applyAlignment="1">
      <alignment horizontal="center"/>
    </xf>
    <xf numFmtId="0" fontId="3" fillId="0" borderId="0" xfId="0" applyFont="1" applyAlignment="1">
      <alignment horizontal="center"/>
    </xf>
    <xf numFmtId="0" fontId="3" fillId="0" borderId="0" xfId="0" applyFont="1" applyBorder="1" applyAlignment="1">
      <alignment vertical="center"/>
    </xf>
    <xf numFmtId="0" fontId="8" fillId="0" borderId="0" xfId="0" applyFont="1"/>
    <xf numFmtId="0" fontId="9" fillId="0" borderId="0" xfId="0" applyFont="1"/>
    <xf numFmtId="0" fontId="10" fillId="0" borderId="0" xfId="0" applyFont="1" applyBorder="1" applyAlignment="1">
      <alignment vertical="center"/>
    </xf>
    <xf numFmtId="0" fontId="2" fillId="0" borderId="11" xfId="0" applyFont="1" applyBorder="1"/>
    <xf numFmtId="0" fontId="2" fillId="0" borderId="0" xfId="0" applyFont="1" applyFill="1"/>
    <xf numFmtId="0" fontId="4" fillId="0" borderId="0" xfId="0" applyFont="1" applyBorder="1"/>
    <xf numFmtId="0" fontId="2" fillId="0" borderId="0" xfId="0" applyFont="1" applyFill="1" applyAlignment="1">
      <alignment vertical="center"/>
    </xf>
    <xf numFmtId="0" fontId="3" fillId="0" borderId="0" xfId="0" applyFont="1" applyBorder="1"/>
    <xf numFmtId="0" fontId="12" fillId="0" borderId="0" xfId="0" applyFont="1"/>
    <xf numFmtId="0" fontId="3" fillId="0" borderId="0" xfId="0" applyFont="1" applyFill="1"/>
    <xf numFmtId="0" fontId="3" fillId="0" borderId="72" xfId="0" applyFont="1" applyFill="1" applyBorder="1" applyAlignment="1">
      <alignment horizontal="center" vertical="center"/>
    </xf>
    <xf numFmtId="0" fontId="10" fillId="0" borderId="0" xfId="0" applyFont="1" applyAlignment="1">
      <alignment horizontal="center"/>
    </xf>
    <xf numFmtId="0" fontId="10" fillId="0" borderId="0" xfId="0" applyFont="1"/>
    <xf numFmtId="0" fontId="10" fillId="0" borderId="11" xfId="0" applyFont="1" applyBorder="1" applyAlignment="1">
      <alignment horizontal="distributed" indent="2"/>
    </xf>
    <xf numFmtId="0" fontId="10" fillId="0" borderId="11" xfId="0" applyFont="1" applyBorder="1" applyAlignment="1">
      <alignment horizontal="center"/>
    </xf>
    <xf numFmtId="0" fontId="10" fillId="0" borderId="6" xfId="0" applyFont="1" applyBorder="1"/>
    <xf numFmtId="0" fontId="10" fillId="0" borderId="6" xfId="0" applyFont="1" applyBorder="1" applyAlignment="1">
      <alignment horizontal="center"/>
    </xf>
    <xf numFmtId="0" fontId="10" fillId="0" borderId="1"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10" fillId="0" borderId="7" xfId="0" applyFont="1" applyBorder="1"/>
    <xf numFmtId="0" fontId="10" fillId="0" borderId="7" xfId="0" applyFont="1" applyBorder="1" applyAlignment="1">
      <alignment horizontal="center"/>
    </xf>
    <xf numFmtId="57" fontId="10" fillId="0" borderId="8" xfId="0" applyNumberFormat="1" applyFont="1" applyBorder="1" applyAlignment="1">
      <alignment horizontal="center"/>
    </xf>
    <xf numFmtId="0" fontId="10" fillId="0" borderId="0" xfId="0" applyFont="1" applyBorder="1" applyAlignment="1">
      <alignment horizontal="center"/>
    </xf>
    <xf numFmtId="57" fontId="10" fillId="0" borderId="9" xfId="0" applyNumberFormat="1" applyFont="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57" fontId="3" fillId="0" borderId="8" xfId="0" applyNumberFormat="1" applyFont="1" applyBorder="1" applyAlignment="1">
      <alignment horizontal="center"/>
    </xf>
    <xf numFmtId="57" fontId="3" fillId="0" borderId="9" xfId="0" applyNumberFormat="1" applyFont="1" applyBorder="1" applyAlignment="1">
      <alignment horizontal="center"/>
    </xf>
    <xf numFmtId="0" fontId="3" fillId="0" borderId="78" xfId="0" applyFont="1" applyBorder="1"/>
    <xf numFmtId="0" fontId="3" fillId="0" borderId="79" xfId="0" applyFont="1" applyBorder="1"/>
    <xf numFmtId="0" fontId="3" fillId="0" borderId="80" xfId="0" applyFont="1" applyBorder="1" applyAlignment="1">
      <alignment horizontal="center"/>
    </xf>
    <xf numFmtId="0" fontId="3" fillId="0" borderId="80" xfId="0" applyFont="1" applyBorder="1"/>
    <xf numFmtId="0" fontId="3" fillId="0" borderId="81" xfId="0" applyFont="1" applyBorder="1" applyAlignment="1">
      <alignment horizontal="center"/>
    </xf>
    <xf numFmtId="0" fontId="25" fillId="0" borderId="0" xfId="0" applyFont="1" applyFill="1"/>
    <xf numFmtId="0" fontId="26" fillId="0" borderId="0" xfId="0" applyFont="1" applyFill="1" applyBorder="1"/>
    <xf numFmtId="0" fontId="26" fillId="0" borderId="0" xfId="0" applyFont="1" applyFill="1"/>
    <xf numFmtId="0" fontId="27" fillId="0" borderId="0" xfId="0" applyFont="1" applyFill="1" applyBorder="1"/>
    <xf numFmtId="0" fontId="29" fillId="0" borderId="0" xfId="0" applyFont="1" applyFill="1" applyAlignment="1">
      <alignment horizontal="right"/>
    </xf>
    <xf numFmtId="0" fontId="32" fillId="0" borderId="0" xfId="0" applyFont="1" applyFill="1"/>
    <xf numFmtId="0" fontId="34" fillId="0" borderId="89" xfId="0" applyFont="1" applyFill="1" applyBorder="1" applyAlignment="1">
      <alignment vertical="center" wrapText="1"/>
    </xf>
    <xf numFmtId="0" fontId="34" fillId="0" borderId="100" xfId="0" applyFont="1" applyFill="1" applyBorder="1" applyAlignment="1">
      <alignment horizontal="center" vertical="center" wrapText="1"/>
    </xf>
    <xf numFmtId="177" fontId="31" fillId="0" borderId="100" xfId="0" applyNumberFormat="1" applyFont="1" applyFill="1" applyBorder="1" applyAlignment="1">
      <alignment horizontal="right" vertical="center"/>
    </xf>
    <xf numFmtId="177" fontId="31" fillId="0" borderId="0" xfId="0" applyNumberFormat="1" applyFont="1" applyFill="1"/>
    <xf numFmtId="177" fontId="32" fillId="0" borderId="0" xfId="1" applyNumberFormat="1" applyFont="1" applyFill="1" applyBorder="1" applyAlignment="1">
      <alignment horizontal="left" vertical="center" wrapText="1"/>
    </xf>
    <xf numFmtId="177" fontId="31" fillId="0" borderId="0" xfId="1" applyNumberFormat="1" applyFont="1" applyFill="1" applyBorder="1" applyAlignment="1">
      <alignment horizontal="right" vertical="center"/>
    </xf>
    <xf numFmtId="177" fontId="31" fillId="0" borderId="0" xfId="0" applyNumberFormat="1" applyFont="1" applyFill="1" applyBorder="1" applyAlignment="1">
      <alignment horizontal="left" vertical="center"/>
    </xf>
    <xf numFmtId="177" fontId="31" fillId="0" borderId="0" xfId="0" applyNumberFormat="1" applyFont="1" applyFill="1" applyBorder="1" applyAlignment="1">
      <alignment horizontal="right" vertical="center"/>
    </xf>
    <xf numFmtId="177" fontId="31" fillId="0" borderId="0" xfId="0" applyNumberFormat="1" applyFont="1" applyFill="1" applyBorder="1" applyAlignment="1">
      <alignment horizontal="left" vertical="center" wrapText="1"/>
    </xf>
    <xf numFmtId="0" fontId="31" fillId="0" borderId="0" xfId="0" applyFont="1" applyFill="1"/>
    <xf numFmtId="38" fontId="32" fillId="0" borderId="0" xfId="1" applyFont="1" applyFill="1" applyBorder="1" applyAlignment="1">
      <alignment horizontal="left" vertical="center" wrapText="1"/>
    </xf>
    <xf numFmtId="38" fontId="31" fillId="0" borderId="0" xfId="1" applyFont="1" applyFill="1" applyBorder="1" applyAlignment="1">
      <alignment horizontal="right" vertical="center"/>
    </xf>
    <xf numFmtId="0" fontId="31" fillId="0" borderId="0" xfId="0" applyNumberFormat="1" applyFont="1" applyFill="1" applyBorder="1" applyAlignment="1">
      <alignment horizontal="left" vertical="center"/>
    </xf>
    <xf numFmtId="0" fontId="11" fillId="0" borderId="0" xfId="0" applyFont="1"/>
    <xf numFmtId="0" fontId="11" fillId="0" borderId="0" xfId="0" applyFont="1" applyAlignment="1">
      <alignment vertical="center"/>
    </xf>
    <xf numFmtId="0" fontId="11" fillId="0" borderId="0" xfId="0" applyFont="1" applyBorder="1" applyAlignment="1">
      <alignment vertical="center"/>
    </xf>
    <xf numFmtId="0" fontId="19" fillId="0" borderId="0" xfId="0" applyFont="1"/>
    <xf numFmtId="0" fontId="2" fillId="0" borderId="8" xfId="0" applyFont="1" applyBorder="1" applyAlignment="1">
      <alignment wrapText="1"/>
    </xf>
    <xf numFmtId="0" fontId="2" fillId="0" borderId="9" xfId="0" applyFont="1" applyBorder="1" applyAlignment="1">
      <alignment wrapText="1"/>
    </xf>
    <xf numFmtId="0" fontId="0" fillId="0" borderId="0" xfId="0" applyFont="1" applyAlignment="1">
      <alignment wrapText="1"/>
    </xf>
    <xf numFmtId="0" fontId="4" fillId="0" borderId="0" xfId="0" applyFont="1" applyFill="1" applyBorder="1"/>
    <xf numFmtId="0" fontId="14" fillId="0" borderId="0" xfId="0" applyFont="1" applyAlignment="1">
      <alignment wrapText="1"/>
    </xf>
    <xf numFmtId="0" fontId="2" fillId="0" borderId="0" xfId="3" applyFont="1"/>
    <xf numFmtId="0" fontId="40" fillId="0" borderId="0" xfId="3" applyFont="1" applyFill="1" applyBorder="1" applyAlignment="1">
      <alignment horizontal="center"/>
    </xf>
    <xf numFmtId="0" fontId="3" fillId="0" borderId="0" xfId="3" applyFont="1" applyFill="1" applyBorder="1"/>
    <xf numFmtId="0" fontId="3" fillId="0" borderId="0" xfId="3" applyFont="1"/>
    <xf numFmtId="0" fontId="45" fillId="0" borderId="0" xfId="0" applyFont="1"/>
    <xf numFmtId="0" fontId="10" fillId="0" borderId="11" xfId="0" applyFont="1" applyBorder="1" applyAlignment="1">
      <alignment horizontal="center" shrinkToFit="1"/>
    </xf>
    <xf numFmtId="0" fontId="8" fillId="0" borderId="0" xfId="0" applyFont="1" applyFill="1"/>
    <xf numFmtId="0" fontId="8" fillId="0" borderId="0" xfId="0" applyFont="1" applyBorder="1"/>
    <xf numFmtId="0" fontId="46" fillId="0" borderId="0" xfId="0" applyFont="1" applyBorder="1" applyAlignment="1">
      <alignment wrapText="1"/>
    </xf>
    <xf numFmtId="0" fontId="3" fillId="0" borderId="8" xfId="0" applyFont="1" applyBorder="1" applyAlignment="1">
      <alignment horizontal="center"/>
    </xf>
    <xf numFmtId="0" fontId="2" fillId="0" borderId="0" xfId="0" applyFont="1" applyBorder="1" applyAlignment="1">
      <alignment wrapText="1"/>
    </xf>
    <xf numFmtId="0" fontId="8" fillId="0" borderId="8" xfId="0" applyFont="1" applyBorder="1" applyAlignment="1">
      <alignment horizontal="right"/>
    </xf>
    <xf numFmtId="38" fontId="8" fillId="0" borderId="0" xfId="1" applyFont="1" applyBorder="1" applyAlignment="1"/>
    <xf numFmtId="0" fontId="8" fillId="0" borderId="9" xfId="0" applyFont="1" applyBorder="1"/>
    <xf numFmtId="0" fontId="3" fillId="0" borderId="0" xfId="3" applyFont="1" applyBorder="1"/>
    <xf numFmtId="0" fontId="31" fillId="0" borderId="0" xfId="0" applyFont="1" applyFill="1" applyAlignment="1">
      <alignment vertical="center"/>
    </xf>
    <xf numFmtId="0" fontId="2" fillId="0" borderId="0" xfId="0" applyFont="1" applyBorder="1" applyAlignment="1">
      <alignment horizontal="center" vertical="center"/>
    </xf>
    <xf numFmtId="0" fontId="9" fillId="0" borderId="0" xfId="0" applyFont="1" applyBorder="1" applyAlignment="1">
      <alignment horizontal="center"/>
    </xf>
    <xf numFmtId="0" fontId="9" fillId="0" borderId="0" xfId="0" applyFont="1" applyBorder="1" applyAlignment="1"/>
    <xf numFmtId="0" fontId="2" fillId="0" borderId="0" xfId="0" applyFont="1" applyAlignment="1">
      <alignment horizontal="center"/>
    </xf>
    <xf numFmtId="0" fontId="4" fillId="0" borderId="0" xfId="0" applyFont="1" applyBorder="1" applyAlignment="1">
      <alignment horizontal="center" vertical="center" wrapText="1"/>
    </xf>
    <xf numFmtId="0" fontId="2" fillId="0" borderId="0" xfId="0" applyFont="1" applyBorder="1" applyAlignment="1">
      <alignment horizontal="center"/>
    </xf>
    <xf numFmtId="38" fontId="2" fillId="0" borderId="0" xfId="1" applyFont="1" applyBorder="1" applyAlignment="1"/>
    <xf numFmtId="0" fontId="5" fillId="0" borderId="0" xfId="0" applyFont="1" applyFill="1" applyAlignment="1">
      <alignment horizontal="center"/>
    </xf>
    <xf numFmtId="0" fontId="3" fillId="0" borderId="12" xfId="0" applyFont="1" applyBorder="1" applyAlignment="1">
      <alignment vertical="center"/>
    </xf>
    <xf numFmtId="0" fontId="3" fillId="0" borderId="9" xfId="0" applyFont="1" applyBorder="1" applyAlignment="1">
      <alignment horizontal="center"/>
    </xf>
    <xf numFmtId="0" fontId="3" fillId="0" borderId="7" xfId="0" applyFont="1" applyBorder="1" applyAlignment="1">
      <alignment horizontal="center"/>
    </xf>
    <xf numFmtId="177" fontId="32" fillId="0" borderId="0" xfId="0" applyNumberFormat="1" applyFont="1" applyFill="1" applyBorder="1" applyAlignment="1">
      <alignment horizontal="left" vertical="center" wrapText="1"/>
    </xf>
    <xf numFmtId="177" fontId="32" fillId="0" borderId="0" xfId="0" applyNumberFormat="1" applyFont="1" applyFill="1" applyBorder="1" applyAlignment="1">
      <alignment horizontal="left" vertical="center"/>
    </xf>
    <xf numFmtId="0" fontId="2" fillId="0" borderId="0" xfId="0" applyFont="1" applyBorder="1" applyAlignment="1"/>
    <xf numFmtId="0" fontId="2" fillId="0" borderId="8" xfId="0" applyFont="1" applyBorder="1" applyAlignment="1">
      <alignment horizontal="center"/>
    </xf>
    <xf numFmtId="0" fontId="2" fillId="0" borderId="9" xfId="0" applyFont="1" applyBorder="1" applyAlignment="1">
      <alignment horizontal="center"/>
    </xf>
    <xf numFmtId="0" fontId="2" fillId="0" borderId="0" xfId="0" applyFont="1" applyFill="1" applyBorder="1" applyAlignment="1"/>
    <xf numFmtId="38" fontId="9" fillId="0" borderId="0" xfId="1" applyFont="1" applyBorder="1" applyAlignment="1"/>
    <xf numFmtId="0" fontId="2" fillId="0" borderId="0" xfId="0" applyFont="1" applyAlignment="1">
      <alignment vertical="center"/>
    </xf>
    <xf numFmtId="0" fontId="4" fillId="0" borderId="11" xfId="0" applyFont="1" applyFill="1" applyBorder="1" applyAlignment="1">
      <alignment horizontal="center" vertical="center" wrapText="1"/>
    </xf>
    <xf numFmtId="0" fontId="4" fillId="0" borderId="0" xfId="0" applyFont="1" applyAlignment="1">
      <alignment vertical="center"/>
    </xf>
    <xf numFmtId="0" fontId="2" fillId="0" borderId="0" xfId="0" applyFont="1" applyProtection="1"/>
    <xf numFmtId="0" fontId="2" fillId="0" borderId="0" xfId="0" applyFont="1" applyAlignment="1" applyProtection="1">
      <alignment horizontal="centerContinuous"/>
    </xf>
    <xf numFmtId="0" fontId="3" fillId="0" borderId="0" xfId="0" applyFont="1" applyAlignment="1" applyProtection="1">
      <alignment horizontal="distributed"/>
    </xf>
    <xf numFmtId="49" fontId="2" fillId="0" borderId="0" xfId="0" applyNumberFormat="1" applyFont="1" applyFill="1" applyAlignment="1" applyProtection="1">
      <alignment horizontal="left" vertical="center"/>
      <protection locked="0"/>
    </xf>
    <xf numFmtId="0" fontId="3" fillId="0" borderId="0" xfId="0" applyFont="1" applyAlignment="1" applyProtection="1">
      <alignment horizontal="distributed" vertical="center"/>
    </xf>
    <xf numFmtId="0" fontId="2" fillId="0" borderId="0" xfId="0" applyFont="1" applyFill="1" applyAlignment="1" applyProtection="1">
      <alignment vertical="center"/>
      <protection locked="0"/>
    </xf>
    <xf numFmtId="0" fontId="3" fillId="0" borderId="0" xfId="0" applyFont="1" applyAlignment="1" applyProtection="1">
      <alignment horizontal="distributed" vertical="top"/>
    </xf>
    <xf numFmtId="0" fontId="4" fillId="0" borderId="0" xfId="0" applyFont="1" applyAlignment="1" applyProtection="1">
      <alignment horizontal="distributed" vertical="center"/>
    </xf>
    <xf numFmtId="0" fontId="2" fillId="0" borderId="0" xfId="0" applyFont="1" applyFill="1" applyAlignment="1" applyProtection="1">
      <alignment horizontal="left" vertical="center"/>
      <protection locked="0"/>
    </xf>
    <xf numFmtId="0" fontId="10" fillId="0" borderId="0" xfId="0" applyFont="1" applyAlignment="1" applyProtection="1">
      <alignment horizontal="distributed" vertical="top"/>
    </xf>
    <xf numFmtId="0" fontId="2" fillId="0" borderId="6" xfId="0" applyFont="1" applyBorder="1" applyProtection="1"/>
    <xf numFmtId="0" fontId="2" fillId="0" borderId="6" xfId="0" applyFont="1" applyBorder="1" applyAlignment="1" applyProtection="1">
      <alignment horizontal="center"/>
    </xf>
    <xf numFmtId="0" fontId="2" fillId="0" borderId="7" xfId="0" applyFont="1" applyBorder="1" applyAlignment="1" applyProtection="1">
      <alignment horizontal="distributed" justifyLastLine="1"/>
    </xf>
    <xf numFmtId="0" fontId="2" fillId="0" borderId="7" xfId="0" applyFont="1" applyBorder="1" applyAlignment="1" applyProtection="1">
      <alignment horizontal="center"/>
    </xf>
    <xf numFmtId="0" fontId="2" fillId="0" borderId="7" xfId="0" applyFont="1" applyBorder="1" applyAlignment="1" applyProtection="1">
      <alignment horizontal="center" vertical="top"/>
    </xf>
    <xf numFmtId="0" fontId="2" fillId="0" borderId="7" xfId="0" applyFont="1" applyBorder="1" applyProtection="1"/>
    <xf numFmtId="0" fontId="2" fillId="0" borderId="7" xfId="0" applyFont="1" applyBorder="1" applyAlignment="1" applyProtection="1">
      <alignment horizontal="center" vertical="center"/>
    </xf>
    <xf numFmtId="0" fontId="2" fillId="0" borderId="5" xfId="0" applyFont="1" applyBorder="1" applyAlignment="1" applyProtection="1">
      <alignment vertical="center"/>
    </xf>
    <xf numFmtId="0" fontId="2" fillId="0" borderId="5" xfId="0" applyFont="1" applyBorder="1" applyAlignment="1" applyProtection="1">
      <alignment horizontal="left" vertical="center"/>
    </xf>
    <xf numFmtId="0" fontId="3" fillId="0" borderId="5" xfId="0" applyFont="1" applyBorder="1" applyAlignment="1" applyProtection="1">
      <alignment horizontal="left" vertical="center"/>
    </xf>
    <xf numFmtId="0" fontId="2" fillId="0" borderId="8" xfId="0" applyFont="1" applyBorder="1" applyProtection="1"/>
    <xf numFmtId="0" fontId="2" fillId="0" borderId="6" xfId="0" applyFont="1" applyFill="1" applyBorder="1" applyProtection="1"/>
    <xf numFmtId="0" fontId="2" fillId="0" borderId="6" xfId="0" applyFont="1" applyFill="1" applyBorder="1" applyAlignment="1" applyProtection="1">
      <alignment horizontal="right" vertical="center"/>
    </xf>
    <xf numFmtId="0" fontId="2" fillId="0" borderId="4" xfId="0" applyFont="1" applyFill="1" applyBorder="1" applyAlignment="1" applyProtection="1">
      <alignment horizontal="distributed" vertical="center"/>
    </xf>
    <xf numFmtId="177" fontId="2" fillId="0" borderId="5" xfId="0" applyNumberFormat="1" applyFont="1" applyFill="1" applyBorder="1" applyAlignment="1" applyProtection="1">
      <alignment horizontal="right" shrinkToFit="1"/>
      <protection locked="0"/>
    </xf>
    <xf numFmtId="177" fontId="47" fillId="0" borderId="5" xfId="0" applyNumberFormat="1" applyFont="1" applyFill="1" applyBorder="1" applyAlignment="1" applyProtection="1">
      <alignment horizontal="right" shrinkToFit="1"/>
    </xf>
    <xf numFmtId="177" fontId="48" fillId="0" borderId="5" xfId="0" applyNumberFormat="1" applyFont="1" applyFill="1" applyBorder="1" applyAlignment="1" applyProtection="1">
      <alignment horizontal="right" shrinkToFit="1"/>
    </xf>
    <xf numFmtId="0" fontId="2" fillId="0" borderId="14" xfId="0" applyFont="1" applyBorder="1" applyAlignment="1" applyProtection="1">
      <alignment horizontal="center" vertical="center"/>
    </xf>
    <xf numFmtId="3" fontId="43" fillId="0" borderId="11" xfId="3" applyNumberFormat="1" applyFont="1" applyBorder="1" applyAlignment="1" applyProtection="1">
      <alignment shrinkToFit="1"/>
    </xf>
    <xf numFmtId="0" fontId="2" fillId="0" borderId="0" xfId="0" applyFont="1" applyBorder="1" applyProtection="1"/>
    <xf numFmtId="0" fontId="2" fillId="0" borderId="0" xfId="0" applyFont="1" applyBorder="1" applyAlignment="1" applyProtection="1">
      <alignment vertical="center"/>
    </xf>
    <xf numFmtId="0" fontId="4" fillId="0" borderId="0" xfId="0" applyFont="1" applyBorder="1" applyProtection="1"/>
    <xf numFmtId="0" fontId="2" fillId="0" borderId="11" xfId="0" applyFont="1" applyFill="1" applyBorder="1" applyAlignment="1" applyProtection="1">
      <alignment horizontal="center" vertical="center"/>
      <protection locked="0"/>
    </xf>
    <xf numFmtId="0" fontId="2" fillId="0" borderId="0" xfId="0" applyFont="1" applyBorder="1" applyAlignment="1" applyProtection="1">
      <alignment horizontal="center"/>
    </xf>
    <xf numFmtId="0" fontId="2" fillId="0" borderId="14" xfId="0" applyFont="1" applyBorder="1" applyAlignment="1" applyProtection="1"/>
    <xf numFmtId="0" fontId="2" fillId="0" borderId="15" xfId="0" applyFont="1" applyBorder="1" applyAlignment="1" applyProtection="1"/>
    <xf numFmtId="38" fontId="2" fillId="0" borderId="15" xfId="1" applyFont="1" applyFill="1" applyBorder="1" applyAlignment="1" applyProtection="1">
      <alignment horizontal="right"/>
    </xf>
    <xf numFmtId="0" fontId="2" fillId="0" borderId="10" xfId="0" applyFont="1" applyFill="1" applyBorder="1" applyAlignment="1" applyProtection="1">
      <alignment horizontal="right"/>
    </xf>
    <xf numFmtId="0" fontId="2" fillId="0" borderId="15" xfId="0" applyFont="1" applyFill="1" applyBorder="1" applyAlignment="1" applyProtection="1">
      <alignment horizontal="left"/>
    </xf>
    <xf numFmtId="0" fontId="2" fillId="0" borderId="15" xfId="0" applyFont="1" applyFill="1" applyBorder="1" applyAlignment="1" applyProtection="1">
      <alignment horizontal="right"/>
    </xf>
    <xf numFmtId="38" fontId="2" fillId="0" borderId="10" xfId="1" applyFont="1" applyFill="1" applyBorder="1" applyAlignment="1" applyProtection="1">
      <alignment horizontal="right"/>
    </xf>
    <xf numFmtId="38" fontId="2" fillId="0" borderId="15" xfId="1" applyFont="1" applyFill="1" applyBorder="1" applyAlignment="1" applyProtection="1">
      <alignment horizontal="left"/>
    </xf>
    <xf numFmtId="0" fontId="4" fillId="0" borderId="0" xfId="0" applyFont="1" applyBorder="1" applyAlignment="1" applyProtection="1"/>
    <xf numFmtId="0" fontId="4" fillId="0" borderId="2" xfId="0" applyFont="1" applyBorder="1" applyAlignment="1" applyProtection="1"/>
    <xf numFmtId="0" fontId="2" fillId="0" borderId="2" xfId="0" applyFont="1" applyBorder="1" applyAlignment="1" applyProtection="1"/>
    <xf numFmtId="0" fontId="2" fillId="0" borderId="14" xfId="0" applyFont="1" applyFill="1" applyBorder="1" applyAlignment="1" applyProtection="1"/>
    <xf numFmtId="0" fontId="18" fillId="0" borderId="15" xfId="0" applyFont="1" applyFill="1" applyBorder="1" applyAlignment="1" applyProtection="1"/>
    <xf numFmtId="0" fontId="18" fillId="0" borderId="10" xfId="0" applyFont="1" applyFill="1" applyBorder="1" applyAlignment="1" applyProtection="1"/>
    <xf numFmtId="0" fontId="2" fillId="0" borderId="10" xfId="0" applyFont="1" applyFill="1" applyBorder="1" applyProtection="1"/>
    <xf numFmtId="0" fontId="2" fillId="0" borderId="15" xfId="0" applyFont="1" applyFill="1" applyBorder="1" applyAlignment="1" applyProtection="1"/>
    <xf numFmtId="0" fontId="2" fillId="0" borderId="10" xfId="0" applyFont="1" applyFill="1" applyBorder="1" applyAlignment="1" applyProtection="1"/>
    <xf numFmtId="0" fontId="2" fillId="0" borderId="14" xfId="0" applyFont="1" applyFill="1" applyBorder="1" applyAlignment="1" applyProtection="1">
      <alignment horizontal="center"/>
    </xf>
    <xf numFmtId="0" fontId="2" fillId="0" borderId="2" xfId="0" applyFont="1" applyFill="1" applyBorder="1" applyAlignment="1" applyProtection="1">
      <alignment horizontal="center"/>
    </xf>
    <xf numFmtId="38" fontId="2" fillId="0" borderId="2" xfId="0" applyNumberFormat="1" applyFont="1" applyFill="1" applyBorder="1" applyAlignment="1" applyProtection="1"/>
    <xf numFmtId="0" fontId="2" fillId="0" borderId="2" xfId="0" applyFont="1" applyFill="1" applyBorder="1" applyProtection="1"/>
    <xf numFmtId="0" fontId="2" fillId="0" borderId="15" xfId="0" applyFont="1" applyFill="1" applyBorder="1" applyProtection="1"/>
    <xf numFmtId="0" fontId="2" fillId="0" borderId="15" xfId="0" applyFont="1" applyFill="1" applyBorder="1" applyAlignment="1" applyProtection="1">
      <alignment horizontal="center"/>
    </xf>
    <xf numFmtId="0" fontId="47" fillId="0" borderId="14" xfId="0" applyFont="1" applyFill="1" applyBorder="1" applyAlignment="1" applyProtection="1">
      <alignment horizontal="center"/>
    </xf>
    <xf numFmtId="0" fontId="2" fillId="0" borderId="0" xfId="0" applyFont="1" applyFill="1" applyBorder="1" applyAlignment="1" applyProtection="1">
      <alignment horizontal="center"/>
    </xf>
    <xf numFmtId="38" fontId="2" fillId="0" borderId="0" xfId="0" applyNumberFormat="1" applyFont="1" applyFill="1" applyBorder="1" applyAlignment="1" applyProtection="1"/>
    <xf numFmtId="0" fontId="2" fillId="0" borderId="0" xfId="0" applyFont="1" applyFill="1" applyBorder="1" applyProtection="1"/>
    <xf numFmtId="0" fontId="8" fillId="0" borderId="14" xfId="0" applyFont="1" applyFill="1" applyBorder="1" applyAlignment="1"/>
    <xf numFmtId="0" fontId="51" fillId="0" borderId="15" xfId="0" applyFont="1" applyFill="1" applyBorder="1" applyAlignment="1"/>
    <xf numFmtId="0" fontId="51" fillId="0" borderId="10" xfId="0" applyFont="1" applyFill="1" applyBorder="1" applyAlignment="1"/>
    <xf numFmtId="0" fontId="8" fillId="0" borderId="10" xfId="0" applyFont="1" applyFill="1" applyBorder="1"/>
    <xf numFmtId="0" fontId="51" fillId="0" borderId="14" xfId="0" applyFont="1" applyFill="1" applyBorder="1" applyAlignment="1"/>
    <xf numFmtId="0" fontId="8" fillId="0" borderId="15" xfId="0" applyFont="1" applyFill="1" applyBorder="1" applyAlignment="1"/>
    <xf numFmtId="0" fontId="8" fillId="0" borderId="10" xfId="0" applyFont="1" applyFill="1" applyBorder="1" applyAlignment="1">
      <alignment horizontal="center"/>
    </xf>
    <xf numFmtId="176" fontId="8" fillId="0" borderId="14" xfId="1" applyNumberFormat="1" applyFont="1" applyFill="1" applyBorder="1" applyAlignment="1"/>
    <xf numFmtId="0" fontId="8" fillId="0" borderId="2" xfId="0" applyFont="1" applyFill="1" applyBorder="1" applyAlignment="1">
      <alignment horizontal="center"/>
    </xf>
    <xf numFmtId="38" fontId="8" fillId="0" borderId="2" xfId="0" applyNumberFormat="1" applyFont="1" applyFill="1" applyBorder="1" applyAlignment="1"/>
    <xf numFmtId="0" fontId="8" fillId="0" borderId="2" xfId="0" applyFont="1" applyFill="1" applyBorder="1"/>
    <xf numFmtId="0" fontId="8" fillId="0" borderId="15" xfId="0" applyFont="1" applyFill="1" applyBorder="1"/>
    <xf numFmtId="0" fontId="8" fillId="0" borderId="15" xfId="0" applyFont="1" applyFill="1" applyBorder="1" applyAlignment="1">
      <alignment horizontal="center"/>
    </xf>
    <xf numFmtId="0" fontId="8" fillId="0" borderId="15" xfId="0" applyFont="1" applyFill="1" applyBorder="1" applyAlignment="1">
      <alignment horizontal="left"/>
    </xf>
    <xf numFmtId="176" fontId="8" fillId="0" borderId="10" xfId="0" applyNumberFormat="1" applyFont="1" applyFill="1" applyBorder="1" applyAlignment="1">
      <alignment horizontal="center"/>
    </xf>
    <xf numFmtId="0" fontId="8" fillId="0" borderId="0" xfId="0" applyFont="1" applyFill="1" applyBorder="1" applyAlignment="1">
      <alignment horizontal="center"/>
    </xf>
    <xf numFmtId="38" fontId="8" fillId="0" borderId="0" xfId="0" applyNumberFormat="1" applyFont="1" applyFill="1" applyBorder="1" applyAlignment="1"/>
    <xf numFmtId="0" fontId="8" fillId="0" borderId="0" xfId="0" applyFont="1" applyFill="1" applyBorder="1"/>
    <xf numFmtId="0" fontId="12" fillId="0" borderId="14" xfId="0" applyFont="1" applyFill="1" applyBorder="1" applyAlignment="1"/>
    <xf numFmtId="0" fontId="12" fillId="0" borderId="0" xfId="0" applyFont="1" applyFill="1" applyBorder="1" applyAlignment="1"/>
    <xf numFmtId="0" fontId="8" fillId="0" borderId="0" xfId="0" applyFont="1" applyFill="1" applyBorder="1" applyAlignment="1"/>
    <xf numFmtId="0" fontId="8" fillId="0" borderId="0" xfId="0" applyFont="1" applyFill="1" applyBorder="1" applyAlignment="1">
      <alignment horizontal="left"/>
    </xf>
    <xf numFmtId="179" fontId="8" fillId="0" borderId="0" xfId="1" applyNumberFormat="1" applyFont="1" applyFill="1" applyBorder="1" applyAlignment="1"/>
    <xf numFmtId="179" fontId="8" fillId="0" borderId="0" xfId="0" applyNumberFormat="1" applyFont="1" applyFill="1" applyBorder="1" applyAlignment="1"/>
    <xf numFmtId="0" fontId="52" fillId="0" borderId="0" xfId="0" applyFont="1" applyBorder="1" applyAlignment="1">
      <alignment horizontal="left" wrapText="1"/>
    </xf>
    <xf numFmtId="0" fontId="8" fillId="0" borderId="1" xfId="0" applyFont="1" applyBorder="1" applyAlignment="1"/>
    <xf numFmtId="0" fontId="8" fillId="0" borderId="2" xfId="0" applyFont="1" applyBorder="1" applyAlignment="1"/>
    <xf numFmtId="38" fontId="8" fillId="0" borderId="2" xfId="1" applyFont="1" applyFill="1" applyBorder="1" applyAlignment="1">
      <alignment horizontal="right"/>
    </xf>
    <xf numFmtId="0" fontId="8" fillId="0" borderId="3" xfId="0" applyFont="1" applyFill="1" applyBorder="1" applyAlignment="1">
      <alignment horizontal="right"/>
    </xf>
    <xf numFmtId="0" fontId="8" fillId="0" borderId="2" xfId="0" applyFont="1" applyFill="1" applyBorder="1" applyAlignment="1">
      <alignment horizontal="left"/>
    </xf>
    <xf numFmtId="38" fontId="8" fillId="0" borderId="126" xfId="1" applyFont="1" applyFill="1" applyBorder="1" applyAlignment="1">
      <alignment horizontal="right"/>
    </xf>
    <xf numFmtId="0" fontId="8" fillId="0" borderId="77" xfId="0" applyFont="1" applyFill="1" applyBorder="1" applyAlignment="1">
      <alignment horizontal="right"/>
    </xf>
    <xf numFmtId="0" fontId="8" fillId="0" borderId="126" xfId="0" applyFont="1" applyFill="1" applyBorder="1" applyAlignment="1">
      <alignment horizontal="left"/>
    </xf>
    <xf numFmtId="0" fontId="53" fillId="0" borderId="0" xfId="0" applyFont="1" applyBorder="1" applyAlignment="1"/>
    <xf numFmtId="0" fontId="53" fillId="0" borderId="2" xfId="0" applyFont="1" applyBorder="1" applyAlignment="1"/>
    <xf numFmtId="0" fontId="53" fillId="0" borderId="0" xfId="0" applyFont="1" applyBorder="1"/>
    <xf numFmtId="0" fontId="2" fillId="0" borderId="0" xfId="0" applyFont="1" applyBorder="1" applyAlignment="1" applyProtection="1"/>
    <xf numFmtId="0" fontId="2" fillId="0" borderId="9" xfId="0" applyFont="1" applyBorder="1" applyAlignment="1" applyProtection="1">
      <alignment horizontal="center"/>
    </xf>
    <xf numFmtId="0" fontId="2" fillId="0" borderId="14" xfId="0" applyFont="1" applyBorder="1" applyAlignment="1" applyProtection="1">
      <alignment horizontal="center"/>
    </xf>
    <xf numFmtId="0" fontId="2" fillId="0" borderId="10" xfId="0" applyFont="1" applyBorder="1" applyProtection="1"/>
    <xf numFmtId="0" fontId="13" fillId="0" borderId="0" xfId="0" applyFont="1" applyProtection="1"/>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center" wrapText="1"/>
    </xf>
    <xf numFmtId="0" fontId="2" fillId="0" borderId="0" xfId="0" applyFont="1" applyFill="1" applyBorder="1" applyAlignment="1" applyProtection="1">
      <alignment horizontal="right"/>
    </xf>
    <xf numFmtId="0" fontId="2" fillId="0" borderId="0" xfId="0" applyFont="1" applyFill="1" applyBorder="1" applyAlignment="1" applyProtection="1"/>
    <xf numFmtId="0" fontId="2" fillId="0" borderId="0" xfId="0" applyFont="1" applyFill="1" applyBorder="1" applyAlignment="1" applyProtection="1">
      <alignment horizontal="left" vertical="top" wrapText="1"/>
    </xf>
    <xf numFmtId="0" fontId="2" fillId="0" borderId="51" xfId="0" applyFont="1" applyFill="1" applyBorder="1" applyAlignment="1" applyProtection="1">
      <alignment horizontal="right"/>
    </xf>
    <xf numFmtId="0" fontId="2" fillId="0" borderId="54" xfId="0" applyFont="1" applyFill="1" applyBorder="1" applyProtection="1"/>
    <xf numFmtId="0" fontId="2" fillId="0" borderId="55" xfId="0" applyFont="1" applyFill="1" applyBorder="1" applyProtection="1"/>
    <xf numFmtId="0" fontId="2" fillId="0" borderId="59" xfId="0" applyFont="1" applyFill="1" applyBorder="1" applyAlignment="1" applyProtection="1">
      <alignment horizontal="right"/>
    </xf>
    <xf numFmtId="0" fontId="2" fillId="0" borderId="62" xfId="0" applyFont="1" applyFill="1" applyBorder="1" applyProtection="1"/>
    <xf numFmtId="0" fontId="2" fillId="0" borderId="1" xfId="0" applyFont="1" applyBorder="1" applyProtection="1"/>
    <xf numFmtId="0" fontId="2" fillId="0" borderId="2" xfId="0" applyFont="1" applyBorder="1" applyProtection="1"/>
    <xf numFmtId="0" fontId="2" fillId="0" borderId="3" xfId="0" applyFont="1" applyBorder="1" applyProtection="1"/>
    <xf numFmtId="0" fontId="2" fillId="0" borderId="11" xfId="0" applyFont="1" applyFill="1" applyBorder="1" applyProtection="1">
      <protection locked="0"/>
    </xf>
    <xf numFmtId="0" fontId="2" fillId="0" borderId="8" xfId="0" applyFont="1" applyBorder="1" applyAlignment="1" applyProtection="1">
      <alignment horizontal="right"/>
    </xf>
    <xf numFmtId="0" fontId="2" fillId="0" borderId="9" xfId="0" applyFont="1" applyBorder="1" applyProtection="1"/>
    <xf numFmtId="0" fontId="55" fillId="0" borderId="0" xfId="0" applyFont="1" applyFill="1"/>
    <xf numFmtId="0" fontId="8" fillId="0" borderId="0" xfId="0" applyFont="1" applyProtection="1"/>
    <xf numFmtId="0" fontId="8" fillId="0" borderId="8" xfId="0" applyFont="1" applyBorder="1" applyAlignment="1" applyProtection="1">
      <alignment horizontal="right"/>
    </xf>
    <xf numFmtId="38" fontId="47" fillId="0" borderId="0" xfId="1" applyFont="1" applyBorder="1" applyAlignment="1" applyProtection="1"/>
    <xf numFmtId="0" fontId="8" fillId="0" borderId="9" xfId="0" applyFont="1" applyBorder="1" applyProtection="1"/>
    <xf numFmtId="0" fontId="55" fillId="0" borderId="0" xfId="0" applyFont="1" applyFill="1" applyBorder="1"/>
    <xf numFmtId="0" fontId="9" fillId="0" borderId="0" xfId="0" applyFont="1" applyBorder="1" applyAlignment="1" applyProtection="1">
      <alignment horizontal="right"/>
    </xf>
    <xf numFmtId="0" fontId="9" fillId="0" borderId="0" xfId="0" applyFont="1" applyBorder="1" applyProtection="1"/>
    <xf numFmtId="0" fontId="9" fillId="0" borderId="0" xfId="0" applyFont="1" applyBorder="1" applyAlignment="1" applyProtection="1">
      <alignment horizontal="center"/>
    </xf>
    <xf numFmtId="0" fontId="9" fillId="0" borderId="8" xfId="0" applyFont="1" applyBorder="1" applyAlignment="1" applyProtection="1">
      <alignment shrinkToFit="1"/>
    </xf>
    <xf numFmtId="0" fontId="9" fillId="0" borderId="0" xfId="0" applyFont="1" applyBorder="1" applyAlignment="1" applyProtection="1">
      <alignment shrinkToFit="1"/>
    </xf>
    <xf numFmtId="38" fontId="9" fillId="0" borderId="0" xfId="1" applyFont="1" applyBorder="1" applyAlignment="1" applyProtection="1">
      <alignment horizontal="center"/>
    </xf>
    <xf numFmtId="0" fontId="9" fillId="0" borderId="0" xfId="0" applyFont="1" applyBorder="1" applyAlignment="1" applyProtection="1">
      <alignment horizontal="distributed"/>
    </xf>
    <xf numFmtId="38" fontId="47" fillId="0" borderId="0" xfId="1" applyFont="1" applyBorder="1" applyAlignment="1" applyProtection="1">
      <alignment horizontal="center"/>
    </xf>
    <xf numFmtId="0" fontId="9" fillId="0" borderId="8" xfId="0" applyFont="1" applyBorder="1" applyAlignment="1" applyProtection="1">
      <alignment horizontal="center" shrinkToFit="1"/>
    </xf>
    <xf numFmtId="0" fontId="9" fillId="0" borderId="0" xfId="0" applyFont="1" applyBorder="1" applyAlignment="1" applyProtection="1">
      <alignment horizontal="center" shrinkToFit="1"/>
    </xf>
    <xf numFmtId="38" fontId="9" fillId="0" borderId="0" xfId="1" applyFont="1" applyBorder="1" applyAlignment="1" applyProtection="1">
      <alignment horizontal="center" wrapText="1"/>
    </xf>
    <xf numFmtId="0" fontId="9" fillId="0" borderId="0" xfId="0" applyFont="1" applyBorder="1" applyAlignment="1" applyProtection="1"/>
    <xf numFmtId="38" fontId="47" fillId="0" borderId="0" xfId="1" applyNumberFormat="1" applyFont="1" applyBorder="1" applyAlignment="1" applyProtection="1">
      <alignment horizontal="center"/>
    </xf>
    <xf numFmtId="0" fontId="9" fillId="0" borderId="0" xfId="0" applyFont="1" applyBorder="1" applyAlignment="1" applyProtection="1">
      <alignment horizontal="right" vertical="center"/>
    </xf>
    <xf numFmtId="0" fontId="9" fillId="0" borderId="0" xfId="0" applyFont="1" applyBorder="1" applyAlignment="1" applyProtection="1">
      <alignment vertical="center"/>
    </xf>
    <xf numFmtId="0" fontId="9" fillId="0" borderId="0" xfId="0" applyFont="1" applyBorder="1" applyAlignment="1" applyProtection="1">
      <alignment horizontal="center" vertical="center"/>
    </xf>
    <xf numFmtId="0" fontId="24" fillId="0" borderId="8" xfId="0" applyFont="1" applyBorder="1" applyAlignment="1" applyProtection="1">
      <alignment horizontal="center" wrapText="1"/>
    </xf>
    <xf numFmtId="0" fontId="24" fillId="0" borderId="0" xfId="0" applyFont="1" applyBorder="1" applyAlignment="1" applyProtection="1">
      <alignment horizontal="center" wrapText="1"/>
    </xf>
    <xf numFmtId="38" fontId="9" fillId="0" borderId="0" xfId="1" applyFont="1" applyBorder="1" applyAlignment="1" applyProtection="1">
      <alignment horizontal="center" vertical="center"/>
    </xf>
    <xf numFmtId="38" fontId="9" fillId="0" borderId="0" xfId="1" applyNumberFormat="1" applyFont="1" applyBorder="1" applyAlignment="1" applyProtection="1">
      <alignment horizontal="center"/>
    </xf>
    <xf numFmtId="0" fontId="8" fillId="0" borderId="0" xfId="0" applyFont="1" applyBorder="1" applyAlignment="1">
      <alignment horizontal="righ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51" fillId="0" borderId="8" xfId="0" applyFont="1" applyBorder="1" applyAlignment="1">
      <alignment horizontal="center" wrapText="1"/>
    </xf>
    <xf numFmtId="0" fontId="51" fillId="0" borderId="0" xfId="0" applyFont="1" applyBorder="1" applyAlignment="1">
      <alignment horizontal="center" wrapText="1"/>
    </xf>
    <xf numFmtId="38" fontId="8" fillId="0" borderId="0" xfId="1" applyFont="1" applyBorder="1" applyAlignment="1">
      <alignment horizontal="center" vertical="center"/>
    </xf>
    <xf numFmtId="38" fontId="8" fillId="0" borderId="0" xfId="1" applyNumberFormat="1" applyFont="1" applyBorder="1" applyAlignment="1">
      <alignment horizontal="center" vertical="center"/>
    </xf>
    <xf numFmtId="0" fontId="51" fillId="0" borderId="0" xfId="0" applyFont="1" applyBorder="1" applyAlignment="1">
      <alignment vertical="center"/>
    </xf>
    <xf numFmtId="0" fontId="12" fillId="0" borderId="0" xfId="0" applyFont="1" applyBorder="1" applyAlignment="1">
      <alignment vertical="center"/>
    </xf>
    <xf numFmtId="38" fontId="47" fillId="0" borderId="0" xfId="1" applyFont="1" applyFill="1" applyBorder="1" applyAlignment="1" applyProtection="1"/>
    <xf numFmtId="0" fontId="2" fillId="0" borderId="0" xfId="0" applyFont="1" applyAlignment="1" applyProtection="1">
      <alignment vertical="center"/>
    </xf>
    <xf numFmtId="0" fontId="9" fillId="0" borderId="8" xfId="0" applyFont="1" applyBorder="1" applyAlignment="1" applyProtection="1">
      <alignment vertical="center"/>
    </xf>
    <xf numFmtId="0" fontId="24" fillId="0" borderId="0" xfId="0" applyFont="1" applyBorder="1" applyAlignment="1" applyProtection="1">
      <alignment horizontal="center" vertical="center" wrapText="1"/>
    </xf>
    <xf numFmtId="0" fontId="2" fillId="0" borderId="8" xfId="0" applyFont="1" applyBorder="1" applyAlignment="1" applyProtection="1">
      <alignment horizontal="right" vertical="center"/>
    </xf>
    <xf numFmtId="0" fontId="2" fillId="0" borderId="9" xfId="0" applyFont="1" applyBorder="1" applyAlignment="1" applyProtection="1">
      <alignment vertical="center"/>
    </xf>
    <xf numFmtId="0" fontId="18" fillId="0" borderId="8" xfId="0" applyFont="1" applyBorder="1" applyAlignment="1" applyProtection="1">
      <alignment wrapText="1"/>
    </xf>
    <xf numFmtId="0" fontId="18" fillId="0" borderId="0" xfId="0" applyFont="1" applyBorder="1" applyAlignment="1" applyProtection="1">
      <alignment wrapText="1"/>
    </xf>
    <xf numFmtId="0" fontId="2" fillId="0" borderId="0" xfId="0" applyFont="1" applyBorder="1" applyAlignment="1" applyProtection="1">
      <alignment horizontal="right"/>
    </xf>
    <xf numFmtId="38" fontId="2" fillId="0" borderId="0" xfId="1" applyFont="1" applyBorder="1" applyAlignment="1" applyProtection="1">
      <alignment horizontal="center"/>
    </xf>
    <xf numFmtId="38" fontId="2" fillId="0" borderId="0" xfId="1" applyNumberFormat="1" applyFont="1" applyBorder="1" applyAlignment="1" applyProtection="1">
      <alignment horizontal="center"/>
    </xf>
    <xf numFmtId="0" fontId="9" fillId="0" borderId="0" xfId="0" applyFont="1" applyFill="1" applyBorder="1" applyProtection="1"/>
    <xf numFmtId="0" fontId="53" fillId="0" borderId="0" xfId="0" applyFont="1" applyFill="1" applyBorder="1" applyProtection="1"/>
    <xf numFmtId="0" fontId="2" fillId="0" borderId="63" xfId="0" applyFont="1" applyFill="1" applyBorder="1" applyAlignment="1" applyProtection="1">
      <alignment horizontal="center"/>
      <protection locked="0"/>
    </xf>
    <xf numFmtId="38" fontId="59" fillId="0" borderId="0" xfId="7" applyFont="1" applyFill="1" applyBorder="1" applyAlignment="1" applyProtection="1"/>
    <xf numFmtId="38" fontId="19" fillId="0" borderId="0" xfId="7" applyFont="1" applyFill="1" applyBorder="1" applyAlignment="1" applyProtection="1"/>
    <xf numFmtId="0" fontId="47" fillId="0" borderId="0" xfId="0" applyFont="1" applyFill="1" applyBorder="1" applyProtection="1"/>
    <xf numFmtId="0" fontId="2" fillId="0" borderId="16" xfId="0" applyFont="1" applyFill="1" applyBorder="1" applyAlignment="1" applyProtection="1">
      <alignment horizontal="center"/>
      <protection locked="0"/>
    </xf>
    <xf numFmtId="0" fontId="15" fillId="0" borderId="0" xfId="0" applyFont="1" applyAlignment="1" applyProtection="1"/>
    <xf numFmtId="0" fontId="20" fillId="0" borderId="0" xfId="0" applyFont="1" applyBorder="1" applyProtection="1"/>
    <xf numFmtId="0" fontId="11" fillId="0" borderId="127" xfId="0" applyFont="1" applyFill="1" applyBorder="1" applyAlignment="1" applyProtection="1">
      <alignment horizontal="center"/>
      <protection locked="0"/>
    </xf>
    <xf numFmtId="0" fontId="53" fillId="0" borderId="0" xfId="0" applyFont="1" applyBorder="1" applyProtection="1"/>
    <xf numFmtId="0" fontId="21" fillId="0" borderId="0" xfId="0" applyFont="1" applyBorder="1" applyAlignment="1" applyProtection="1"/>
    <xf numFmtId="0" fontId="21" fillId="0" borderId="0" xfId="0" applyFont="1" applyBorder="1" applyProtection="1"/>
    <xf numFmtId="0" fontId="2" fillId="0" borderId="127" xfId="0" applyFont="1" applyFill="1" applyBorder="1" applyAlignment="1" applyProtection="1">
      <alignment horizontal="center"/>
      <protection locked="0"/>
    </xf>
    <xf numFmtId="38" fontId="2" fillId="0" borderId="0" xfId="1" applyFont="1" applyBorder="1" applyAlignment="1" applyProtection="1"/>
    <xf numFmtId="0" fontId="2" fillId="0" borderId="11" xfId="0" applyFont="1" applyFill="1" applyBorder="1"/>
    <xf numFmtId="0" fontId="3" fillId="0" borderId="0" xfId="0" applyFont="1" applyBorder="1" applyProtection="1"/>
    <xf numFmtId="0" fontId="2" fillId="0" borderId="0" xfId="0" applyFont="1" applyBorder="1" applyAlignment="1" applyProtection="1">
      <alignment horizontal="distributed"/>
    </xf>
    <xf numFmtId="0" fontId="2" fillId="0" borderId="0" xfId="0" applyFont="1" applyFill="1" applyProtection="1"/>
    <xf numFmtId="0" fontId="2" fillId="0" borderId="8" xfId="0" applyFont="1" applyFill="1" applyBorder="1" applyProtection="1"/>
    <xf numFmtId="0" fontId="4" fillId="0" borderId="0" xfId="0" applyFont="1" applyFill="1" applyBorder="1" applyAlignment="1" applyProtection="1">
      <alignment horizontal="left" vertical="center"/>
    </xf>
    <xf numFmtId="0" fontId="2" fillId="0" borderId="9" xfId="0" applyFont="1" applyFill="1" applyBorder="1" applyAlignment="1" applyProtection="1">
      <alignment vertical="center"/>
    </xf>
    <xf numFmtId="0" fontId="2" fillId="0" borderId="8" xfId="0" applyFont="1" applyFill="1" applyBorder="1" applyAlignment="1" applyProtection="1">
      <alignment horizontal="right"/>
    </xf>
    <xf numFmtId="0" fontId="2" fillId="0" borderId="9" xfId="0" applyFont="1" applyFill="1" applyBorder="1" applyProtection="1"/>
    <xf numFmtId="0" fontId="2" fillId="0" borderId="8" xfId="0" applyFont="1" applyFill="1" applyBorder="1" applyAlignment="1" applyProtection="1">
      <alignment horizontal="right" vertical="center"/>
    </xf>
    <xf numFmtId="0" fontId="2" fillId="0" borderId="0" xfId="0" applyFont="1" applyFill="1" applyBorder="1" applyAlignment="1" applyProtection="1">
      <alignment horizontal="distributed"/>
    </xf>
    <xf numFmtId="38" fontId="2" fillId="0" borderId="0" xfId="1" applyFont="1" applyFill="1" applyBorder="1" applyAlignment="1" applyProtection="1"/>
    <xf numFmtId="0" fontId="4" fillId="0" borderId="0" xfId="0" applyFont="1" applyFill="1" applyBorder="1" applyAlignment="1" applyProtection="1">
      <alignment horizontal="left" vertical="center" wrapText="1"/>
    </xf>
    <xf numFmtId="0" fontId="47" fillId="0" borderId="0" xfId="0" applyFont="1" applyFill="1" applyBorder="1" applyAlignment="1" applyProtection="1">
      <alignment horizontal="center" vertical="center"/>
    </xf>
    <xf numFmtId="38" fontId="47" fillId="0" borderId="0" xfId="1" applyFont="1" applyFill="1" applyBorder="1" applyAlignment="1" applyProtection="1">
      <alignment vertical="center"/>
    </xf>
    <xf numFmtId="0" fontId="2" fillId="0" borderId="9" xfId="0" applyFont="1" applyBorder="1" applyAlignment="1" applyProtection="1"/>
    <xf numFmtId="0" fontId="3" fillId="0" borderId="0" xfId="0" applyFont="1" applyBorder="1" applyAlignment="1" applyProtection="1">
      <alignment vertical="center"/>
    </xf>
    <xf numFmtId="0" fontId="4" fillId="0" borderId="0" xfId="0" applyFont="1" applyBorder="1" applyAlignment="1" applyProtection="1">
      <alignment vertical="center" wrapText="1"/>
    </xf>
    <xf numFmtId="0" fontId="0" fillId="0" borderId="0" xfId="0" applyFont="1" applyAlignment="1" applyProtection="1">
      <alignment vertical="center" wrapText="1"/>
    </xf>
    <xf numFmtId="0" fontId="2" fillId="0" borderId="0" xfId="0" applyFont="1" applyBorder="1" applyAlignment="1" applyProtection="1">
      <alignment horizontal="left"/>
    </xf>
    <xf numFmtId="38" fontId="2" fillId="0" borderId="0" xfId="0" applyNumberFormat="1" applyFont="1"/>
    <xf numFmtId="0" fontId="2" fillId="0" borderId="64" xfId="0" applyFont="1" applyBorder="1" applyProtection="1"/>
    <xf numFmtId="0" fontId="2" fillId="0" borderId="65" xfId="0" applyFont="1" applyBorder="1" applyProtection="1"/>
    <xf numFmtId="0" fontId="2" fillId="0" borderId="66" xfId="0" applyFont="1" applyBorder="1" applyProtection="1"/>
    <xf numFmtId="0" fontId="9" fillId="0" borderId="69" xfId="0" applyFont="1" applyFill="1" applyBorder="1" applyProtection="1"/>
    <xf numFmtId="0" fontId="9" fillId="0" borderId="9" xfId="0" applyFont="1" applyFill="1" applyBorder="1" applyProtection="1"/>
    <xf numFmtId="38" fontId="2" fillId="0" borderId="0" xfId="0" applyNumberFormat="1" applyFont="1" applyAlignment="1">
      <alignment shrinkToFit="1"/>
    </xf>
    <xf numFmtId="0" fontId="14" fillId="0" borderId="8" xfId="0" applyFont="1" applyFill="1" applyBorder="1" applyAlignment="1" applyProtection="1">
      <alignment vertical="center"/>
    </xf>
    <xf numFmtId="0" fontId="17" fillId="0" borderId="0" xfId="0" applyFont="1" applyFill="1" applyBorder="1" applyAlignment="1" applyProtection="1">
      <alignment vertical="center"/>
    </xf>
    <xf numFmtId="0" fontId="54" fillId="0" borderId="0" xfId="0" applyFont="1" applyFill="1" applyBorder="1" applyAlignment="1" applyProtection="1">
      <alignment vertical="center"/>
    </xf>
    <xf numFmtId="0" fontId="8" fillId="0" borderId="0" xfId="0" applyFont="1" applyFill="1" applyBorder="1" applyProtection="1"/>
    <xf numFmtId="0" fontId="8" fillId="0" borderId="9" xfId="0" applyFont="1" applyFill="1" applyBorder="1" applyProtection="1"/>
    <xf numFmtId="0" fontId="9" fillId="0" borderId="8" xfId="0" applyFont="1" applyFill="1" applyBorder="1" applyAlignment="1" applyProtection="1">
      <alignment horizontal="right"/>
    </xf>
    <xf numFmtId="0" fontId="9" fillId="0" borderId="4" xfId="0" applyFont="1" applyFill="1" applyBorder="1" applyProtection="1"/>
    <xf numFmtId="0" fontId="9" fillId="0" borderId="13" xfId="0" applyFont="1" applyFill="1" applyBorder="1" applyProtection="1"/>
    <xf numFmtId="0" fontId="38" fillId="0" borderId="0" xfId="0" applyFont="1" applyFill="1" applyBorder="1" applyAlignment="1" applyProtection="1">
      <alignment vertical="center" wrapText="1"/>
    </xf>
    <xf numFmtId="177" fontId="38" fillId="0" borderId="0" xfId="0" applyNumberFormat="1" applyFont="1" applyFill="1" applyBorder="1" applyAlignment="1" applyProtection="1"/>
    <xf numFmtId="0" fontId="38" fillId="0" borderId="9" xfId="0" applyFont="1" applyFill="1" applyBorder="1" applyProtection="1"/>
    <xf numFmtId="38" fontId="9" fillId="0" borderId="0" xfId="1" applyFont="1" applyFill="1" applyBorder="1" applyAlignment="1" applyProtection="1">
      <alignment horizontal="right"/>
    </xf>
    <xf numFmtId="0" fontId="38" fillId="0" borderId="4" xfId="0" applyFont="1" applyFill="1" applyBorder="1" applyProtection="1"/>
    <xf numFmtId="0" fontId="38" fillId="0" borderId="13" xfId="0" applyFont="1" applyFill="1" applyBorder="1" applyProtection="1"/>
    <xf numFmtId="0" fontId="38" fillId="0" borderId="12" xfId="0" applyFont="1" applyFill="1" applyBorder="1" applyProtection="1"/>
    <xf numFmtId="0" fontId="9" fillId="0" borderId="12" xfId="0" applyFont="1" applyFill="1" applyBorder="1" applyProtection="1"/>
    <xf numFmtId="49" fontId="4" fillId="0" borderId="0" xfId="0" applyNumberFormat="1" applyFont="1" applyBorder="1" applyAlignment="1" applyProtection="1"/>
    <xf numFmtId="49" fontId="22" fillId="0" borderId="0" xfId="0" applyNumberFormat="1" applyFont="1" applyBorder="1" applyAlignment="1" applyProtection="1">
      <alignment wrapText="1"/>
    </xf>
    <xf numFmtId="0" fontId="46" fillId="0" borderId="0" xfId="0" applyFont="1" applyBorder="1" applyAlignment="1" applyProtection="1">
      <alignment wrapText="1"/>
    </xf>
    <xf numFmtId="0" fontId="60" fillId="0" borderId="0" xfId="0" applyFont="1" applyFill="1" applyAlignment="1">
      <alignment horizontal="left" vertical="center"/>
    </xf>
    <xf numFmtId="0" fontId="61" fillId="0" borderId="0" xfId="0" applyFont="1" applyFill="1" applyAlignment="1">
      <alignment horizontal="left"/>
    </xf>
    <xf numFmtId="0" fontId="41" fillId="0" borderId="0" xfId="3" applyFont="1" applyFill="1" applyAlignment="1">
      <alignment wrapText="1"/>
    </xf>
    <xf numFmtId="0" fontId="41" fillId="0" borderId="0" xfId="3" applyFont="1" applyFill="1" applyAlignment="1"/>
    <xf numFmtId="0" fontId="41" fillId="0" borderId="0" xfId="3" applyFont="1" applyAlignment="1">
      <alignment wrapText="1"/>
    </xf>
    <xf numFmtId="49" fontId="18" fillId="0" borderId="1" xfId="3" applyNumberFormat="1" applyFont="1" applyFill="1" applyBorder="1" applyAlignment="1">
      <alignment horizontal="center" vertical="center" wrapText="1"/>
    </xf>
    <xf numFmtId="49" fontId="18" fillId="0" borderId="6" xfId="3" applyNumberFormat="1" applyFont="1" applyFill="1" applyBorder="1" applyAlignment="1">
      <alignment horizontal="center" vertical="center" wrapText="1"/>
    </xf>
    <xf numFmtId="49" fontId="18" fillId="0" borderId="6" xfId="0" applyNumberFormat="1" applyFont="1" applyBorder="1" applyAlignment="1">
      <alignment horizontal="center" vertical="center" wrapText="1"/>
    </xf>
    <xf numFmtId="0" fontId="3" fillId="0" borderId="124" xfId="3" applyFont="1" applyFill="1" applyBorder="1" applyAlignment="1">
      <alignment horizontal="center" vertical="center"/>
    </xf>
    <xf numFmtId="0" fontId="3" fillId="0" borderId="122" xfId="3" applyFont="1" applyFill="1" applyBorder="1" applyAlignment="1">
      <alignment horizontal="center" vertical="center"/>
    </xf>
    <xf numFmtId="0" fontId="3" fillId="0" borderId="83" xfId="0" applyFont="1" applyFill="1" applyBorder="1" applyAlignment="1">
      <alignment horizontal="left" vertical="top"/>
    </xf>
    <xf numFmtId="0" fontId="3" fillId="0" borderId="84" xfId="0" applyFont="1" applyFill="1" applyBorder="1" applyAlignment="1">
      <alignment horizontal="left" vertical="top"/>
    </xf>
    <xf numFmtId="0" fontId="3" fillId="0" borderId="76" xfId="0" applyFont="1" applyFill="1" applyBorder="1" applyAlignment="1">
      <alignment horizontal="center" vertical="center"/>
    </xf>
    <xf numFmtId="0" fontId="3" fillId="0" borderId="128" xfId="3" applyFont="1" applyFill="1" applyBorder="1" applyAlignment="1">
      <alignment horizontal="center" vertical="center"/>
    </xf>
    <xf numFmtId="0" fontId="3" fillId="0" borderId="129" xfId="3" applyFont="1" applyFill="1" applyBorder="1" applyAlignment="1">
      <alignment horizontal="center" vertical="center"/>
    </xf>
    <xf numFmtId="0" fontId="0" fillId="0" borderId="85" xfId="0" applyFont="1" applyFill="1" applyBorder="1" applyAlignment="1"/>
    <xf numFmtId="0" fontId="0" fillId="0" borderId="86" xfId="0" applyFont="1" applyFill="1" applyBorder="1" applyAlignment="1"/>
    <xf numFmtId="0" fontId="41" fillId="0" borderId="0" xfId="3" applyFont="1" applyAlignment="1"/>
    <xf numFmtId="0" fontId="3" fillId="0" borderId="0" xfId="0" applyFont="1" applyBorder="1" applyAlignment="1">
      <alignment vertical="center" wrapText="1"/>
    </xf>
    <xf numFmtId="0" fontId="3" fillId="0" borderId="0" xfId="3" applyFont="1" applyFill="1" applyBorder="1" applyAlignment="1">
      <alignment vertical="center"/>
    </xf>
    <xf numFmtId="0" fontId="12" fillId="0" borderId="0" xfId="0" applyFont="1" applyFill="1" applyBorder="1" applyAlignment="1">
      <alignment wrapText="1"/>
    </xf>
    <xf numFmtId="0" fontId="3" fillId="0" borderId="0" xfId="0" applyFont="1" applyFill="1" applyBorder="1" applyAlignment="1">
      <alignment wrapText="1"/>
    </xf>
    <xf numFmtId="0" fontId="3" fillId="0" borderId="14" xfId="0" applyFont="1" applyBorder="1" applyAlignment="1">
      <alignment horizontal="left" vertical="top" wrapText="1"/>
    </xf>
    <xf numFmtId="0" fontId="3" fillId="0" borderId="10" xfId="0" applyFont="1" applyFill="1" applyBorder="1" applyAlignment="1">
      <alignment horizontal="left" vertical="center"/>
    </xf>
    <xf numFmtId="0" fontId="3" fillId="0" borderId="14" xfId="0" applyFont="1" applyFill="1" applyBorder="1" applyAlignment="1">
      <alignment horizontal="left" vertical="top"/>
    </xf>
    <xf numFmtId="0" fontId="3" fillId="0" borderId="0" xfId="0" applyFont="1" applyFill="1" applyBorder="1" applyAlignment="1">
      <alignment vertical="center" wrapText="1"/>
    </xf>
    <xf numFmtId="49" fontId="18" fillId="0" borderId="0" xfId="0" applyNumberFormat="1" applyFont="1" applyBorder="1" applyAlignment="1">
      <alignment horizontal="center" vertical="center" wrapText="1"/>
    </xf>
    <xf numFmtId="49" fontId="3" fillId="0" borderId="0" xfId="0" applyNumberFormat="1" applyFont="1" applyBorder="1" applyAlignment="1">
      <alignment horizontal="center" vertical="center"/>
    </xf>
    <xf numFmtId="49" fontId="18" fillId="0" borderId="0" xfId="3" applyNumberFormat="1" applyFont="1" applyFill="1" applyBorder="1" applyAlignment="1">
      <alignment horizontal="center" vertical="center" wrapText="1"/>
    </xf>
    <xf numFmtId="49" fontId="18" fillId="0" borderId="0" xfId="0" applyNumberFormat="1" applyFont="1" applyFill="1" applyBorder="1" applyAlignment="1">
      <alignment horizontal="center" vertical="center" wrapText="1"/>
    </xf>
    <xf numFmtId="0" fontId="3" fillId="0" borderId="12" xfId="0" applyFont="1" applyFill="1" applyBorder="1" applyAlignment="1">
      <alignment vertical="center"/>
    </xf>
    <xf numFmtId="0" fontId="3" fillId="0" borderId="0" xfId="0" applyFont="1" applyFill="1" applyBorder="1" applyAlignment="1">
      <alignment horizontal="center" vertical="center"/>
    </xf>
    <xf numFmtId="0" fontId="44" fillId="0" borderId="0" xfId="0" applyFont="1" applyFill="1" applyBorder="1" applyAlignment="1">
      <alignment horizontal="center" vertical="center"/>
    </xf>
    <xf numFmtId="0" fontId="42" fillId="0" borderId="0" xfId="3" applyFont="1" applyFill="1" applyBorder="1" applyAlignment="1">
      <alignment horizontal="center" vertical="center"/>
    </xf>
    <xf numFmtId="0" fontId="3" fillId="0" borderId="0" xfId="0" applyFont="1" applyFill="1" applyBorder="1" applyAlignment="1">
      <alignment vertical="center"/>
    </xf>
    <xf numFmtId="0" fontId="10" fillId="0" borderId="0" xfId="0" applyFont="1" applyFill="1" applyBorder="1" applyAlignment="1">
      <alignment horizontal="center" vertical="center"/>
    </xf>
    <xf numFmtId="0" fontId="40" fillId="0" borderId="0" xfId="3" applyFont="1" applyFill="1" applyBorder="1" applyAlignment="1">
      <alignment horizontal="center" vertical="center"/>
    </xf>
    <xf numFmtId="0" fontId="61" fillId="0" borderId="0" xfId="0" applyFont="1" applyBorder="1" applyAlignment="1"/>
    <xf numFmtId="0" fontId="3" fillId="0" borderId="0" xfId="0" applyFont="1" applyBorder="1" applyAlignment="1">
      <alignment horizontal="center" vertical="center"/>
    </xf>
    <xf numFmtId="0" fontId="3" fillId="0" borderId="87" xfId="3" applyFont="1" applyFill="1" applyBorder="1" applyAlignment="1">
      <alignment horizontal="center" vertical="center"/>
    </xf>
    <xf numFmtId="0" fontId="3" fillId="0" borderId="88" xfId="3" applyFont="1" applyFill="1" applyBorder="1" applyAlignment="1">
      <alignment horizontal="center" vertical="center"/>
    </xf>
    <xf numFmtId="0" fontId="4" fillId="0" borderId="0" xfId="0" applyFont="1" applyFill="1" applyBorder="1" applyAlignment="1">
      <alignment vertical="center" wrapText="1"/>
    </xf>
    <xf numFmtId="0" fontId="10" fillId="0" borderId="0" xfId="0" applyFont="1" applyFill="1" applyBorder="1" applyAlignment="1">
      <alignment horizontal="left" vertical="top"/>
    </xf>
    <xf numFmtId="0" fontId="3" fillId="0" borderId="73" xfId="3" applyFont="1" applyFill="1" applyBorder="1" applyAlignment="1">
      <alignment horizontal="center" vertical="center"/>
    </xf>
    <xf numFmtId="0" fontId="49" fillId="0" borderId="0" xfId="0" applyFont="1" applyFill="1" applyBorder="1" applyAlignment="1"/>
    <xf numFmtId="0" fontId="0" fillId="0" borderId="6" xfId="0" applyFont="1" applyFill="1" applyBorder="1" applyAlignment="1">
      <alignment horizontal="left" vertical="top"/>
    </xf>
    <xf numFmtId="0" fontId="0" fillId="0" borderId="2" xfId="0" applyFont="1" applyFill="1" applyBorder="1" applyAlignment="1">
      <alignment horizontal="left" vertical="top"/>
    </xf>
    <xf numFmtId="0" fontId="0" fillId="0" borderId="17" xfId="0" applyFont="1" applyFill="1" applyBorder="1" applyAlignment="1">
      <alignment horizontal="left" vertical="top"/>
    </xf>
    <xf numFmtId="0" fontId="13" fillId="0" borderId="0" xfId="0" applyFont="1" applyFill="1" applyAlignment="1">
      <alignment vertical="top" wrapText="1"/>
    </xf>
    <xf numFmtId="0" fontId="61" fillId="0" borderId="0" xfId="0" applyFont="1" applyAlignment="1"/>
    <xf numFmtId="0" fontId="13" fillId="0" borderId="0" xfId="0" applyFont="1" applyAlignment="1">
      <alignment horizontal="center" vertical="center"/>
    </xf>
    <xf numFmtId="49" fontId="18" fillId="0" borderId="11" xfId="0" applyNumberFormat="1" applyFont="1" applyBorder="1" applyAlignment="1">
      <alignment horizontal="center" vertical="center" wrapText="1"/>
    </xf>
    <xf numFmtId="0" fontId="64" fillId="0" borderId="11" xfId="0" applyFont="1" applyFill="1" applyBorder="1" applyAlignment="1">
      <alignment horizontal="center" vertical="center"/>
    </xf>
    <xf numFmtId="0" fontId="42" fillId="0" borderId="11" xfId="3" applyFont="1" applyFill="1" applyBorder="1" applyAlignment="1">
      <alignment horizontal="center" vertical="center"/>
    </xf>
    <xf numFmtId="0" fontId="42" fillId="0" borderId="14" xfId="3" applyFont="1" applyFill="1" applyBorder="1" applyAlignment="1">
      <alignment horizontal="center" vertical="center"/>
    </xf>
    <xf numFmtId="0" fontId="10" fillId="0" borderId="123" xfId="0" applyFont="1" applyFill="1" applyBorder="1" applyAlignment="1">
      <alignment horizontal="left" vertical="top"/>
    </xf>
    <xf numFmtId="0" fontId="10" fillId="0" borderId="83" xfId="0" applyFont="1" applyFill="1" applyBorder="1" applyAlignment="1">
      <alignment horizontal="left" vertical="top"/>
    </xf>
    <xf numFmtId="0" fontId="10" fillId="0" borderId="84" xfId="0" applyFont="1" applyFill="1" applyBorder="1" applyAlignment="1">
      <alignment horizontal="left" vertical="top"/>
    </xf>
    <xf numFmtId="0" fontId="64" fillId="0" borderId="8" xfId="0" applyFont="1" applyFill="1" applyBorder="1" applyAlignment="1">
      <alignment horizontal="center" vertical="center"/>
    </xf>
    <xf numFmtId="0" fontId="65" fillId="0" borderId="6" xfId="3" applyFont="1" applyFill="1" applyBorder="1" applyAlignment="1">
      <alignment horizontal="center" vertical="center"/>
    </xf>
    <xf numFmtId="0" fontId="65" fillId="0" borderId="1" xfId="3" applyFont="1" applyFill="1" applyBorder="1" applyAlignment="1">
      <alignment horizontal="center" vertical="center"/>
    </xf>
    <xf numFmtId="0" fontId="49" fillId="0" borderId="75" xfId="0" applyFont="1" applyFill="1" applyBorder="1" applyAlignment="1"/>
    <xf numFmtId="0" fontId="49" fillId="0" borderId="85" xfId="0" applyFont="1" applyFill="1" applyBorder="1" applyAlignment="1"/>
    <xf numFmtId="0" fontId="49" fillId="0" borderId="86" xfId="0" applyFont="1" applyFill="1" applyBorder="1" applyAlignment="1"/>
    <xf numFmtId="0" fontId="14" fillId="0" borderId="6" xfId="0" applyFont="1" applyFill="1" applyBorder="1" applyAlignment="1">
      <alignment horizontal="left" vertical="top"/>
    </xf>
    <xf numFmtId="0" fontId="14" fillId="0" borderId="2" xfId="0" applyFont="1" applyFill="1" applyBorder="1" applyAlignment="1">
      <alignment horizontal="left" vertical="top"/>
    </xf>
    <xf numFmtId="0" fontId="14" fillId="0" borderId="3" xfId="0" applyFont="1" applyFill="1" applyBorder="1" applyAlignment="1">
      <alignment horizontal="left" vertical="top"/>
    </xf>
    <xf numFmtId="0" fontId="49" fillId="0" borderId="5" xfId="0" applyFont="1" applyFill="1" applyBorder="1" applyAlignment="1"/>
    <xf numFmtId="0" fontId="3" fillId="0" borderId="10" xfId="0" applyFont="1" applyBorder="1" applyAlignment="1">
      <alignment horizontal="left" vertical="center"/>
    </xf>
    <xf numFmtId="0" fontId="3" fillId="0" borderId="14" xfId="0" applyFont="1" applyBorder="1" applyAlignment="1">
      <alignment horizontal="left" vertical="top"/>
    </xf>
    <xf numFmtId="56" fontId="3" fillId="0" borderId="8" xfId="0" applyNumberFormat="1" applyFont="1" applyBorder="1" applyAlignment="1">
      <alignment horizontal="center"/>
    </xf>
    <xf numFmtId="56" fontId="3" fillId="0" borderId="9" xfId="0" applyNumberFormat="1" applyFont="1" applyBorder="1" applyAlignment="1">
      <alignment horizontal="center"/>
    </xf>
    <xf numFmtId="0" fontId="64" fillId="0" borderId="82" xfId="0" applyFont="1" applyFill="1" applyBorder="1" applyAlignment="1">
      <alignment horizontal="center"/>
    </xf>
    <xf numFmtId="177" fontId="32" fillId="0" borderId="101" xfId="0" applyNumberFormat="1" applyFont="1" applyFill="1" applyBorder="1" applyAlignment="1" applyProtection="1">
      <alignment horizontal="left" vertical="center" wrapText="1"/>
      <protection locked="0"/>
    </xf>
    <xf numFmtId="177" fontId="32" fillId="0" borderId="100" xfId="1" applyNumberFormat="1" applyFont="1" applyFill="1" applyBorder="1" applyAlignment="1" applyProtection="1">
      <alignment horizontal="right" vertical="center" wrapText="1"/>
      <protection locked="0"/>
    </xf>
    <xf numFmtId="177" fontId="32" fillId="0" borderId="104" xfId="1" applyNumberFormat="1" applyFont="1" applyFill="1" applyBorder="1" applyAlignment="1" applyProtection="1">
      <alignment horizontal="center" vertical="center" wrapText="1"/>
      <protection locked="0"/>
    </xf>
    <xf numFmtId="177" fontId="31" fillId="0" borderId="101" xfId="1" applyNumberFormat="1" applyFont="1" applyFill="1" applyBorder="1" applyAlignment="1" applyProtection="1">
      <alignment horizontal="right" vertical="center"/>
      <protection locked="0"/>
    </xf>
    <xf numFmtId="177" fontId="31" fillId="0" borderId="102" xfId="0" applyNumberFormat="1" applyFont="1" applyFill="1" applyBorder="1" applyAlignment="1" applyProtection="1">
      <alignment horizontal="right" vertical="center"/>
      <protection locked="0"/>
    </xf>
    <xf numFmtId="177" fontId="31" fillId="0" borderId="103" xfId="0" applyNumberFormat="1" applyFont="1" applyFill="1" applyBorder="1" applyProtection="1">
      <protection locked="0"/>
    </xf>
    <xf numFmtId="177" fontId="47" fillId="0" borderId="5" xfId="0" applyNumberFormat="1" applyFont="1" applyFill="1" applyBorder="1" applyAlignment="1" applyProtection="1">
      <alignment horizontal="right" shrinkToFit="1"/>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5" xfId="0" applyFont="1" applyFill="1" applyBorder="1" applyAlignment="1">
      <alignment horizontal="center" vertical="center"/>
    </xf>
    <xf numFmtId="0" fontId="13" fillId="0" borderId="11"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0" xfId="0" applyFont="1" applyBorder="1" applyAlignment="1">
      <alignment horizontal="center" vertical="center"/>
    </xf>
    <xf numFmtId="0" fontId="4" fillId="0" borderId="9" xfId="0" applyFont="1" applyBorder="1" applyAlignment="1"/>
    <xf numFmtId="0" fontId="2" fillId="0" borderId="0" xfId="0" applyFont="1" applyFill="1" applyAlignment="1">
      <alignment horizontal="center"/>
    </xf>
    <xf numFmtId="0" fontId="66" fillId="0" borderId="0" xfId="0" applyFont="1" applyFill="1" applyBorder="1" applyAlignment="1">
      <alignment horizontal="right" vertical="center"/>
    </xf>
    <xf numFmtId="0" fontId="66" fillId="0" borderId="11" xfId="0" applyFont="1" applyFill="1" applyBorder="1" applyAlignment="1">
      <alignment horizontal="center" vertical="center"/>
    </xf>
    <xf numFmtId="180" fontId="68" fillId="0" borderId="130" xfId="0" applyNumberFormat="1" applyFont="1" applyFill="1" applyBorder="1" applyAlignment="1" applyProtection="1">
      <alignment horizontal="center" vertical="center" shrinkToFit="1"/>
    </xf>
    <xf numFmtId="49" fontId="13" fillId="0" borderId="15"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1" xfId="0" applyFont="1" applyBorder="1" applyAlignment="1">
      <alignment horizontal="center" vertical="center" shrinkToFit="1"/>
    </xf>
    <xf numFmtId="0" fontId="2" fillId="0" borderId="0" xfId="0" applyFont="1" applyBorder="1" applyAlignment="1">
      <alignment vertical="center"/>
    </xf>
    <xf numFmtId="49" fontId="18" fillId="0" borderId="10" xfId="0" applyNumberFormat="1" applyFont="1" applyBorder="1" applyAlignment="1">
      <alignment horizontal="center" vertical="center" wrapText="1"/>
    </xf>
    <xf numFmtId="49" fontId="3" fillId="0" borderId="14" xfId="0" applyNumberFormat="1" applyFont="1" applyBorder="1" applyAlignment="1">
      <alignment horizontal="center" vertical="center"/>
    </xf>
    <xf numFmtId="49" fontId="18" fillId="0" borderId="14" xfId="3" applyNumberFormat="1" applyFont="1" applyFill="1" applyBorder="1" applyAlignment="1">
      <alignment horizontal="center" vertical="center" wrapText="1"/>
    </xf>
    <xf numFmtId="0" fontId="4" fillId="0" borderId="72" xfId="0" applyFont="1" applyBorder="1" applyAlignment="1">
      <alignment horizontal="center" vertical="center" wrapText="1"/>
    </xf>
    <xf numFmtId="0" fontId="3" fillId="0" borderId="134" xfId="0" applyFont="1" applyFill="1" applyBorder="1" applyAlignment="1">
      <alignment horizontal="center" vertical="center"/>
    </xf>
    <xf numFmtId="0" fontId="44" fillId="0" borderId="72" xfId="0" applyFont="1" applyFill="1" applyBorder="1" applyAlignment="1">
      <alignment horizontal="center" vertical="center"/>
    </xf>
    <xf numFmtId="0" fontId="42" fillId="0" borderId="134" xfId="3" applyFont="1" applyFill="1" applyBorder="1" applyAlignment="1">
      <alignment horizontal="center" vertical="center"/>
    </xf>
    <xf numFmtId="0" fontId="42" fillId="0" borderId="72" xfId="3" applyFont="1" applyFill="1" applyBorder="1" applyAlignment="1">
      <alignment horizontal="center" vertical="center"/>
    </xf>
    <xf numFmtId="0" fontId="4" fillId="0" borderId="135" xfId="0" applyFont="1" applyBorder="1" applyAlignment="1">
      <alignment horizontal="center" vertical="center" wrapText="1"/>
    </xf>
    <xf numFmtId="0" fontId="44" fillId="0" borderId="4" xfId="0" applyFont="1" applyFill="1" applyBorder="1" applyAlignment="1">
      <alignment horizontal="center" vertical="center"/>
    </xf>
    <xf numFmtId="0" fontId="40" fillId="0" borderId="8" xfId="3" applyFont="1" applyFill="1" applyBorder="1" applyAlignment="1">
      <alignment horizontal="center" vertical="center"/>
    </xf>
    <xf numFmtId="0" fontId="72" fillId="0" borderId="5" xfId="0" applyFont="1" applyFill="1" applyBorder="1" applyAlignment="1">
      <alignment horizontal="center" vertical="center"/>
    </xf>
    <xf numFmtId="0" fontId="4" fillId="0" borderId="13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 fillId="0" borderId="85" xfId="0" applyFont="1" applyFill="1" applyBorder="1" applyAlignment="1">
      <alignment horizontal="center" vertical="center"/>
    </xf>
    <xf numFmtId="0" fontId="44" fillId="0" borderId="136" xfId="0" applyFont="1" applyFill="1" applyBorder="1" applyAlignment="1">
      <alignment horizontal="center" vertical="center"/>
    </xf>
    <xf numFmtId="0" fontId="40" fillId="0" borderId="136" xfId="3" applyFont="1" applyFill="1" applyBorder="1" applyAlignment="1">
      <alignment horizontal="center" vertical="center"/>
    </xf>
    <xf numFmtId="0" fontId="3" fillId="0" borderId="0" xfId="0" applyFont="1" applyFill="1" applyBorder="1"/>
    <xf numFmtId="0" fontId="4" fillId="0" borderId="0" xfId="0" applyFont="1" applyFill="1" applyBorder="1" applyAlignment="1">
      <alignment horizontal="center" vertical="center" wrapText="1"/>
    </xf>
    <xf numFmtId="0" fontId="64" fillId="0" borderId="137" xfId="0" applyFont="1" applyFill="1" applyBorder="1" applyAlignment="1">
      <alignment horizontal="center" vertical="center"/>
    </xf>
    <xf numFmtId="0" fontId="65" fillId="0" borderId="137" xfId="3" applyFont="1" applyFill="1" applyBorder="1" applyAlignment="1">
      <alignment horizontal="center" vertical="center"/>
    </xf>
    <xf numFmtId="0" fontId="72" fillId="0" borderId="0" xfId="0" applyFont="1" applyFill="1" applyBorder="1" applyAlignment="1">
      <alignment horizontal="center"/>
    </xf>
    <xf numFmtId="0" fontId="3" fillId="0" borderId="0" xfId="0" applyFont="1" applyFill="1" applyBorder="1" applyAlignment="1">
      <alignment horizontal="center"/>
    </xf>
    <xf numFmtId="0" fontId="65" fillId="0" borderId="140" xfId="0" applyFont="1" applyFill="1" applyBorder="1" applyAlignment="1">
      <alignment horizontal="center" vertical="center"/>
    </xf>
    <xf numFmtId="0" fontId="65" fillId="0" borderId="129" xfId="3" applyFont="1" applyFill="1" applyBorder="1" applyAlignment="1">
      <alignment horizontal="center" vertical="center"/>
    </xf>
    <xf numFmtId="0" fontId="49" fillId="0" borderId="85" xfId="0" applyFont="1" applyFill="1" applyBorder="1" applyAlignment="1">
      <alignment horizontal="center" vertical="center"/>
    </xf>
    <xf numFmtId="0" fontId="49" fillId="0" borderId="86" xfId="0" applyFont="1" applyFill="1" applyBorder="1" applyAlignment="1">
      <alignment horizontal="center" vertical="center"/>
    </xf>
    <xf numFmtId="0" fontId="3" fillId="0" borderId="0" xfId="0" applyFont="1" applyBorder="1" applyAlignment="1">
      <alignment horizontal="right"/>
    </xf>
    <xf numFmtId="0" fontId="5" fillId="0" borderId="0" xfId="0" applyFont="1" applyFill="1" applyAlignment="1"/>
    <xf numFmtId="0" fontId="5" fillId="0" borderId="0" xfId="0" applyFont="1" applyFill="1" applyAlignment="1">
      <alignment horizontal="left"/>
    </xf>
    <xf numFmtId="0" fontId="66" fillId="0" borderId="14" xfId="0" applyFont="1" applyFill="1" applyBorder="1" applyAlignment="1">
      <alignment horizontal="center" vertical="center"/>
    </xf>
    <xf numFmtId="180" fontId="68" fillId="0" borderId="11" xfId="0" applyNumberFormat="1" applyFont="1" applyFill="1" applyBorder="1" applyAlignment="1">
      <alignment horizontal="center" vertical="center" shrinkToFit="1"/>
    </xf>
    <xf numFmtId="180" fontId="68" fillId="0" borderId="0" xfId="0" applyNumberFormat="1" applyFont="1" applyFill="1" applyBorder="1" applyAlignment="1">
      <alignment horizontal="center" vertical="center" shrinkToFit="1"/>
    </xf>
    <xf numFmtId="0" fontId="13" fillId="0" borderId="0" xfId="0" applyFont="1" applyBorder="1" applyAlignment="1">
      <alignment horizontal="center" vertical="center"/>
    </xf>
    <xf numFmtId="0" fontId="3" fillId="0" borderId="141" xfId="0" applyFont="1" applyFill="1" applyBorder="1" applyAlignment="1">
      <alignment horizontal="center" vertical="center"/>
    </xf>
    <xf numFmtId="0" fontId="4" fillId="0" borderId="142" xfId="0" applyFont="1" applyBorder="1" applyAlignment="1">
      <alignment horizontal="center" vertical="center" wrapText="1"/>
    </xf>
    <xf numFmtId="0" fontId="3" fillId="0" borderId="142" xfId="0" applyFont="1" applyFill="1" applyBorder="1" applyAlignment="1">
      <alignment horizontal="center" vertical="center"/>
    </xf>
    <xf numFmtId="0" fontId="44" fillId="0" borderId="143" xfId="0" applyFont="1" applyFill="1" applyBorder="1" applyAlignment="1">
      <alignment horizontal="center" vertical="center"/>
    </xf>
    <xf numFmtId="0" fontId="40" fillId="0" borderId="143" xfId="3" applyFont="1" applyFill="1" applyBorder="1" applyAlignment="1">
      <alignment horizontal="center" vertical="center"/>
    </xf>
    <xf numFmtId="0" fontId="40" fillId="0" borderId="142" xfId="3" applyFont="1" applyFill="1" applyBorder="1" applyAlignment="1">
      <alignment horizontal="center" vertical="center"/>
    </xf>
    <xf numFmtId="0" fontId="3" fillId="0" borderId="11" xfId="0" applyFont="1" applyFill="1" applyBorder="1" applyAlignment="1">
      <alignment horizontal="center" vertical="center"/>
    </xf>
    <xf numFmtId="0" fontId="3" fillId="0" borderId="76" xfId="0" applyFont="1" applyBorder="1" applyAlignment="1">
      <alignment horizontal="center" vertical="center" wrapText="1"/>
    </xf>
    <xf numFmtId="0" fontId="3" fillId="0" borderId="144" xfId="0" applyFont="1" applyFill="1" applyBorder="1" applyAlignment="1">
      <alignment horizontal="center" vertical="center"/>
    </xf>
    <xf numFmtId="0" fontId="3" fillId="0" borderId="77" xfId="0" applyFont="1" applyFill="1" applyBorder="1" applyAlignment="1">
      <alignment horizontal="center" vertical="center"/>
    </xf>
    <xf numFmtId="0" fontId="44" fillId="0" borderId="8" xfId="0" applyFont="1" applyFill="1" applyBorder="1" applyAlignment="1">
      <alignment horizontal="center" vertical="center"/>
    </xf>
    <xf numFmtId="0" fontId="42" fillId="0" borderId="144" xfId="3" applyFont="1" applyFill="1" applyBorder="1" applyAlignment="1">
      <alignment horizontal="center" vertical="center"/>
    </xf>
    <xf numFmtId="0" fontId="42" fillId="0" borderId="8" xfId="3" applyFont="1" applyFill="1" applyBorder="1" applyAlignment="1">
      <alignment horizontal="center" vertical="center"/>
    </xf>
    <xf numFmtId="0" fontId="4" fillId="0" borderId="8" xfId="0" applyFont="1" applyBorder="1" applyAlignment="1">
      <alignment horizontal="center" vertical="center" wrapText="1"/>
    </xf>
    <xf numFmtId="0" fontId="44" fillId="0" borderId="11" xfId="0" applyFont="1" applyFill="1" applyBorder="1" applyAlignment="1">
      <alignment horizontal="center" vertical="center"/>
    </xf>
    <xf numFmtId="0" fontId="40" fillId="0" borderId="141" xfId="3" applyFont="1" applyFill="1" applyBorder="1" applyAlignment="1">
      <alignment horizontal="center" vertical="center"/>
    </xf>
    <xf numFmtId="0" fontId="3" fillId="0" borderId="9" xfId="0" applyFont="1" applyBorder="1"/>
    <xf numFmtId="0" fontId="4" fillId="0" borderId="5" xfId="0" applyFont="1" applyBorder="1" applyAlignment="1"/>
    <xf numFmtId="0" fontId="4" fillId="0" borderId="12" xfId="0" applyFont="1" applyBorder="1" applyAlignment="1">
      <alignment wrapText="1"/>
    </xf>
    <xf numFmtId="0" fontId="4" fillId="0" borderId="11" xfId="0" applyFont="1" applyBorder="1" applyAlignment="1">
      <alignment horizontal="center" vertical="center" wrapText="1"/>
    </xf>
    <xf numFmtId="0" fontId="4" fillId="0" borderId="5" xfId="0" applyFont="1" applyBorder="1" applyAlignment="1">
      <alignment wrapText="1"/>
    </xf>
    <xf numFmtId="0" fontId="3" fillId="0" borderId="145" xfId="0" applyFont="1" applyFill="1" applyBorder="1" applyAlignment="1">
      <alignment horizontal="center" vertical="center"/>
    </xf>
    <xf numFmtId="0" fontId="72" fillId="0" borderId="11" xfId="3" applyFont="1" applyFill="1" applyBorder="1" applyAlignment="1">
      <alignment horizontal="center" vertical="center"/>
    </xf>
    <xf numFmtId="0" fontId="72" fillId="0" borderId="14" xfId="3" applyFont="1" applyFill="1" applyBorder="1" applyAlignment="1">
      <alignment horizontal="center" vertical="center"/>
    </xf>
    <xf numFmtId="0" fontId="10" fillId="0" borderId="1" xfId="0" applyFont="1" applyFill="1" applyBorder="1" applyAlignment="1">
      <alignment horizontal="left" vertical="top"/>
    </xf>
    <xf numFmtId="0" fontId="10" fillId="0" borderId="6" xfId="0" applyFont="1" applyFill="1" applyBorder="1" applyAlignment="1">
      <alignment horizontal="left" vertical="top"/>
    </xf>
    <xf numFmtId="0" fontId="10" fillId="0" borderId="2" xfId="0" applyFont="1" applyFill="1" applyBorder="1" applyAlignment="1">
      <alignment horizontal="left" vertical="top"/>
    </xf>
    <xf numFmtId="0" fontId="73" fillId="0" borderId="6" xfId="3" applyFont="1" applyFill="1" applyBorder="1" applyAlignment="1">
      <alignment horizontal="center" vertical="center"/>
    </xf>
    <xf numFmtId="0" fontId="73" fillId="0" borderId="1" xfId="3" applyFont="1" applyFill="1" applyBorder="1" applyAlignment="1">
      <alignment horizontal="center" vertical="center"/>
    </xf>
    <xf numFmtId="0" fontId="49" fillId="0" borderId="8" xfId="0" applyFont="1" applyFill="1" applyBorder="1" applyAlignment="1"/>
    <xf numFmtId="0" fontId="49" fillId="3" borderId="0" xfId="0" applyFont="1" applyFill="1" applyBorder="1" applyAlignment="1"/>
    <xf numFmtId="0" fontId="2" fillId="0" borderId="8" xfId="0" applyFont="1" applyBorder="1" applyAlignment="1" applyProtection="1">
      <alignment horizontal="center" justifyLastLine="1"/>
    </xf>
    <xf numFmtId="0" fontId="2" fillId="0" borderId="0" xfId="0" applyFont="1" applyBorder="1" applyAlignment="1" applyProtection="1">
      <alignment horizontal="center" justifyLastLine="1"/>
    </xf>
    <xf numFmtId="0" fontId="2" fillId="0" borderId="9" xfId="0" applyFont="1" applyBorder="1" applyAlignment="1" applyProtection="1">
      <alignment horizontal="center" justifyLastLine="1"/>
    </xf>
    <xf numFmtId="0" fontId="2" fillId="0" borderId="0" xfId="0" applyFont="1" applyFill="1" applyAlignment="1" applyProtection="1">
      <alignment horizontal="left" vertical="top"/>
      <protection locked="0"/>
    </xf>
    <xf numFmtId="0" fontId="2" fillId="0" borderId="1" xfId="0" applyFont="1" applyBorder="1" applyAlignment="1" applyProtection="1">
      <alignment horizontal="center"/>
    </xf>
    <xf numFmtId="0" fontId="2" fillId="0" borderId="2" xfId="0" applyFont="1" applyBorder="1" applyAlignment="1" applyProtection="1">
      <alignment horizontal="center"/>
    </xf>
    <xf numFmtId="0" fontId="2" fillId="0" borderId="3" xfId="0" applyFont="1" applyBorder="1" applyAlignment="1" applyProtection="1">
      <alignment horizontal="center"/>
    </xf>
    <xf numFmtId="0" fontId="2" fillId="0" borderId="6" xfId="0" applyFont="1" applyBorder="1" applyAlignment="1" applyProtection="1">
      <alignment horizontal="right" vertical="top" wrapText="1"/>
    </xf>
    <xf numFmtId="0" fontId="0" fillId="0" borderId="7" xfId="0" applyBorder="1" applyAlignment="1" applyProtection="1">
      <alignment horizontal="right" vertical="top"/>
    </xf>
    <xf numFmtId="177" fontId="47" fillId="0" borderId="7" xfId="0" applyNumberFormat="1" applyFont="1" applyFill="1" applyBorder="1" applyAlignment="1" applyProtection="1">
      <alignment horizontal="right" shrinkToFit="1"/>
    </xf>
    <xf numFmtId="177" fontId="47" fillId="0" borderId="5" xfId="0" applyNumberFormat="1" applyFont="1" applyFill="1" applyBorder="1" applyAlignment="1" applyProtection="1">
      <alignment horizontal="right" shrinkToFit="1"/>
    </xf>
    <xf numFmtId="177" fontId="49" fillId="0" borderId="5" xfId="0" applyNumberFormat="1" applyFont="1" applyFill="1" applyBorder="1" applyAlignment="1" applyProtection="1">
      <alignment horizontal="right" shrinkToFit="1"/>
    </xf>
    <xf numFmtId="177" fontId="47" fillId="0" borderId="7" xfId="0" applyNumberFormat="1" applyFont="1" applyBorder="1" applyAlignment="1" applyProtection="1">
      <alignment horizontal="right" shrinkToFit="1"/>
    </xf>
    <xf numFmtId="177" fontId="49" fillId="0" borderId="5" xfId="0" applyNumberFormat="1" applyFont="1" applyBorder="1" applyAlignment="1" applyProtection="1">
      <alignment horizontal="right" shrinkToFit="1"/>
    </xf>
    <xf numFmtId="0" fontId="2" fillId="0" borderId="8" xfId="0" applyFont="1" applyBorder="1" applyAlignment="1" applyProtection="1">
      <alignment horizontal="center"/>
    </xf>
    <xf numFmtId="0" fontId="2" fillId="0" borderId="0" xfId="0" applyFont="1" applyBorder="1" applyAlignment="1" applyProtection="1">
      <alignment horizontal="center"/>
    </xf>
    <xf numFmtId="0" fontId="2" fillId="0" borderId="9" xfId="0" applyFont="1" applyBorder="1" applyAlignment="1" applyProtection="1">
      <alignment horizontal="center"/>
    </xf>
    <xf numFmtId="0" fontId="2" fillId="0" borderId="4"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2" xfId="0" applyFont="1" applyBorder="1" applyAlignment="1" applyProtection="1">
      <alignment horizontal="center" vertical="center"/>
    </xf>
    <xf numFmtId="177" fontId="2" fillId="0" borderId="7" xfId="0" applyNumberFormat="1" applyFont="1" applyFill="1" applyBorder="1" applyAlignment="1" applyProtection="1">
      <alignment horizontal="right" shrinkToFit="1"/>
      <protection locked="0"/>
    </xf>
    <xf numFmtId="177" fontId="0" fillId="0" borderId="5" xfId="0" applyNumberFormat="1" applyFill="1" applyBorder="1" applyAlignment="1" applyProtection="1">
      <alignment horizontal="right" shrinkToFit="1"/>
      <protection locked="0"/>
    </xf>
    <xf numFmtId="177" fontId="48" fillId="0" borderId="7" xfId="0" applyNumberFormat="1" applyFont="1" applyFill="1" applyBorder="1" applyAlignment="1" applyProtection="1">
      <alignment horizontal="right" shrinkToFit="1"/>
    </xf>
    <xf numFmtId="177" fontId="50" fillId="0" borderId="5" xfId="0" applyNumberFormat="1" applyFont="1" applyFill="1" applyBorder="1" applyAlignment="1" applyProtection="1">
      <alignment horizontal="right" shrinkToFit="1"/>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14" xfId="0" applyFont="1" applyBorder="1" applyAlignment="1" applyProtection="1">
      <alignment horizontal="center"/>
    </xf>
    <xf numFmtId="0" fontId="2" fillId="0" borderId="15" xfId="0" applyFont="1" applyBorder="1" applyAlignment="1" applyProtection="1">
      <alignment horizontal="center"/>
    </xf>
    <xf numFmtId="0" fontId="2" fillId="0" borderId="10" xfId="0" applyFont="1" applyBorder="1" applyAlignment="1" applyProtection="1">
      <alignment horizontal="center"/>
    </xf>
    <xf numFmtId="0" fontId="2" fillId="0" borderId="8"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5" fillId="0" borderId="0" xfId="0" applyFont="1" applyBorder="1" applyAlignment="1" applyProtection="1">
      <alignment horizontal="center"/>
    </xf>
    <xf numFmtId="0" fontId="2" fillId="0" borderId="13" xfId="0" applyFont="1" applyFill="1" applyBorder="1" applyAlignment="1" applyProtection="1">
      <alignment horizontal="center"/>
      <protection locked="0"/>
    </xf>
    <xf numFmtId="0" fontId="2" fillId="0" borderId="0" xfId="0" applyFont="1" applyBorder="1" applyAlignment="1" applyProtection="1">
      <alignment horizontal="left" wrapText="1"/>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14" xfId="0" applyFont="1" applyFill="1" applyBorder="1" applyAlignment="1" applyProtection="1">
      <alignment horizontal="center"/>
    </xf>
    <xf numFmtId="0" fontId="2" fillId="0" borderId="15" xfId="0" applyFont="1" applyFill="1" applyBorder="1" applyAlignment="1" applyProtection="1">
      <alignment horizontal="center"/>
    </xf>
    <xf numFmtId="0" fontId="2" fillId="0" borderId="10" xfId="0" applyFont="1" applyFill="1" applyBorder="1" applyAlignment="1" applyProtection="1">
      <alignment horizontal="center"/>
    </xf>
    <xf numFmtId="0" fontId="47" fillId="0" borderId="14" xfId="0" applyFont="1" applyFill="1" applyBorder="1" applyAlignment="1" applyProtection="1">
      <alignment horizontal="right"/>
    </xf>
    <xf numFmtId="0" fontId="47" fillId="0" borderId="15" xfId="0" applyFont="1" applyFill="1" applyBorder="1" applyAlignment="1" applyProtection="1">
      <alignment horizontal="right"/>
    </xf>
    <xf numFmtId="38" fontId="47" fillId="0" borderId="14" xfId="1" applyFont="1" applyFill="1" applyBorder="1" applyAlignment="1" applyProtection="1">
      <alignment horizontal="right"/>
    </xf>
    <xf numFmtId="38" fontId="47" fillId="0" borderId="15" xfId="1" applyFont="1" applyFill="1" applyBorder="1" applyAlignment="1" applyProtection="1">
      <alignment horizontal="right"/>
    </xf>
    <xf numFmtId="0" fontId="4" fillId="0" borderId="0" xfId="0" applyFont="1" applyBorder="1" applyAlignment="1" applyProtection="1"/>
    <xf numFmtId="0" fontId="0" fillId="0" borderId="0" xfId="0" applyFont="1" applyAlignment="1" applyProtection="1"/>
    <xf numFmtId="38" fontId="47" fillId="0" borderId="14" xfId="0" applyNumberFormat="1" applyFont="1" applyFill="1" applyBorder="1" applyAlignment="1" applyProtection="1">
      <alignment horizontal="right"/>
    </xf>
    <xf numFmtId="38" fontId="47" fillId="0" borderId="15" xfId="0" applyNumberFormat="1" applyFont="1" applyFill="1" applyBorder="1" applyAlignment="1" applyProtection="1">
      <alignment horizontal="right"/>
    </xf>
    <xf numFmtId="40" fontId="47" fillId="0" borderId="15" xfId="1" applyNumberFormat="1" applyFont="1" applyFill="1" applyBorder="1" applyAlignment="1" applyProtection="1">
      <alignment horizontal="right"/>
    </xf>
    <xf numFmtId="0" fontId="2" fillId="0" borderId="14" xfId="0" applyFont="1" applyFill="1" applyBorder="1" applyAlignment="1" applyProtection="1">
      <alignment horizontal="right"/>
    </xf>
    <xf numFmtId="0" fontId="2" fillId="0" borderId="15" xfId="0" applyFont="1" applyFill="1" applyBorder="1" applyAlignment="1" applyProtection="1">
      <alignment horizontal="right"/>
    </xf>
    <xf numFmtId="38" fontId="47" fillId="0" borderId="14" xfId="0" applyNumberFormat="1" applyFont="1" applyFill="1" applyBorder="1" applyAlignment="1" applyProtection="1"/>
    <xf numFmtId="38" fontId="47" fillId="0" borderId="15" xfId="0" applyNumberFormat="1" applyFont="1" applyFill="1" applyBorder="1" applyAlignment="1" applyProtection="1"/>
    <xf numFmtId="0" fontId="4" fillId="0" borderId="2"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wrapText="1"/>
    </xf>
    <xf numFmtId="0" fontId="0" fillId="0" borderId="0" xfId="0" applyFont="1" applyBorder="1" applyAlignment="1" applyProtection="1">
      <alignment wrapText="1"/>
    </xf>
    <xf numFmtId="38" fontId="8" fillId="0" borderId="14" xfId="0" applyNumberFormat="1" applyFont="1" applyFill="1" applyBorder="1" applyAlignment="1" applyProtection="1">
      <alignment horizontal="right"/>
      <protection locked="0"/>
    </xf>
    <xf numFmtId="38" fontId="8" fillId="0" borderId="15" xfId="0" applyNumberFormat="1" applyFont="1" applyFill="1" applyBorder="1" applyAlignment="1" applyProtection="1">
      <alignment horizontal="right"/>
      <protection locked="0"/>
    </xf>
    <xf numFmtId="176" fontId="8" fillId="0" borderId="14" xfId="1" applyNumberFormat="1" applyFont="1" applyFill="1" applyBorder="1" applyAlignment="1" applyProtection="1">
      <alignment horizontal="right"/>
      <protection locked="0"/>
    </xf>
    <xf numFmtId="176" fontId="8" fillId="0" borderId="15" xfId="1" applyNumberFormat="1" applyFont="1" applyFill="1" applyBorder="1" applyAlignment="1" applyProtection="1">
      <alignment horizontal="right"/>
      <protection locked="0"/>
    </xf>
    <xf numFmtId="40" fontId="47" fillId="0" borderId="15" xfId="1" applyNumberFormat="1" applyFont="1" applyFill="1" applyBorder="1" applyAlignment="1" applyProtection="1"/>
    <xf numFmtId="40" fontId="47" fillId="0" borderId="15" xfId="0" applyNumberFormat="1" applyFont="1" applyFill="1" applyBorder="1" applyAlignment="1" applyProtection="1"/>
    <xf numFmtId="38" fontId="47" fillId="0" borderId="15" xfId="1" applyNumberFormat="1" applyFont="1" applyFill="1" applyBorder="1" applyAlignment="1" applyProtection="1"/>
    <xf numFmtId="0" fontId="8" fillId="0" borderId="1" xfId="0" applyFont="1" applyFill="1" applyBorder="1" applyAlignment="1">
      <alignment horizontal="right"/>
    </xf>
    <xf numFmtId="0" fontId="8" fillId="0" borderId="2" xfId="0" applyFont="1" applyFill="1" applyBorder="1" applyAlignment="1">
      <alignment horizontal="right"/>
    </xf>
    <xf numFmtId="0" fontId="8" fillId="0" borderId="76" xfId="0" applyFont="1" applyBorder="1" applyAlignment="1">
      <alignment horizontal="left"/>
    </xf>
    <xf numFmtId="0" fontId="8" fillId="0" borderId="126" xfId="0" applyFont="1" applyBorder="1" applyAlignment="1">
      <alignment horizontal="left"/>
    </xf>
    <xf numFmtId="0" fontId="8" fillId="0" borderId="77" xfId="0" applyFont="1" applyBorder="1" applyAlignment="1">
      <alignment horizontal="left"/>
    </xf>
    <xf numFmtId="0" fontId="8" fillId="0" borderId="76" xfId="0" applyFont="1" applyFill="1" applyBorder="1" applyAlignment="1" applyProtection="1">
      <alignment horizontal="right"/>
      <protection locked="0"/>
    </xf>
    <xf numFmtId="0" fontId="8" fillId="0" borderId="126" xfId="0" applyFont="1" applyFill="1" applyBorder="1" applyAlignment="1" applyProtection="1">
      <alignment horizontal="right"/>
      <protection locked="0"/>
    </xf>
    <xf numFmtId="0" fontId="8" fillId="0" borderId="126" xfId="0" applyFont="1" applyFill="1" applyBorder="1" applyAlignment="1">
      <alignment horizontal="right"/>
    </xf>
    <xf numFmtId="176" fontId="8" fillId="2" borderId="15" xfId="1" applyNumberFormat="1" applyFont="1" applyFill="1" applyBorder="1" applyAlignment="1"/>
    <xf numFmtId="176" fontId="8" fillId="2" borderId="15" xfId="0" applyNumberFormat="1" applyFont="1" applyFill="1" applyBorder="1" applyAlignment="1"/>
    <xf numFmtId="179" fontId="8" fillId="2" borderId="15" xfId="1" applyNumberFormat="1" applyFont="1" applyFill="1" applyBorder="1" applyAlignment="1"/>
    <xf numFmtId="179" fontId="8" fillId="2" borderId="15" xfId="0" applyNumberFormat="1" applyFont="1" applyFill="1" applyBorder="1" applyAlignment="1"/>
    <xf numFmtId="0" fontId="52" fillId="0" borderId="0" xfId="0" applyFont="1" applyBorder="1" applyAlignment="1">
      <alignment horizontal="left"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xf>
    <xf numFmtId="0" fontId="8" fillId="0" borderId="15" xfId="0" applyFont="1" applyBorder="1" applyAlignment="1">
      <alignment horizontal="center"/>
    </xf>
    <xf numFmtId="0" fontId="8" fillId="0" borderId="10" xfId="0" applyFont="1" applyBorder="1" applyAlignment="1">
      <alignment horizontal="center"/>
    </xf>
    <xf numFmtId="0" fontId="8" fillId="0" borderId="14" xfId="0" applyFont="1" applyFill="1" applyBorder="1" applyAlignment="1">
      <alignment horizontal="center"/>
    </xf>
    <xf numFmtId="0" fontId="8" fillId="0" borderId="15" xfId="0" applyFont="1" applyFill="1" applyBorder="1" applyAlignment="1">
      <alignment horizontal="center"/>
    </xf>
    <xf numFmtId="0" fontId="8" fillId="0" borderId="10" xfId="0" applyFont="1" applyFill="1" applyBorder="1" applyAlignment="1">
      <alignment horizontal="center"/>
    </xf>
    <xf numFmtId="0" fontId="53" fillId="0" borderId="0" xfId="0" applyFont="1" applyBorder="1" applyAlignment="1"/>
    <xf numFmtId="0" fontId="54" fillId="0" borderId="0" xfId="0" applyFont="1" applyAlignment="1"/>
    <xf numFmtId="0" fontId="0" fillId="0" borderId="14" xfId="0" applyFont="1" applyBorder="1" applyAlignment="1" applyProtection="1">
      <alignment wrapText="1"/>
    </xf>
    <xf numFmtId="0" fontId="0" fillId="0" borderId="15" xfId="0" applyFont="1" applyBorder="1" applyAlignment="1" applyProtection="1">
      <alignment wrapText="1"/>
    </xf>
    <xf numFmtId="0" fontId="0" fillId="0" borderId="10" xfId="0" applyFont="1" applyBorder="1" applyAlignment="1" applyProtection="1">
      <alignment wrapText="1"/>
    </xf>
    <xf numFmtId="0" fontId="2" fillId="0" borderId="15" xfId="0" applyFont="1" applyFill="1" applyBorder="1" applyAlignment="1" applyProtection="1"/>
    <xf numFmtId="0" fontId="2" fillId="0" borderId="11" xfId="0" applyFont="1" applyBorder="1" applyAlignment="1" applyProtection="1">
      <alignment horizontal="center" vertical="center"/>
    </xf>
    <xf numFmtId="0" fontId="2" fillId="0" borderId="0" xfId="0" applyFont="1" applyBorder="1" applyAlignment="1" applyProtection="1">
      <alignment horizontal="center" vertical="center"/>
    </xf>
    <xf numFmtId="0" fontId="3" fillId="0" borderId="0" xfId="0" applyFont="1" applyBorder="1" applyAlignment="1" applyProtection="1">
      <alignment horizontal="left" vertical="top" wrapText="1"/>
    </xf>
    <xf numFmtId="0" fontId="2"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top" wrapText="1"/>
    </xf>
    <xf numFmtId="0" fontId="4" fillId="0" borderId="8" xfId="0" applyFont="1" applyFill="1" applyBorder="1" applyAlignment="1" applyProtection="1">
      <alignment horizontal="center" vertical="center" wrapText="1"/>
    </xf>
    <xf numFmtId="0" fontId="4" fillId="0" borderId="0" xfId="0" applyFont="1" applyBorder="1" applyAlignment="1" applyProtection="1">
      <alignment horizontal="center" vertical="center" wrapText="1"/>
    </xf>
    <xf numFmtId="0" fontId="2" fillId="0" borderId="43" xfId="0" applyFont="1" applyFill="1" applyBorder="1" applyAlignment="1" applyProtection="1">
      <alignment horizontal="center" wrapText="1"/>
    </xf>
    <xf numFmtId="0" fontId="2" fillId="0" borderId="44" xfId="0" applyFont="1" applyBorder="1" applyAlignment="1" applyProtection="1">
      <alignment horizontal="center" wrapText="1"/>
    </xf>
    <xf numFmtId="0" fontId="2" fillId="0" borderId="45" xfId="0" applyFont="1" applyBorder="1" applyAlignment="1" applyProtection="1">
      <alignment horizontal="center" wrapText="1"/>
    </xf>
    <xf numFmtId="0" fontId="2" fillId="0" borderId="46" xfId="0" applyFont="1" applyFill="1" applyBorder="1" applyAlignment="1" applyProtection="1"/>
    <xf numFmtId="0" fontId="2" fillId="0" borderId="44" xfId="0" applyFont="1" applyFill="1" applyBorder="1" applyAlignment="1" applyProtection="1"/>
    <xf numFmtId="0" fontId="2" fillId="0" borderId="47" xfId="0" applyFont="1" applyFill="1" applyBorder="1" applyAlignment="1" applyProtection="1"/>
    <xf numFmtId="0" fontId="3" fillId="0" borderId="0"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0" fontId="2" fillId="0" borderId="1"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wrapText="1"/>
    </xf>
    <xf numFmtId="0" fontId="2" fillId="0" borderId="12" xfId="0" applyFont="1" applyBorder="1" applyAlignment="1" applyProtection="1">
      <alignment wrapText="1"/>
    </xf>
    <xf numFmtId="0" fontId="4" fillId="0" borderId="31" xfId="0" applyFont="1" applyFill="1" applyBorder="1" applyAlignment="1" applyProtection="1">
      <alignment horizontal="center" vertical="center" wrapText="1"/>
    </xf>
    <xf numFmtId="0" fontId="2" fillId="0" borderId="34" xfId="0"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56" xfId="0" applyFont="1" applyFill="1" applyBorder="1" applyAlignment="1" applyProtection="1">
      <alignment horizontal="center" wrapText="1"/>
    </xf>
    <xf numFmtId="0" fontId="2" fillId="0" borderId="57" xfId="0" applyFont="1" applyBorder="1" applyAlignment="1" applyProtection="1">
      <alignment horizontal="center" wrapText="1"/>
    </xf>
    <xf numFmtId="0" fontId="2" fillId="0" borderId="58" xfId="0" applyFont="1" applyBorder="1" applyAlignment="1" applyProtection="1">
      <alignment horizontal="center" wrapText="1"/>
    </xf>
    <xf numFmtId="0" fontId="2" fillId="0" borderId="60" xfId="0" applyFont="1" applyFill="1" applyBorder="1" applyAlignment="1" applyProtection="1"/>
    <xf numFmtId="0" fontId="2" fillId="0" borderId="57" xfId="0" applyFont="1" applyFill="1" applyBorder="1" applyAlignment="1" applyProtection="1"/>
    <xf numFmtId="0" fontId="2" fillId="0" borderId="61" xfId="0" applyFont="1" applyFill="1" applyBorder="1" applyAlignment="1" applyProtection="1"/>
    <xf numFmtId="0" fontId="2" fillId="0" borderId="27"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0" fontId="2" fillId="0" borderId="34" xfId="0" applyFont="1" applyBorder="1" applyAlignment="1" applyProtection="1">
      <alignment wrapText="1"/>
    </xf>
    <xf numFmtId="0" fontId="2" fillId="0" borderId="35" xfId="0" applyFont="1" applyBorder="1" applyAlignment="1" applyProtection="1">
      <alignment wrapText="1"/>
    </xf>
    <xf numFmtId="0" fontId="2" fillId="0" borderId="48" xfId="0" applyFont="1" applyFill="1" applyBorder="1" applyAlignment="1" applyProtection="1">
      <alignment horizontal="center" wrapText="1"/>
    </xf>
    <xf numFmtId="0" fontId="2" fillId="0" borderId="49" xfId="0" applyFont="1" applyBorder="1" applyAlignment="1" applyProtection="1">
      <alignment horizontal="center" wrapText="1"/>
    </xf>
    <xf numFmtId="0" fontId="2" fillId="0" borderId="50" xfId="0" applyFont="1" applyBorder="1" applyAlignment="1" applyProtection="1">
      <alignment horizontal="center" wrapText="1"/>
    </xf>
    <xf numFmtId="0" fontId="2" fillId="0" borderId="52" xfId="0" applyFont="1" applyFill="1" applyBorder="1" applyAlignment="1" applyProtection="1"/>
    <xf numFmtId="0" fontId="2" fillId="0" borderId="49" xfId="0" applyFont="1" applyFill="1" applyBorder="1" applyAlignment="1" applyProtection="1"/>
    <xf numFmtId="0" fontId="2" fillId="0" borderId="53" xfId="0" applyFont="1" applyFill="1" applyBorder="1" applyAlignment="1" applyProtection="1"/>
    <xf numFmtId="0" fontId="4" fillId="0" borderId="9" xfId="0" applyFont="1" applyBorder="1" applyAlignment="1" applyProtection="1"/>
    <xf numFmtId="0" fontId="2" fillId="0" borderId="0" xfId="0" applyFont="1" applyBorder="1" applyAlignment="1" applyProtection="1">
      <alignment horizontal="right" vertical="center"/>
    </xf>
    <xf numFmtId="0" fontId="2" fillId="0" borderId="9" xfId="0" applyFont="1" applyBorder="1" applyAlignment="1" applyProtection="1">
      <alignment horizontal="right" vertical="center"/>
    </xf>
    <xf numFmtId="38" fontId="47" fillId="0" borderId="0" xfId="1" applyFont="1" applyFill="1" applyBorder="1" applyAlignment="1" applyProtection="1"/>
    <xf numFmtId="0" fontId="9" fillId="0" borderId="8" xfId="0" applyFont="1" applyBorder="1" applyAlignment="1" applyProtection="1">
      <alignment horizontal="left" wrapText="1"/>
    </xf>
    <xf numFmtId="0" fontId="9" fillId="0" borderId="0" xfId="0" applyFont="1" applyBorder="1" applyAlignment="1" applyProtection="1">
      <alignment horizontal="left" wrapText="1"/>
    </xf>
    <xf numFmtId="0" fontId="9" fillId="0" borderId="9" xfId="0" applyFont="1" applyBorder="1" applyAlignment="1" applyProtection="1">
      <alignment horizontal="left" wrapText="1"/>
    </xf>
    <xf numFmtId="0" fontId="24" fillId="0" borderId="8" xfId="0" applyFont="1" applyBorder="1" applyAlignment="1" applyProtection="1">
      <alignment horizontal="center" wrapText="1" shrinkToFit="1"/>
    </xf>
    <xf numFmtId="0" fontId="24" fillId="0" borderId="0" xfId="0" applyFont="1" applyBorder="1" applyAlignment="1" applyProtection="1">
      <alignment horizontal="center" shrinkToFit="1"/>
    </xf>
    <xf numFmtId="38" fontId="9" fillId="0" borderId="0" xfId="1" applyFont="1" applyBorder="1" applyAlignment="1" applyProtection="1">
      <alignment horizontal="center" wrapText="1"/>
    </xf>
    <xf numFmtId="38" fontId="9" fillId="0" borderId="0" xfId="1" applyFont="1" applyBorder="1" applyAlignment="1" applyProtection="1">
      <alignment horizontal="center"/>
    </xf>
    <xf numFmtId="0" fontId="9" fillId="0" borderId="0" xfId="0" applyFont="1" applyBorder="1" applyAlignment="1" applyProtection="1"/>
    <xf numFmtId="38" fontId="47" fillId="0" borderId="0" xfId="1" applyNumberFormat="1" applyFont="1" applyBorder="1" applyAlignment="1" applyProtection="1">
      <alignment horizontal="center"/>
    </xf>
    <xf numFmtId="0" fontId="24" fillId="0" borderId="8" xfId="0" applyFont="1" applyBorder="1" applyAlignment="1" applyProtection="1">
      <alignment horizontal="center" shrinkToFit="1"/>
    </xf>
    <xf numFmtId="0" fontId="24" fillId="0" borderId="8" xfId="0" applyFont="1" applyBorder="1" applyAlignment="1" applyProtection="1">
      <alignment horizontal="center" wrapText="1"/>
    </xf>
    <xf numFmtId="0" fontId="24" fillId="0" borderId="0" xfId="0" applyFont="1" applyBorder="1" applyAlignment="1" applyProtection="1">
      <alignment horizontal="center" wrapText="1"/>
    </xf>
    <xf numFmtId="38" fontId="9" fillId="0" borderId="0" xfId="1" applyFont="1" applyBorder="1" applyAlignment="1" applyProtection="1">
      <alignment horizontal="center" vertical="center"/>
    </xf>
    <xf numFmtId="0" fontId="9" fillId="0" borderId="0" xfId="0" applyFont="1" applyBorder="1" applyAlignment="1" applyProtection="1">
      <alignment vertical="center"/>
    </xf>
    <xf numFmtId="38" fontId="47" fillId="0" borderId="0" xfId="1" applyNumberFormat="1" applyFont="1" applyBorder="1" applyAlignment="1" applyProtection="1">
      <alignment horizontal="center" vertical="center"/>
    </xf>
    <xf numFmtId="0" fontId="51" fillId="0" borderId="8" xfId="0" applyFont="1" applyBorder="1" applyAlignment="1">
      <alignment horizontal="left" wrapText="1" shrinkToFit="1"/>
    </xf>
    <xf numFmtId="0" fontId="51" fillId="0" borderId="0" xfId="0" applyFont="1" applyBorder="1" applyAlignment="1">
      <alignment horizontal="left" wrapText="1" shrinkToFit="1"/>
    </xf>
    <xf numFmtId="0" fontId="51" fillId="0" borderId="9" xfId="0" applyFont="1" applyBorder="1" applyAlignment="1">
      <alignment horizontal="left" wrapText="1" shrinkToFit="1"/>
    </xf>
    <xf numFmtId="0" fontId="51" fillId="0" borderId="8" xfId="0" applyFont="1" applyBorder="1" applyAlignment="1">
      <alignment horizontal="center" wrapText="1"/>
    </xf>
    <xf numFmtId="0" fontId="51" fillId="0" borderId="0" xfId="0" applyFont="1" applyBorder="1" applyAlignment="1">
      <alignment horizontal="center" wrapText="1"/>
    </xf>
    <xf numFmtId="38" fontId="8" fillId="0" borderId="0" xfId="1" applyFont="1" applyBorder="1" applyAlignment="1">
      <alignment horizontal="center" vertical="center"/>
    </xf>
    <xf numFmtId="0" fontId="12" fillId="0" borderId="0" xfId="0" applyFont="1" applyBorder="1" applyAlignment="1">
      <alignment vertical="center"/>
    </xf>
    <xf numFmtId="38" fontId="55" fillId="0" borderId="0" xfId="1" applyNumberFormat="1" applyFont="1" applyBorder="1" applyAlignment="1" applyProtection="1">
      <alignment horizontal="center" vertical="center"/>
    </xf>
    <xf numFmtId="38" fontId="47" fillId="0" borderId="0" xfId="1" applyNumberFormat="1" applyFont="1" applyFill="1" applyBorder="1" applyAlignment="1" applyProtection="1">
      <alignment horizontal="center"/>
    </xf>
    <xf numFmtId="38" fontId="47" fillId="0" borderId="0" xfId="1" applyNumberFormat="1" applyFont="1" applyFill="1" applyBorder="1" applyAlignment="1" applyProtection="1">
      <alignment horizontal="center" vertical="center"/>
    </xf>
    <xf numFmtId="38" fontId="55" fillId="0" borderId="0" xfId="1" applyNumberFormat="1" applyFont="1" applyBorder="1" applyAlignment="1" applyProtection="1">
      <alignment horizontal="center"/>
    </xf>
    <xf numFmtId="38" fontId="19" fillId="0" borderId="11" xfId="7" applyFont="1" applyFill="1" applyBorder="1" applyAlignment="1" applyProtection="1">
      <alignment horizontal="center"/>
    </xf>
    <xf numFmtId="38" fontId="2" fillId="0" borderId="0" xfId="1" applyFont="1" applyBorder="1" applyAlignment="1" applyProtection="1">
      <alignment horizontal="center"/>
    </xf>
    <xf numFmtId="38" fontId="47" fillId="0" borderId="0" xfId="0" applyNumberFormat="1" applyFont="1" applyBorder="1" applyAlignment="1" applyProtection="1">
      <alignment horizontal="center"/>
    </xf>
    <xf numFmtId="0" fontId="47" fillId="0" borderId="0" xfId="0" applyFont="1" applyBorder="1" applyAlignment="1" applyProtection="1">
      <alignment horizontal="center"/>
    </xf>
    <xf numFmtId="38" fontId="47" fillId="0" borderId="0" xfId="1" applyFont="1" applyFill="1" applyBorder="1" applyAlignment="1" applyProtection="1">
      <alignment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horizontal="right"/>
    </xf>
    <xf numFmtId="0" fontId="21" fillId="0" borderId="0" xfId="0" applyFont="1" applyBorder="1" applyAlignment="1" applyProtection="1">
      <alignment horizontal="distributed"/>
    </xf>
    <xf numFmtId="0" fontId="2" fillId="0" borderId="0" xfId="0" applyFont="1" applyFill="1" applyBorder="1" applyAlignment="1" applyProtection="1">
      <alignment horizontal="right"/>
    </xf>
    <xf numFmtId="0" fontId="51" fillId="0" borderId="0" xfId="0" applyFont="1" applyBorder="1" applyAlignment="1" applyProtection="1">
      <alignment vertical="center" wrapText="1"/>
    </xf>
    <xf numFmtId="0" fontId="51" fillId="0" borderId="9" xfId="0" applyFont="1" applyBorder="1" applyAlignment="1" applyProtection="1">
      <alignment vertical="center" wrapText="1"/>
    </xf>
    <xf numFmtId="0" fontId="2" fillId="0" borderId="0" xfId="0" applyFont="1" applyFill="1" applyBorder="1" applyAlignment="1" applyProtection="1">
      <alignment horizontal="center"/>
    </xf>
    <xf numFmtId="0" fontId="2" fillId="0" borderId="9" xfId="0" applyFont="1" applyFill="1" applyBorder="1" applyAlignment="1" applyProtection="1">
      <alignment horizontal="center"/>
    </xf>
    <xf numFmtId="38" fontId="47" fillId="0" borderId="0" xfId="7" applyFont="1" applyFill="1" applyBorder="1" applyAlignment="1" applyProtection="1"/>
    <xf numFmtId="0" fontId="2" fillId="0" borderId="0" xfId="0" applyFont="1" applyBorder="1" applyAlignment="1" applyProtection="1">
      <alignment horizontal="distributed"/>
    </xf>
    <xf numFmtId="38" fontId="47" fillId="0" borderId="0" xfId="1" applyFont="1" applyBorder="1" applyAlignment="1" applyProtection="1">
      <alignment horizontal="center"/>
    </xf>
    <xf numFmtId="0" fontId="3" fillId="0" borderId="0" xfId="0" applyFont="1" applyBorder="1" applyAlignment="1" applyProtection="1">
      <alignment horizontal="left"/>
    </xf>
    <xf numFmtId="38" fontId="9"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distributed"/>
    </xf>
    <xf numFmtId="38" fontId="2" fillId="0" borderId="0" xfId="1" applyFont="1" applyFill="1" applyBorder="1" applyAlignment="1" applyProtection="1"/>
    <xf numFmtId="0" fontId="4" fillId="0" borderId="0" xfId="0" applyFont="1" applyFill="1" applyBorder="1" applyAlignment="1" applyProtection="1">
      <alignment horizontal="left" vertical="center"/>
    </xf>
    <xf numFmtId="38" fontId="47" fillId="0" borderId="0" xfId="1" applyFont="1" applyFill="1" applyBorder="1" applyAlignment="1" applyProtection="1">
      <alignment horizontal="right"/>
    </xf>
    <xf numFmtId="0" fontId="11" fillId="0" borderId="67" xfId="0" applyFont="1" applyFill="1" applyBorder="1" applyAlignment="1" applyProtection="1">
      <alignment vertical="center" wrapText="1"/>
    </xf>
    <xf numFmtId="0" fontId="17" fillId="0" borderId="68" xfId="0" applyFont="1" applyFill="1" applyBorder="1" applyAlignment="1" applyProtection="1">
      <alignment vertical="center" wrapText="1"/>
    </xf>
    <xf numFmtId="0" fontId="17" fillId="0" borderId="8" xfId="0" applyFont="1" applyFill="1" applyBorder="1" applyAlignment="1" applyProtection="1">
      <alignment vertical="center" wrapText="1"/>
    </xf>
    <xf numFmtId="0" fontId="17" fillId="0" borderId="0" xfId="0" applyFont="1" applyFill="1" applyBorder="1" applyAlignment="1" applyProtection="1">
      <alignment vertical="center" wrapText="1"/>
    </xf>
    <xf numFmtId="0" fontId="14" fillId="0" borderId="68" xfId="0" applyFont="1" applyFill="1" applyBorder="1" applyAlignment="1" applyProtection="1">
      <alignment vertical="center" wrapText="1"/>
    </xf>
    <xf numFmtId="177" fontId="9" fillId="0" borderId="68" xfId="0" applyNumberFormat="1" applyFont="1" applyFill="1" applyBorder="1" applyAlignment="1" applyProtection="1"/>
    <xf numFmtId="0" fontId="10" fillId="0" borderId="67" xfId="0" applyFont="1" applyFill="1" applyBorder="1" applyAlignment="1" applyProtection="1">
      <alignment horizontal="left" wrapText="1"/>
    </xf>
    <xf numFmtId="0" fontId="10" fillId="0" borderId="68" xfId="0" applyFont="1" applyFill="1" applyBorder="1" applyAlignment="1" applyProtection="1">
      <alignment horizontal="left" wrapText="1"/>
    </xf>
    <xf numFmtId="0" fontId="10" fillId="0" borderId="69" xfId="0" applyFont="1" applyFill="1" applyBorder="1" applyAlignment="1" applyProtection="1">
      <alignment horizontal="left" wrapText="1"/>
    </xf>
    <xf numFmtId="0" fontId="10" fillId="0" borderId="8" xfId="0" applyFont="1" applyFill="1" applyBorder="1" applyAlignment="1" applyProtection="1">
      <alignment horizontal="left" wrapText="1"/>
    </xf>
    <xf numFmtId="0" fontId="10" fillId="0" borderId="0" xfId="0" applyFont="1" applyFill="1" applyBorder="1" applyAlignment="1" applyProtection="1">
      <alignment horizontal="left" wrapText="1"/>
    </xf>
    <xf numFmtId="0" fontId="10" fillId="0" borderId="9" xfId="0" applyFont="1" applyFill="1" applyBorder="1" applyAlignment="1" applyProtection="1">
      <alignment horizontal="left" wrapText="1"/>
    </xf>
    <xf numFmtId="0" fontId="17" fillId="0" borderId="0" xfId="0" applyFont="1" applyFill="1" applyBorder="1" applyAlignment="1" applyProtection="1">
      <alignment horizontal="right" vertical="center" wrapText="1"/>
    </xf>
    <xf numFmtId="0" fontId="14" fillId="0" borderId="0" xfId="0" applyFont="1" applyFill="1" applyBorder="1" applyAlignment="1" applyProtection="1">
      <alignment horizontal="right" vertical="center" wrapText="1"/>
    </xf>
    <xf numFmtId="177" fontId="9" fillId="0" borderId="70" xfId="0" applyNumberFormat="1" applyFont="1" applyFill="1" applyBorder="1" applyAlignment="1" applyProtection="1"/>
    <xf numFmtId="0" fontId="4" fillId="0" borderId="8"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51" fillId="0" borderId="13" xfId="0" applyFont="1" applyFill="1" applyBorder="1" applyAlignment="1" applyProtection="1">
      <alignment horizontal="left" vertical="center" wrapText="1"/>
    </xf>
    <xf numFmtId="0" fontId="51" fillId="0" borderId="12" xfId="0" applyFont="1" applyFill="1" applyBorder="1" applyAlignment="1" applyProtection="1">
      <alignment horizontal="left" vertical="center" wrapText="1"/>
    </xf>
    <xf numFmtId="0" fontId="11" fillId="0" borderId="1" xfId="0" applyFont="1" applyFill="1" applyBorder="1" applyAlignment="1" applyProtection="1">
      <alignment vertical="center" wrapText="1"/>
    </xf>
    <xf numFmtId="0" fontId="11" fillId="0" borderId="2" xfId="0" applyFont="1" applyFill="1" applyBorder="1" applyAlignment="1" applyProtection="1">
      <alignment vertical="center" wrapText="1"/>
    </xf>
    <xf numFmtId="0" fontId="11" fillId="0" borderId="8" xfId="0" applyFont="1" applyFill="1" applyBorder="1" applyAlignment="1" applyProtection="1">
      <alignment vertical="center" wrapText="1"/>
    </xf>
    <xf numFmtId="0" fontId="11" fillId="0" borderId="0" xfId="0" applyFont="1" applyFill="1" applyBorder="1" applyAlignment="1" applyProtection="1">
      <alignment vertical="center" wrapText="1"/>
    </xf>
    <xf numFmtId="0" fontId="39" fillId="0" borderId="2" xfId="0" applyFont="1" applyFill="1" applyBorder="1" applyAlignment="1" applyProtection="1">
      <alignment horizontal="center" vertical="center" wrapText="1"/>
    </xf>
    <xf numFmtId="0" fontId="17" fillId="0" borderId="0"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177" fontId="9" fillId="0" borderId="70" xfId="0" applyNumberFormat="1" applyFont="1" applyFill="1" applyBorder="1" applyAlignment="1" applyProtection="1">
      <protection locked="0"/>
    </xf>
    <xf numFmtId="0" fontId="5" fillId="0" borderId="0" xfId="0" applyFont="1" applyFill="1" applyAlignment="1">
      <alignment horizontal="left" vertical="center" shrinkToFit="1"/>
    </xf>
    <xf numFmtId="0" fontId="62" fillId="0" borderId="1" xfId="0" applyFont="1" applyBorder="1" applyAlignment="1">
      <alignment horizontal="center" vertical="center"/>
    </xf>
    <xf numFmtId="0" fontId="62" fillId="0" borderId="2" xfId="0" applyFont="1" applyBorder="1" applyAlignment="1">
      <alignment horizontal="center" vertical="center"/>
    </xf>
    <xf numFmtId="0" fontId="62" fillId="0" borderId="3" xfId="0" applyFont="1" applyBorder="1" applyAlignment="1">
      <alignment horizontal="center" vertical="center"/>
    </xf>
    <xf numFmtId="0" fontId="62" fillId="0" borderId="8" xfId="0" applyFont="1" applyBorder="1" applyAlignment="1">
      <alignment horizontal="center" vertical="center"/>
    </xf>
    <xf numFmtId="0" fontId="62" fillId="0" borderId="0" xfId="0" applyFont="1" applyBorder="1" applyAlignment="1">
      <alignment horizontal="center" vertical="center"/>
    </xf>
    <xf numFmtId="0" fontId="62" fillId="0" borderId="9" xfId="0" applyFont="1" applyBorder="1" applyAlignment="1">
      <alignment horizontal="center" vertical="center"/>
    </xf>
    <xf numFmtId="0" fontId="62" fillId="0" borderId="4" xfId="0" applyFont="1" applyBorder="1" applyAlignment="1">
      <alignment horizontal="center" vertical="center"/>
    </xf>
    <xf numFmtId="0" fontId="62" fillId="0" borderId="13" xfId="0" applyFont="1" applyBorder="1" applyAlignment="1">
      <alignment horizontal="center" vertical="center"/>
    </xf>
    <xf numFmtId="0" fontId="62" fillId="0" borderId="12" xfId="0" applyFont="1" applyBorder="1" applyAlignment="1">
      <alignment horizontal="center" vertical="center"/>
    </xf>
    <xf numFmtId="0" fontId="3" fillId="0" borderId="1" xfId="3" applyFont="1" applyFill="1" applyBorder="1" applyAlignment="1">
      <alignment horizontal="center" vertical="center"/>
    </xf>
    <xf numFmtId="0" fontId="3" fillId="0" borderId="3" xfId="3" applyFont="1" applyFill="1" applyBorder="1" applyAlignment="1">
      <alignment horizontal="center" vertical="center"/>
    </xf>
    <xf numFmtId="0" fontId="3" fillId="0" borderId="4" xfId="3" applyFont="1" applyFill="1" applyBorder="1" applyAlignment="1">
      <alignment horizontal="center" vertical="center"/>
    </xf>
    <xf numFmtId="0" fontId="3" fillId="0" borderId="12" xfId="3" applyFont="1" applyFill="1" applyBorder="1" applyAlignment="1">
      <alignment horizontal="center" vertical="center"/>
    </xf>
    <xf numFmtId="0" fontId="3" fillId="0" borderId="11" xfId="0" applyFont="1" applyBorder="1" applyAlignment="1">
      <alignment horizontal="center" wrapText="1"/>
    </xf>
    <xf numFmtId="0" fontId="3" fillId="0" borderId="11" xfId="0" applyFont="1" applyBorder="1" applyAlignment="1">
      <alignment horizontal="center" vertical="center" wrapText="1"/>
    </xf>
    <xf numFmtId="0" fontId="3" fillId="0" borderId="1" xfId="0" applyFont="1" applyFill="1" applyBorder="1" applyAlignment="1">
      <alignment horizontal="left" vertical="top"/>
    </xf>
    <xf numFmtId="0" fontId="3" fillId="0" borderId="4" xfId="0" applyFont="1" applyFill="1" applyBorder="1" applyAlignment="1">
      <alignment horizontal="left" vertical="top"/>
    </xf>
    <xf numFmtId="0" fontId="13" fillId="0" borderId="2" xfId="0" applyFont="1" applyFill="1" applyBorder="1" applyAlignment="1">
      <alignment horizontal="left" vertical="center"/>
    </xf>
    <xf numFmtId="0" fontId="13" fillId="0" borderId="3" xfId="0" applyFont="1" applyFill="1" applyBorder="1" applyAlignment="1">
      <alignment horizontal="left" vertical="center"/>
    </xf>
    <xf numFmtId="0" fontId="64" fillId="0" borderId="13"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5" xfId="0" applyFont="1" applyFill="1" applyBorder="1" applyAlignment="1">
      <alignment horizontal="center" vertical="center"/>
    </xf>
    <xf numFmtId="0" fontId="13" fillId="0" borderId="11" xfId="0" applyFont="1" applyBorder="1" applyAlignment="1">
      <alignment horizontal="center" vertical="center"/>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64" fillId="0" borderId="15"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 xfId="0" applyFont="1" applyBorder="1" applyAlignment="1">
      <alignment horizontal="left" vertical="top" wrapText="1"/>
    </xf>
    <xf numFmtId="0" fontId="3" fillId="0" borderId="4" xfId="0" applyFont="1" applyBorder="1" applyAlignment="1">
      <alignment horizontal="left" vertical="top" wrapText="1"/>
    </xf>
    <xf numFmtId="0" fontId="3" fillId="0" borderId="7" xfId="0" applyFont="1" applyFill="1" applyBorder="1" applyAlignment="1">
      <alignment horizontal="center" vertical="center"/>
    </xf>
    <xf numFmtId="0" fontId="3" fillId="0" borderId="11" xfId="0" applyFont="1" applyBorder="1" applyAlignment="1">
      <alignment horizontal="center" vertical="center"/>
    </xf>
    <xf numFmtId="0" fontId="3" fillId="0" borderId="74"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73" xfId="0" applyFont="1" applyFill="1" applyBorder="1" applyAlignment="1">
      <alignment horizontal="center" vertical="center"/>
    </xf>
    <xf numFmtId="0" fontId="3" fillId="0" borderId="75" xfId="0" applyFont="1" applyFill="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0" xfId="0" applyFont="1" applyBorder="1" applyAlignment="1">
      <alignment horizontal="center" vertical="center"/>
    </xf>
    <xf numFmtId="0" fontId="62" fillId="0" borderId="1" xfId="0" applyFont="1" applyBorder="1" applyAlignment="1">
      <alignment horizontal="center" vertical="center" wrapText="1"/>
    </xf>
    <xf numFmtId="0" fontId="3" fillId="0" borderId="11" xfId="3" applyFont="1" applyFill="1" applyBorder="1" applyAlignment="1">
      <alignment horizontal="center" vertical="center"/>
    </xf>
    <xf numFmtId="0" fontId="63" fillId="0" borderId="1" xfId="0" applyFont="1" applyBorder="1" applyAlignment="1">
      <alignment horizontal="center" vertical="center" wrapText="1"/>
    </xf>
    <xf numFmtId="0" fontId="63" fillId="0" borderId="8" xfId="0" applyFont="1" applyBorder="1" applyAlignment="1">
      <alignment horizontal="center" vertical="center" wrapText="1"/>
    </xf>
    <xf numFmtId="0" fontId="63" fillId="0" borderId="4" xfId="0" applyFont="1" applyBorder="1" applyAlignment="1">
      <alignment horizontal="center" vertical="center" wrapText="1"/>
    </xf>
    <xf numFmtId="0" fontId="63" fillId="0" borderId="6" xfId="0" applyFont="1" applyBorder="1" applyAlignment="1">
      <alignment horizontal="center" vertical="center" wrapText="1"/>
    </xf>
    <xf numFmtId="0" fontId="63" fillId="0" borderId="7" xfId="0" applyFont="1" applyBorder="1" applyAlignment="1">
      <alignment horizontal="center" vertical="center" wrapText="1"/>
    </xf>
    <xf numFmtId="0" fontId="63"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64" fillId="0" borderId="6" xfId="0" applyFont="1" applyFill="1" applyBorder="1" applyAlignment="1">
      <alignment horizontal="center" vertical="center"/>
    </xf>
    <xf numFmtId="0" fontId="64" fillId="0" borderId="5"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64" fillId="0" borderId="15" xfId="0" applyFont="1" applyBorder="1" applyAlignment="1">
      <alignment horizontal="center" vertical="center"/>
    </xf>
    <xf numFmtId="0" fontId="3" fillId="0" borderId="8" xfId="0" applyFont="1" applyBorder="1" applyAlignment="1">
      <alignment horizontal="left" vertical="top"/>
    </xf>
    <xf numFmtId="0" fontId="3" fillId="0" borderId="4" xfId="0" applyFont="1" applyBorder="1" applyAlignment="1">
      <alignment horizontal="left" vertical="top"/>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3" fillId="0" borderId="8" xfId="0" applyFont="1" applyBorder="1" applyAlignment="1">
      <alignment horizontal="left" vertical="top" wrapText="1"/>
    </xf>
    <xf numFmtId="0" fontId="3" fillId="0" borderId="15" xfId="0" applyFont="1" applyBorder="1" applyAlignment="1">
      <alignment horizontal="center" vertical="center"/>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3" fillId="0" borderId="13" xfId="0" applyFont="1" applyFill="1" applyBorder="1" applyAlignment="1">
      <alignment horizontal="center" vertical="center"/>
    </xf>
    <xf numFmtId="0" fontId="3" fillId="0" borderId="87" xfId="0" applyFont="1" applyFill="1" applyBorder="1" applyAlignment="1">
      <alignment horizontal="center" vertical="center"/>
    </xf>
    <xf numFmtId="0" fontId="3" fillId="0" borderId="88" xfId="0" applyFont="1" applyFill="1" applyBorder="1" applyAlignment="1">
      <alignment horizontal="center" vertical="center"/>
    </xf>
    <xf numFmtId="0" fontId="3" fillId="0" borderId="138" xfId="0" applyFont="1" applyFill="1" applyBorder="1" applyAlignment="1">
      <alignment horizontal="center" vertical="center"/>
    </xf>
    <xf numFmtId="0" fontId="3" fillId="0" borderId="139" xfId="0" applyFont="1" applyFill="1" applyBorder="1" applyAlignment="1">
      <alignment horizontal="center" vertical="center"/>
    </xf>
    <xf numFmtId="0" fontId="4" fillId="0" borderId="88" xfId="0" applyFont="1" applyFill="1" applyBorder="1" applyAlignment="1">
      <alignment horizontal="center" vertical="center" wrapText="1"/>
    </xf>
    <xf numFmtId="0" fontId="4" fillId="0" borderId="139" xfId="0" applyFont="1" applyFill="1" applyBorder="1" applyAlignment="1">
      <alignment horizontal="center" vertical="center" wrapText="1"/>
    </xf>
    <xf numFmtId="0" fontId="13" fillId="0" borderId="0" xfId="0" applyFont="1" applyFill="1" applyAlignment="1">
      <alignment horizontal="left" vertical="top" wrapText="1"/>
    </xf>
    <xf numFmtId="0" fontId="3" fillId="0" borderId="6" xfId="0" applyFont="1" applyBorder="1" applyAlignment="1">
      <alignment horizontal="center"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181" fontId="71" fillId="0" borderId="1" xfId="0" applyNumberFormat="1" applyFont="1" applyFill="1" applyBorder="1" applyAlignment="1" applyProtection="1">
      <alignment horizontal="center" vertical="center" shrinkToFit="1"/>
    </xf>
    <xf numFmtId="181" fontId="71" fillId="0" borderId="4" xfId="0" applyNumberFormat="1" applyFont="1" applyFill="1" applyBorder="1" applyAlignment="1" applyProtection="1">
      <alignment horizontal="center" vertical="center" shrinkToFit="1"/>
    </xf>
    <xf numFmtId="0" fontId="18" fillId="0" borderId="131" xfId="0" applyFont="1" applyBorder="1" applyAlignment="1">
      <alignment horizontal="center" vertical="center"/>
    </xf>
    <xf numFmtId="0" fontId="18" fillId="0" borderId="3" xfId="0" applyFont="1" applyBorder="1" applyAlignment="1">
      <alignment horizontal="center" vertical="center"/>
    </xf>
    <xf numFmtId="0" fontId="18" fillId="0" borderId="133" xfId="0" applyFont="1" applyBorder="1" applyAlignment="1">
      <alignment horizontal="center" vertical="center"/>
    </xf>
    <xf numFmtId="0" fontId="18" fillId="0" borderId="12" xfId="0" applyFont="1" applyBorder="1" applyAlignment="1">
      <alignment horizontal="center" vertical="center"/>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2" xfId="3" applyFont="1" applyFill="1" applyBorder="1" applyAlignment="1">
      <alignment horizontal="center" vertical="center"/>
    </xf>
    <xf numFmtId="0" fontId="3" fillId="0" borderId="13" xfId="3" applyFont="1" applyFill="1" applyBorder="1" applyAlignment="1">
      <alignment horizontal="center" vertical="center"/>
    </xf>
    <xf numFmtId="0" fontId="12" fillId="0" borderId="11" xfId="0" applyFont="1" applyBorder="1" applyAlignment="1">
      <alignment horizontal="center" wrapText="1"/>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2" fillId="0" borderId="12" xfId="0" applyFont="1" applyBorder="1" applyAlignment="1">
      <alignment horizontal="center"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8" fillId="0" borderId="11" xfId="0" applyFont="1" applyFill="1" applyBorder="1" applyAlignment="1">
      <alignment horizontal="center" vertical="center"/>
    </xf>
    <xf numFmtId="0" fontId="5" fillId="0" borderId="11"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0" xfId="0" applyFont="1" applyFill="1" applyBorder="1" applyAlignment="1">
      <alignment horizontal="center" vertical="center"/>
    </xf>
    <xf numFmtId="0" fontId="41" fillId="0" borderId="0" xfId="3" applyFont="1" applyAlignment="1">
      <alignment horizontal="left"/>
    </xf>
    <xf numFmtId="0" fontId="3" fillId="0" borderId="8" xfId="0" applyFont="1" applyBorder="1" applyAlignment="1">
      <alignment horizontal="center" vertical="center"/>
    </xf>
    <xf numFmtId="0" fontId="3" fillId="0" borderId="13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3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3" xfId="0" applyFont="1" applyBorder="1" applyAlignment="1">
      <alignment horizontal="center" vertical="center" wrapText="1"/>
    </xf>
    <xf numFmtId="0" fontId="3" fillId="0" borderId="12"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70" fillId="0" borderId="7" xfId="0" applyFont="1" applyBorder="1"/>
    <xf numFmtId="0" fontId="70" fillId="0" borderId="5" xfId="0" applyFont="1" applyBorder="1"/>
    <xf numFmtId="0" fontId="5" fillId="0" borderId="0" xfId="0" applyFont="1" applyFill="1" applyAlignment="1">
      <alignment horizontal="left"/>
    </xf>
    <xf numFmtId="0" fontId="67" fillId="0" borderId="0" xfId="0" applyFont="1" applyFill="1" applyAlignment="1">
      <alignment horizontal="center"/>
    </xf>
    <xf numFmtId="0" fontId="13" fillId="0" borderId="14" xfId="0" applyNumberFormat="1" applyFont="1" applyBorder="1" applyAlignment="1">
      <alignment horizontal="center" vertical="center"/>
    </xf>
    <xf numFmtId="0" fontId="13" fillId="0" borderId="15" xfId="0" applyNumberFormat="1" applyFont="1" applyBorder="1" applyAlignment="1">
      <alignment horizontal="center" vertical="center"/>
    </xf>
    <xf numFmtId="0" fontId="13" fillId="0" borderId="10" xfId="0" applyNumberFormat="1" applyFont="1" applyBorder="1" applyAlignment="1">
      <alignment horizontal="center" vertical="center"/>
    </xf>
    <xf numFmtId="0" fontId="69" fillId="0" borderId="11" xfId="0" applyFont="1" applyFill="1" applyBorder="1" applyAlignment="1">
      <alignment horizontal="center" vertical="center"/>
    </xf>
    <xf numFmtId="0" fontId="13" fillId="0" borderId="13" xfId="0" applyFont="1" applyBorder="1" applyAlignment="1">
      <alignment horizontal="left" vertical="center"/>
    </xf>
    <xf numFmtId="0" fontId="2" fillId="0" borderId="0" xfId="0" applyFont="1" applyFill="1" applyAlignment="1">
      <alignment horizontal="left" vertical="top" wrapText="1"/>
    </xf>
    <xf numFmtId="0" fontId="4" fillId="0" borderId="1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73" fillId="0" borderId="6" xfId="3" applyFont="1" applyFill="1" applyBorder="1" applyAlignment="1">
      <alignment horizontal="center" vertical="center"/>
    </xf>
    <xf numFmtId="0" fontId="73" fillId="0" borderId="5" xfId="3" applyFont="1" applyFill="1" applyBorder="1" applyAlignment="1">
      <alignment horizontal="center" vertical="center"/>
    </xf>
    <xf numFmtId="181" fontId="5" fillId="0" borderId="1" xfId="0" applyNumberFormat="1" applyFont="1" applyFill="1" applyBorder="1" applyAlignment="1">
      <alignment horizontal="center" vertical="center"/>
    </xf>
    <xf numFmtId="181" fontId="5" fillId="0" borderId="8" xfId="0" applyNumberFormat="1" applyFont="1" applyFill="1" applyBorder="1" applyAlignment="1">
      <alignment horizontal="center" vertical="center"/>
    </xf>
    <xf numFmtId="181" fontId="5" fillId="0" borderId="4" xfId="0" applyNumberFormat="1" applyFont="1" applyFill="1" applyBorder="1" applyAlignment="1">
      <alignment horizontal="center" vertical="center"/>
    </xf>
    <xf numFmtId="0" fontId="18" fillId="0" borderId="13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32"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33" xfId="0" applyFont="1" applyBorder="1" applyAlignment="1">
      <alignment horizontal="center" vertical="center" wrapText="1"/>
    </xf>
    <xf numFmtId="0" fontId="18" fillId="0" borderId="12"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2" xfId="0" applyFont="1" applyFill="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13" fillId="0" borderId="4"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2" xfId="0" applyFont="1" applyFill="1" applyBorder="1" applyAlignment="1">
      <alignment horizontal="center" vertical="center"/>
    </xf>
    <xf numFmtId="0" fontId="3" fillId="0" borderId="131" xfId="0" applyFont="1" applyBorder="1" applyAlignment="1">
      <alignment horizontal="center" vertical="center"/>
    </xf>
    <xf numFmtId="0" fontId="3" fillId="0" borderId="132" xfId="0" applyFont="1" applyBorder="1" applyAlignment="1">
      <alignment horizontal="center" vertical="center"/>
    </xf>
    <xf numFmtId="0" fontId="3" fillId="0" borderId="133" xfId="0" applyFont="1" applyBorder="1" applyAlignment="1">
      <alignment horizontal="center" vertical="center"/>
    </xf>
    <xf numFmtId="0" fontId="3" fillId="0" borderId="12" xfId="0" applyFont="1" applyBorder="1" applyAlignment="1">
      <alignment horizontal="center" vertical="center"/>
    </xf>
    <xf numFmtId="0" fontId="23" fillId="0" borderId="0" xfId="0" applyFont="1" applyAlignment="1">
      <alignment horizontal="center"/>
    </xf>
    <xf numFmtId="0" fontId="14" fillId="0" borderId="0" xfId="0" applyFont="1" applyAlignment="1"/>
    <xf numFmtId="0" fontId="10" fillId="0" borderId="14" xfId="0" applyFont="1" applyBorder="1" applyAlignment="1">
      <alignment horizontal="center"/>
    </xf>
    <xf numFmtId="0" fontId="10" fillId="0" borderId="15" xfId="0" applyFont="1" applyBorder="1" applyAlignment="1">
      <alignment horizontal="center"/>
    </xf>
    <xf numFmtId="0" fontId="10" fillId="0" borderId="10" xfId="0" applyFont="1" applyBorder="1" applyAlignment="1">
      <alignment horizontal="center"/>
    </xf>
    <xf numFmtId="177" fontId="32" fillId="0" borderId="0" xfId="0" applyNumberFormat="1" applyFont="1" applyFill="1" applyBorder="1" applyAlignment="1">
      <alignment horizontal="left" vertical="center" wrapText="1"/>
    </xf>
    <xf numFmtId="0" fontId="31" fillId="0" borderId="0" xfId="0" applyFont="1" applyFill="1" applyAlignment="1">
      <alignment horizontal="left" wrapText="1"/>
    </xf>
    <xf numFmtId="0" fontId="30" fillId="0" borderId="89" xfId="0" applyFont="1" applyFill="1" applyBorder="1" applyAlignment="1">
      <alignment horizontal="center" vertical="center" wrapText="1"/>
    </xf>
    <xf numFmtId="0" fontId="30" fillId="0" borderId="93" xfId="0" applyFont="1" applyFill="1" applyBorder="1" applyAlignment="1">
      <alignment horizontal="center" vertical="center" wrapText="1"/>
    </xf>
    <xf numFmtId="0" fontId="0" fillId="0" borderId="100" xfId="0" applyFill="1" applyBorder="1" applyAlignment="1">
      <alignment horizontal="center" vertical="center" wrapText="1"/>
    </xf>
    <xf numFmtId="0" fontId="31" fillId="0" borderId="89" xfId="0" applyFont="1" applyFill="1" applyBorder="1" applyAlignment="1">
      <alignment horizontal="center" vertical="center" wrapText="1"/>
    </xf>
    <xf numFmtId="0" fontId="31" fillId="0" borderId="93" xfId="0" applyFont="1" applyFill="1" applyBorder="1" applyAlignment="1">
      <alignment horizontal="center" vertical="center" wrapText="1"/>
    </xf>
    <xf numFmtId="0" fontId="0" fillId="0" borderId="93" xfId="0" applyFill="1" applyBorder="1" applyAlignment="1">
      <alignment horizontal="center" vertical="center" wrapText="1"/>
    </xf>
    <xf numFmtId="0" fontId="32" fillId="0" borderId="90" xfId="0" applyFont="1" applyFill="1" applyBorder="1" applyAlignment="1">
      <alignment horizontal="left" vertical="center" wrapText="1"/>
    </xf>
    <xf numFmtId="0" fontId="31" fillId="0" borderId="91" xfId="0" applyFont="1" applyFill="1" applyBorder="1" applyAlignment="1">
      <alignment horizontal="left" wrapText="1"/>
    </xf>
    <xf numFmtId="0" fontId="31" fillId="0" borderId="125" xfId="0" applyFont="1" applyFill="1" applyBorder="1" applyAlignment="1">
      <alignment horizontal="left" wrapText="1"/>
    </xf>
    <xf numFmtId="0" fontId="30" fillId="0" borderId="92" xfId="0" applyFont="1" applyFill="1" applyBorder="1" applyAlignment="1">
      <alignment horizontal="center" vertical="center" wrapText="1"/>
    </xf>
    <xf numFmtId="0" fontId="30" fillId="0" borderId="96" xfId="0" applyFont="1" applyFill="1" applyBorder="1" applyAlignment="1">
      <alignment horizontal="center" vertical="center" wrapText="1"/>
    </xf>
    <xf numFmtId="0" fontId="33" fillId="0" borderId="96" xfId="0" applyFont="1" applyFill="1" applyBorder="1" applyAlignment="1">
      <alignment horizontal="center" vertical="center" wrapText="1"/>
    </xf>
    <xf numFmtId="0" fontId="33" fillId="0" borderId="99" xfId="0" applyFont="1" applyFill="1" applyBorder="1" applyAlignment="1">
      <alignment horizontal="center" vertical="center" wrapText="1"/>
    </xf>
    <xf numFmtId="0" fontId="0" fillId="0" borderId="103" xfId="0" applyFill="1" applyBorder="1" applyAlignment="1">
      <alignment horizontal="center" vertical="center" wrapText="1"/>
    </xf>
    <xf numFmtId="0" fontId="30" fillId="0" borderId="94" xfId="0" applyFont="1" applyFill="1" applyBorder="1" applyAlignment="1">
      <alignment horizontal="center" vertical="center" wrapText="1"/>
    </xf>
    <xf numFmtId="0" fontId="33" fillId="0" borderId="95" xfId="0" applyFont="1" applyFill="1" applyBorder="1" applyAlignment="1">
      <alignment horizontal="center" vertical="center" wrapText="1"/>
    </xf>
    <xf numFmtId="0" fontId="33" fillId="0" borderId="97"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2" fillId="0" borderId="98" xfId="0" applyFont="1" applyFill="1" applyBorder="1" applyAlignment="1">
      <alignment vertical="center" wrapText="1"/>
    </xf>
    <xf numFmtId="0" fontId="0" fillId="0" borderId="101" xfId="0" applyFill="1" applyBorder="1" applyAlignment="1">
      <alignment vertical="center" wrapText="1"/>
    </xf>
    <xf numFmtId="0" fontId="32" fillId="0" borderId="1" xfId="0" applyFont="1" applyFill="1" applyBorder="1" applyAlignment="1">
      <alignment vertical="center" wrapText="1"/>
    </xf>
    <xf numFmtId="0" fontId="0" fillId="0" borderId="102" xfId="0" applyFill="1" applyBorder="1" applyAlignment="1">
      <alignment vertical="center" wrapText="1"/>
    </xf>
    <xf numFmtId="0" fontId="5" fillId="0" borderId="0" xfId="0" applyFont="1" applyAlignment="1">
      <alignment horizontal="center"/>
    </xf>
    <xf numFmtId="0" fontId="2" fillId="0" borderId="0" xfId="0" applyFont="1" applyAlignment="1"/>
    <xf numFmtId="0" fontId="2" fillId="0" borderId="13" xfId="0" applyFont="1" applyBorder="1" applyAlignme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2" fillId="0" borderId="8" xfId="0" applyFont="1" applyBorder="1" applyAlignment="1"/>
    <xf numFmtId="0" fontId="2" fillId="0" borderId="0" xfId="0" applyFont="1" applyBorder="1" applyAlignment="1"/>
    <xf numFmtId="0" fontId="2" fillId="0" borderId="9" xfId="0" applyFont="1" applyBorder="1" applyAlignment="1"/>
    <xf numFmtId="38" fontId="2" fillId="0" borderId="8" xfId="1" applyFont="1" applyBorder="1" applyAlignment="1"/>
    <xf numFmtId="38" fontId="2" fillId="0" borderId="0" xfId="1" applyFont="1" applyBorder="1" applyAlignment="1"/>
    <xf numFmtId="38" fontId="2" fillId="0" borderId="0" xfId="1" applyFont="1" applyAlignment="1"/>
    <xf numFmtId="38" fontId="2" fillId="0" borderId="8" xfId="1" applyFont="1" applyBorder="1" applyAlignment="1">
      <alignment horizontal="center"/>
    </xf>
    <xf numFmtId="38" fontId="2" fillId="0" borderId="0" xfId="1" applyFont="1" applyAlignment="1">
      <alignment horizontal="center"/>
    </xf>
    <xf numFmtId="38" fontId="2" fillId="0" borderId="9" xfId="1" applyFont="1" applyBorder="1" applyAlignment="1">
      <alignment horizontal="center"/>
    </xf>
    <xf numFmtId="38" fontId="2" fillId="0" borderId="9" xfId="1" applyFont="1" applyBorder="1" applyAlignment="1"/>
    <xf numFmtId="0" fontId="9" fillId="0" borderId="1" xfId="0" applyFont="1" applyBorder="1" applyAlignment="1"/>
    <xf numFmtId="0" fontId="9" fillId="0" borderId="2" xfId="0" applyFont="1" applyBorder="1" applyAlignment="1"/>
    <xf numFmtId="0" fontId="9" fillId="0" borderId="3" xfId="0" applyFont="1" applyBorder="1" applyAlignment="1"/>
    <xf numFmtId="0" fontId="4" fillId="0" borderId="1" xfId="0" applyFont="1" applyBorder="1" applyAlignment="1">
      <alignment horizontal="right" vertical="top"/>
    </xf>
    <xf numFmtId="0" fontId="4" fillId="0" borderId="2" xfId="0" applyFont="1" applyBorder="1" applyAlignment="1">
      <alignment horizontal="right" vertical="top"/>
    </xf>
    <xf numFmtId="0" fontId="2" fillId="0" borderId="2" xfId="0" applyFont="1" applyBorder="1" applyAlignment="1"/>
    <xf numFmtId="0" fontId="2" fillId="0" borderId="2" xfId="0" applyFont="1" applyBorder="1" applyAlignment="1">
      <alignment horizontal="right" vertical="top"/>
    </xf>
    <xf numFmtId="0" fontId="2" fillId="0" borderId="3" xfId="0" applyFont="1" applyBorder="1" applyAlignment="1">
      <alignment horizontal="right" vertical="top"/>
    </xf>
    <xf numFmtId="0" fontId="4" fillId="0" borderId="1" xfId="0" applyFont="1" applyBorder="1" applyAlignment="1"/>
    <xf numFmtId="0" fontId="2" fillId="0" borderId="3" xfId="0" applyFont="1" applyBorder="1" applyAlignment="1"/>
    <xf numFmtId="0" fontId="4" fillId="0" borderId="8" xfId="0" applyFont="1" applyBorder="1" applyAlignment="1">
      <alignment vertical="top"/>
    </xf>
    <xf numFmtId="0" fontId="4" fillId="0" borderId="0" xfId="0" applyFont="1" applyBorder="1" applyAlignment="1">
      <alignment vertical="top"/>
    </xf>
    <xf numFmtId="0" fontId="4" fillId="0" borderId="8" xfId="0" applyFont="1" applyBorder="1" applyAlignment="1"/>
    <xf numFmtId="0" fontId="4" fillId="0" borderId="0" xfId="0" applyFont="1" applyAlignment="1"/>
    <xf numFmtId="0" fontId="4" fillId="0" borderId="9" xfId="0" applyFont="1" applyBorder="1" applyAlignment="1"/>
    <xf numFmtId="0" fontId="2" fillId="0" borderId="4" xfId="0" applyFont="1" applyBorder="1" applyAlignment="1"/>
    <xf numFmtId="0" fontId="2" fillId="0" borderId="12" xfId="0" applyFont="1" applyBorder="1" applyAlignment="1"/>
    <xf numFmtId="38" fontId="2" fillId="0" borderId="4" xfId="1" applyFont="1" applyBorder="1" applyAlignment="1">
      <alignment horizontal="center"/>
    </xf>
    <xf numFmtId="38" fontId="2" fillId="0" borderId="13" xfId="1" applyFont="1" applyBorder="1" applyAlignment="1">
      <alignment horizontal="center"/>
    </xf>
    <xf numFmtId="38" fontId="2" fillId="0" borderId="12" xfId="1" applyFont="1" applyBorder="1" applyAlignment="1">
      <alignment horizontal="center"/>
    </xf>
    <xf numFmtId="38" fontId="2" fillId="0" borderId="4" xfId="1" applyFont="1" applyBorder="1" applyAlignment="1"/>
    <xf numFmtId="38" fontId="2" fillId="0" borderId="13" xfId="1" applyFont="1" applyBorder="1" applyAlignment="1"/>
    <xf numFmtId="38" fontId="2" fillId="0" borderId="12" xfId="1" applyFont="1" applyBorder="1" applyAlignment="1"/>
    <xf numFmtId="0" fontId="9" fillId="0" borderId="8" xfId="0" applyFont="1" applyBorder="1" applyAlignment="1"/>
    <xf numFmtId="0" fontId="9" fillId="0" borderId="0" xfId="0" applyFont="1" applyBorder="1" applyAlignment="1"/>
    <xf numFmtId="0" fontId="9" fillId="0" borderId="9" xfId="0" applyFont="1" applyBorder="1" applyAlignment="1"/>
    <xf numFmtId="38" fontId="2" fillId="0" borderId="1" xfId="1" applyFont="1" applyBorder="1" applyAlignment="1"/>
    <xf numFmtId="38" fontId="2" fillId="0" borderId="2" xfId="1" applyFont="1" applyBorder="1" applyAlignment="1"/>
    <xf numFmtId="38" fontId="2" fillId="0" borderId="3" xfId="1" applyFont="1" applyBorder="1" applyAlignment="1"/>
    <xf numFmtId="0" fontId="2" fillId="0" borderId="14" xfId="0" applyFont="1" applyBorder="1" applyAlignment="1">
      <alignment horizontal="center"/>
    </xf>
    <xf numFmtId="0" fontId="2" fillId="0" borderId="15" xfId="0" applyFont="1" applyBorder="1" applyAlignment="1">
      <alignment horizontal="center"/>
    </xf>
    <xf numFmtId="0" fontId="2" fillId="0" borderId="10" xfId="0" applyFont="1" applyBorder="1" applyAlignment="1">
      <alignment horizontal="center"/>
    </xf>
    <xf numFmtId="38" fontId="2" fillId="0" borderId="14" xfId="1" applyFont="1" applyBorder="1" applyAlignment="1"/>
    <xf numFmtId="38" fontId="2" fillId="0" borderId="15" xfId="1" applyFont="1" applyBorder="1" applyAlignment="1"/>
    <xf numFmtId="0" fontId="2" fillId="0" borderId="15" xfId="0" applyFont="1" applyBorder="1" applyAlignment="1"/>
    <xf numFmtId="0" fontId="2" fillId="0" borderId="10" xfId="0" applyFont="1" applyBorder="1" applyAlignment="1"/>
    <xf numFmtId="0" fontId="2" fillId="0" borderId="14" xfId="0" applyFont="1" applyBorder="1" applyAlignment="1"/>
    <xf numFmtId="0" fontId="4" fillId="0" borderId="1" xfId="0" applyFont="1" applyBorder="1" applyAlignment="1">
      <alignment horizontal="distributed" vertical="center" wrapText="1"/>
    </xf>
    <xf numFmtId="0" fontId="4" fillId="0" borderId="2" xfId="0" applyFont="1" applyBorder="1" applyAlignment="1">
      <alignment horizontal="distributed" vertical="center"/>
    </xf>
    <xf numFmtId="0" fontId="4" fillId="0" borderId="3" xfId="0" applyFont="1" applyBorder="1" applyAlignment="1">
      <alignment horizontal="distributed" vertical="center"/>
    </xf>
    <xf numFmtId="0" fontId="4" fillId="0" borderId="8" xfId="0" applyFont="1" applyBorder="1" applyAlignment="1">
      <alignment horizontal="distributed" vertical="center"/>
    </xf>
    <xf numFmtId="0" fontId="4" fillId="0" borderId="0" xfId="0" applyFont="1" applyBorder="1" applyAlignment="1">
      <alignment horizontal="distributed" vertical="center"/>
    </xf>
    <xf numFmtId="0" fontId="4" fillId="0" borderId="9" xfId="0" applyFont="1" applyBorder="1" applyAlignment="1">
      <alignment horizontal="distributed"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right" vertical="top"/>
    </xf>
    <xf numFmtId="0" fontId="2" fillId="0" borderId="1" xfId="0" applyFont="1" applyBorder="1" applyAlignment="1"/>
    <xf numFmtId="0" fontId="4" fillId="0" borderId="8" xfId="0" applyFont="1" applyBorder="1" applyAlignment="1">
      <alignment shrinkToFit="1"/>
    </xf>
    <xf numFmtId="0" fontId="4" fillId="0" borderId="0" xfId="0" applyFont="1" applyAlignment="1">
      <alignment shrinkToFit="1"/>
    </xf>
    <xf numFmtId="0" fontId="4" fillId="0" borderId="9" xfId="0" applyFont="1" applyBorder="1" applyAlignment="1">
      <alignment shrinkToFit="1"/>
    </xf>
    <xf numFmtId="0" fontId="2" fillId="0" borderId="8" xfId="0" applyFont="1" applyBorder="1" applyAlignment="1">
      <alignment horizontal="center"/>
    </xf>
    <xf numFmtId="0" fontId="2" fillId="0" borderId="0" xfId="0" applyFont="1" applyAlignment="1">
      <alignment horizontal="center"/>
    </xf>
    <xf numFmtId="0" fontId="2" fillId="0" borderId="9" xfId="0" applyFont="1" applyBorder="1" applyAlignment="1">
      <alignment horizontal="center"/>
    </xf>
    <xf numFmtId="0" fontId="4" fillId="0" borderId="4" xfId="0" applyFont="1" applyBorder="1" applyAlignment="1"/>
    <xf numFmtId="0" fontId="4" fillId="0" borderId="13" xfId="0" applyFont="1" applyBorder="1" applyAlignment="1"/>
    <xf numFmtId="0" fontId="4" fillId="0" borderId="12" xfId="0" applyFont="1" applyBorder="1" applyAlignment="1"/>
    <xf numFmtId="38" fontId="2" fillId="0" borderId="10" xfId="1" applyFont="1" applyBorder="1" applyAlignment="1"/>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2" fillId="0" borderId="4" xfId="0" applyFont="1" applyBorder="1" applyAlignment="1">
      <alignment horizontal="center"/>
    </xf>
    <xf numFmtId="0" fontId="2" fillId="0" borderId="13" xfId="0" applyFont="1" applyBorder="1" applyAlignment="1">
      <alignment horizontal="center"/>
    </xf>
    <xf numFmtId="0" fontId="2" fillId="0" borderId="12" xfId="0" applyFont="1" applyBorder="1" applyAlignment="1">
      <alignment horizontal="center"/>
    </xf>
    <xf numFmtId="0" fontId="9"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3" xfId="0" applyFont="1" applyBorder="1" applyAlignment="1">
      <alignment horizontal="center" vertical="center"/>
    </xf>
    <xf numFmtId="0" fontId="9" fillId="0" borderId="12" xfId="0" applyFont="1" applyBorder="1" applyAlignment="1">
      <alignment horizontal="center" vertical="center"/>
    </xf>
    <xf numFmtId="0" fontId="11" fillId="0" borderId="14" xfId="0" applyFont="1" applyBorder="1" applyAlignment="1">
      <alignment horizontal="distributed" vertical="center"/>
    </xf>
    <xf numFmtId="0" fontId="11" fillId="0" borderId="15" xfId="0" applyFont="1" applyBorder="1" applyAlignment="1">
      <alignment horizontal="distributed" vertical="center"/>
    </xf>
    <xf numFmtId="0" fontId="11" fillId="0" borderId="10" xfId="0" applyFont="1" applyBorder="1" applyAlignment="1">
      <alignment horizontal="distributed" vertical="center"/>
    </xf>
    <xf numFmtId="178" fontId="2" fillId="0" borderId="8" xfId="0" applyNumberFormat="1" applyFont="1" applyBorder="1" applyAlignment="1">
      <alignment horizontal="center"/>
    </xf>
    <xf numFmtId="178" fontId="2" fillId="0" borderId="0" xfId="0" applyNumberFormat="1" applyFont="1" applyAlignment="1">
      <alignment horizontal="center"/>
    </xf>
    <xf numFmtId="178" fontId="2" fillId="0" borderId="9" xfId="0" applyNumberFormat="1" applyFont="1" applyBorder="1" applyAlignment="1">
      <alignment horizontal="center"/>
    </xf>
    <xf numFmtId="49" fontId="4" fillId="0" borderId="8" xfId="0" applyNumberFormat="1" applyFont="1" applyBorder="1" applyAlignment="1"/>
    <xf numFmtId="49" fontId="4" fillId="0" borderId="0" xfId="0" applyNumberFormat="1" applyFont="1" applyAlignment="1"/>
    <xf numFmtId="49" fontId="4" fillId="0" borderId="9" xfId="0" applyNumberFormat="1" applyFont="1" applyBorder="1" applyAlignment="1"/>
    <xf numFmtId="0" fontId="11" fillId="0" borderId="2" xfId="0" applyFont="1" applyBorder="1" applyAlignment="1">
      <alignment horizontal="justify" vertical="center"/>
    </xf>
    <xf numFmtId="0" fontId="11" fillId="0" borderId="0" xfId="0" applyFont="1" applyBorder="1" applyAlignment="1">
      <alignment horizontal="justify"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shrinkToFit="1"/>
    </xf>
    <xf numFmtId="0" fontId="2" fillId="0" borderId="2" xfId="0" applyFont="1" applyBorder="1" applyAlignment="1">
      <alignment shrinkToFit="1"/>
    </xf>
    <xf numFmtId="0" fontId="2" fillId="0" borderId="3" xfId="0" applyFont="1" applyBorder="1" applyAlignment="1">
      <alignment shrinkToFit="1"/>
    </xf>
    <xf numFmtId="0" fontId="2" fillId="0" borderId="0" xfId="0" applyFont="1" applyBorder="1" applyAlignment="1">
      <alignment horizontal="center"/>
    </xf>
    <xf numFmtId="38" fontId="2" fillId="0" borderId="0" xfId="1" applyFont="1" applyBorder="1" applyAlignment="1">
      <alignment horizontal="center"/>
    </xf>
    <xf numFmtId="178" fontId="2" fillId="0" borderId="0" xfId="0" applyNumberFormat="1" applyFont="1" applyBorder="1" applyAlignment="1">
      <alignment horizontal="center"/>
    </xf>
    <xf numFmtId="0" fontId="2" fillId="0" borderId="8" xfId="0" applyFont="1" applyBorder="1" applyAlignment="1">
      <alignment horizontal="left"/>
    </xf>
    <xf numFmtId="0" fontId="2" fillId="0" borderId="0" xfId="0" applyFont="1" applyAlignment="1">
      <alignment horizontal="left"/>
    </xf>
    <xf numFmtId="0" fontId="2" fillId="0" borderId="9" xfId="0" applyFont="1" applyBorder="1" applyAlignment="1">
      <alignment horizontal="left"/>
    </xf>
    <xf numFmtId="0" fontId="2" fillId="0" borderId="8" xfId="0" applyFont="1" applyBorder="1" applyAlignment="1">
      <alignment horizontal="left" wrapText="1"/>
    </xf>
    <xf numFmtId="0" fontId="2" fillId="0" borderId="0" xfId="0" applyFont="1" applyBorder="1" applyAlignment="1">
      <alignment horizontal="left" wrapText="1"/>
    </xf>
    <xf numFmtId="0" fontId="2" fillId="0" borderId="9" xfId="0" applyFont="1" applyBorder="1" applyAlignment="1">
      <alignment horizontal="left" wrapText="1"/>
    </xf>
    <xf numFmtId="38" fontId="2" fillId="0" borderId="8" xfId="1" applyFont="1" applyFill="1" applyBorder="1" applyAlignment="1"/>
    <xf numFmtId="38" fontId="2" fillId="0" borderId="0" xfId="1" applyFont="1" applyFill="1" applyAlignment="1"/>
    <xf numFmtId="38" fontId="2" fillId="0" borderId="9" xfId="1" applyFont="1" applyFill="1" applyBorder="1" applyAlignment="1"/>
    <xf numFmtId="0" fontId="2" fillId="0" borderId="8" xfId="0" applyFont="1" applyFill="1" applyBorder="1" applyAlignment="1">
      <alignment horizontal="center"/>
    </xf>
    <xf numFmtId="0" fontId="2" fillId="0" borderId="0" xfId="0" applyFont="1" applyFill="1" applyAlignment="1">
      <alignment horizontal="center"/>
    </xf>
    <xf numFmtId="0" fontId="2" fillId="0" borderId="9" xfId="0" applyFont="1" applyFill="1" applyBorder="1" applyAlignment="1">
      <alignment horizontal="center"/>
    </xf>
    <xf numFmtId="38" fontId="2" fillId="0" borderId="8" xfId="1" applyFont="1" applyBorder="1" applyAlignment="1">
      <alignment vertical="center"/>
    </xf>
    <xf numFmtId="38" fontId="2" fillId="0" borderId="0" xfId="1" applyFont="1" applyBorder="1" applyAlignment="1">
      <alignment vertical="center"/>
    </xf>
    <xf numFmtId="38" fontId="2" fillId="0" borderId="9" xfId="1" applyFont="1" applyBorder="1" applyAlignment="1">
      <alignment vertical="center"/>
    </xf>
    <xf numFmtId="0" fontId="2" fillId="0" borderId="2" xfId="0" applyFont="1" applyBorder="1" applyAlignment="1">
      <alignment horizontal="justify" vertical="center"/>
    </xf>
    <xf numFmtId="0" fontId="2" fillId="0" borderId="0" xfId="0" applyFont="1" applyAlignment="1">
      <alignment horizontal="justify" vertic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0" xfId="0" applyFont="1" applyFill="1" applyBorder="1" applyAlignment="1">
      <alignment horizontal="center" vertical="center" wrapText="1"/>
    </xf>
    <xf numFmtId="0" fontId="2" fillId="0" borderId="4" xfId="0" applyFont="1" applyFill="1" applyBorder="1" applyAlignment="1">
      <alignment horizontal="center"/>
    </xf>
    <xf numFmtId="0" fontId="2" fillId="0" borderId="13" xfId="0" applyFont="1" applyFill="1" applyBorder="1" applyAlignment="1">
      <alignment horizontal="center"/>
    </xf>
    <xf numFmtId="0" fontId="2" fillId="0" borderId="12" xfId="0" applyFont="1" applyFill="1" applyBorder="1" applyAlignment="1">
      <alignment horizontal="center"/>
    </xf>
    <xf numFmtId="38" fontId="2" fillId="0" borderId="4" xfId="1" applyFont="1" applyFill="1" applyBorder="1" applyAlignment="1"/>
    <xf numFmtId="38" fontId="2" fillId="0" borderId="13" xfId="1" applyFont="1" applyFill="1" applyBorder="1" applyAlignment="1"/>
    <xf numFmtId="38" fontId="2" fillId="0" borderId="12" xfId="1" applyFont="1" applyFill="1" applyBorder="1" applyAlignment="1"/>
    <xf numFmtId="0" fontId="9" fillId="0" borderId="0" xfId="0" applyFont="1" applyAlignment="1"/>
    <xf numFmtId="0" fontId="9" fillId="0" borderId="35" xfId="0" applyFont="1" applyBorder="1" applyAlignment="1"/>
    <xf numFmtId="0" fontId="2" fillId="0" borderId="13" xfId="0" applyFont="1" applyFill="1" applyBorder="1" applyAlignment="1"/>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30"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11" fillId="0" borderId="114" xfId="0" applyFont="1" applyBorder="1" applyAlignment="1">
      <alignment horizontal="center" vertical="center" wrapText="1"/>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11" fillId="0" borderId="41" xfId="0" applyFont="1" applyBorder="1" applyAlignment="1">
      <alignment horizontal="center" vertical="center"/>
    </xf>
    <xf numFmtId="0" fontId="11" fillId="0" borderId="115"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31" xfId="0" applyFont="1" applyBorder="1" applyAlignment="1"/>
    <xf numFmtId="38" fontId="9" fillId="0" borderId="31" xfId="1" applyFont="1" applyBorder="1" applyAlignment="1">
      <alignment horizontal="right" vertical="top"/>
    </xf>
    <xf numFmtId="38" fontId="9" fillId="0" borderId="0" xfId="1" applyFont="1" applyBorder="1" applyAlignment="1">
      <alignment horizontal="right" vertical="top"/>
    </xf>
    <xf numFmtId="38" fontId="9" fillId="0" borderId="0" xfId="1" applyFont="1" applyBorder="1" applyAlignment="1"/>
    <xf numFmtId="0" fontId="11" fillId="0" borderId="0" xfId="0" applyFont="1" applyBorder="1" applyAlignment="1">
      <alignment horizontal="right" vertical="top"/>
    </xf>
    <xf numFmtId="0" fontId="9" fillId="0" borderId="33" xfId="0" applyFont="1" applyBorder="1" applyAlignment="1"/>
    <xf numFmtId="38" fontId="9" fillId="0" borderId="118" xfId="1" applyFont="1" applyBorder="1" applyAlignment="1">
      <alignment horizontal="center"/>
    </xf>
    <xf numFmtId="38" fontId="9" fillId="0" borderId="109" xfId="1" applyFont="1" applyBorder="1" applyAlignment="1">
      <alignment horizontal="center"/>
    </xf>
    <xf numFmtId="38" fontId="9" fillId="0" borderId="110" xfId="1" applyFont="1" applyBorder="1" applyAlignment="1">
      <alignment horizontal="center"/>
    </xf>
    <xf numFmtId="38" fontId="9" fillId="0" borderId="108" xfId="1" applyFont="1" applyBorder="1" applyAlignment="1"/>
    <xf numFmtId="38" fontId="9" fillId="0" borderId="109" xfId="1" applyFont="1" applyBorder="1" applyAlignment="1"/>
    <xf numFmtId="38" fontId="9" fillId="0" borderId="119" xfId="1" applyFont="1" applyBorder="1" applyAlignment="1"/>
    <xf numFmtId="0" fontId="10" fillId="0" borderId="0" xfId="0" applyFont="1" applyBorder="1" applyAlignment="1">
      <alignment shrinkToFit="1"/>
    </xf>
    <xf numFmtId="0" fontId="10" fillId="0" borderId="33" xfId="0" applyFont="1" applyBorder="1" applyAlignment="1">
      <alignment shrinkToFit="1"/>
    </xf>
    <xf numFmtId="0" fontId="11" fillId="0" borderId="31" xfId="0" applyFont="1" applyBorder="1" applyAlignment="1">
      <alignment horizontal="right" vertical="top"/>
    </xf>
    <xf numFmtId="0" fontId="4" fillId="0" borderId="31" xfId="0" applyFont="1" applyFill="1" applyBorder="1" applyAlignment="1">
      <alignment horizontal="center" vertical="top"/>
    </xf>
    <xf numFmtId="0" fontId="4" fillId="0" borderId="0" xfId="0" applyFont="1" applyFill="1" applyBorder="1" applyAlignment="1">
      <alignment horizontal="center" vertical="top"/>
    </xf>
    <xf numFmtId="0" fontId="4" fillId="0" borderId="33" xfId="0" applyFont="1" applyFill="1" applyBorder="1" applyAlignment="1">
      <alignment horizontal="center" vertical="top"/>
    </xf>
    <xf numFmtId="38" fontId="9" fillId="0" borderId="31" xfId="1" applyFont="1" applyBorder="1" applyAlignment="1"/>
    <xf numFmtId="38" fontId="9" fillId="0" borderId="33" xfId="1" applyFont="1" applyBorder="1" applyAlignment="1"/>
    <xf numFmtId="0" fontId="4" fillId="0" borderId="31" xfId="0" applyFont="1" applyFill="1" applyBorder="1" applyAlignment="1">
      <alignment vertical="top"/>
    </xf>
    <xf numFmtId="0" fontId="4" fillId="0" borderId="0" xfId="0" applyFont="1" applyFill="1" applyBorder="1" applyAlignment="1">
      <alignment vertical="top"/>
    </xf>
    <xf numFmtId="0" fontId="2" fillId="0" borderId="0" xfId="0" applyFont="1" applyFill="1" applyBorder="1" applyAlignment="1"/>
    <xf numFmtId="0" fontId="11" fillId="0" borderId="31" xfId="0" applyFont="1" applyFill="1" applyBorder="1" applyAlignment="1">
      <alignment vertical="top"/>
    </xf>
    <xf numFmtId="0" fontId="11" fillId="0" borderId="0" xfId="0" applyFont="1" applyFill="1" applyBorder="1" applyAlignment="1">
      <alignment vertical="top"/>
    </xf>
    <xf numFmtId="0" fontId="9" fillId="0" borderId="0" xfId="0" applyFont="1" applyFill="1" applyBorder="1" applyAlignment="1"/>
    <xf numFmtId="38" fontId="9" fillId="0" borderId="31" xfId="1" applyFont="1" applyFill="1" applyBorder="1" applyAlignment="1"/>
    <xf numFmtId="38" fontId="9" fillId="0" borderId="0" xfId="1" applyFont="1" applyFill="1" applyBorder="1" applyAlignment="1"/>
    <xf numFmtId="38" fontId="9" fillId="0" borderId="111" xfId="1" applyFont="1" applyBorder="1" applyAlignment="1"/>
    <xf numFmtId="38" fontId="9" fillId="0" borderId="112" xfId="1" applyFont="1" applyBorder="1" applyAlignment="1"/>
    <xf numFmtId="38" fontId="9" fillId="0" borderId="117" xfId="1" applyFont="1" applyBorder="1" applyAlignment="1"/>
    <xf numFmtId="0" fontId="9" fillId="0" borderId="31" xfId="0" applyFont="1" applyBorder="1" applyAlignment="1">
      <alignment horizontal="left"/>
    </xf>
    <xf numFmtId="0" fontId="9" fillId="0" borderId="0" xfId="0" applyFont="1" applyBorder="1" applyAlignment="1">
      <alignment horizontal="left"/>
    </xf>
    <xf numFmtId="0" fontId="9" fillId="0" borderId="33" xfId="0" applyFont="1" applyBorder="1" applyAlignment="1">
      <alignment horizontal="left"/>
    </xf>
    <xf numFmtId="0" fontId="9" fillId="0" borderId="38" xfId="0" applyFont="1" applyBorder="1" applyAlignment="1">
      <alignment horizontal="center"/>
    </xf>
    <xf numFmtId="0" fontId="9" fillId="0" borderId="39" xfId="0" applyFont="1" applyBorder="1" applyAlignment="1">
      <alignment horizontal="center"/>
    </xf>
    <xf numFmtId="38" fontId="9" fillId="0" borderId="38" xfId="1" applyFont="1" applyBorder="1" applyAlignment="1"/>
    <xf numFmtId="38" fontId="9" fillId="0" borderId="39" xfId="1" applyFont="1" applyBorder="1" applyAlignment="1"/>
    <xf numFmtId="0" fontId="9" fillId="0" borderId="39" xfId="0" applyFont="1" applyBorder="1" applyAlignment="1"/>
    <xf numFmtId="0" fontId="9" fillId="0" borderId="40" xfId="0" applyFont="1" applyBorder="1" applyAlignment="1"/>
    <xf numFmtId="0" fontId="11" fillId="0" borderId="37" xfId="0" applyFont="1" applyBorder="1" applyAlignment="1">
      <alignment horizontal="distributed" vertical="center" wrapText="1"/>
    </xf>
    <xf numFmtId="0" fontId="11" fillId="0" borderId="37" xfId="0" applyFont="1" applyBorder="1" applyAlignment="1">
      <alignment horizontal="distributed" vertical="center"/>
    </xf>
    <xf numFmtId="0" fontId="9" fillId="0" borderId="37" xfId="0" applyFont="1" applyBorder="1" applyAlignment="1">
      <alignment horizontal="center" vertical="center"/>
    </xf>
    <xf numFmtId="0" fontId="11" fillId="0" borderId="37" xfId="0" applyFont="1" applyBorder="1" applyAlignment="1">
      <alignment horizontal="center" vertical="center"/>
    </xf>
    <xf numFmtId="0" fontId="10" fillId="0" borderId="37" xfId="0" applyFont="1" applyBorder="1" applyAlignment="1">
      <alignment horizontal="center" vertical="center"/>
    </xf>
    <xf numFmtId="0" fontId="11" fillId="0" borderId="37" xfId="0" applyFont="1" applyBorder="1" applyAlignment="1">
      <alignment horizontal="center" vertical="center" wrapText="1"/>
    </xf>
    <xf numFmtId="0" fontId="11" fillId="0" borderId="29" xfId="0" applyFont="1" applyBorder="1" applyAlignment="1">
      <alignment horizontal="right" vertical="top"/>
    </xf>
    <xf numFmtId="0" fontId="9" fillId="0" borderId="29" xfId="0" applyFont="1" applyBorder="1" applyAlignment="1"/>
    <xf numFmtId="0" fontId="11" fillId="0" borderId="29" xfId="0" applyFont="1" applyBorder="1" applyAlignment="1">
      <alignment shrinkToFit="1"/>
    </xf>
    <xf numFmtId="0" fontId="11" fillId="0" borderId="32" xfId="0" applyFont="1" applyBorder="1" applyAlignment="1">
      <alignment shrinkToFit="1"/>
    </xf>
    <xf numFmtId="0" fontId="9" fillId="0" borderId="31" xfId="0" applyFont="1" applyBorder="1" applyAlignment="1">
      <alignment horizontal="center"/>
    </xf>
    <xf numFmtId="0" fontId="9" fillId="0" borderId="0" xfId="0" applyFont="1" applyBorder="1" applyAlignment="1">
      <alignment horizontal="center"/>
    </xf>
    <xf numFmtId="38" fontId="9" fillId="0" borderId="32" xfId="1" applyFont="1" applyBorder="1" applyAlignment="1"/>
    <xf numFmtId="0" fontId="9" fillId="0" borderId="32" xfId="0" applyFont="1" applyBorder="1" applyAlignment="1">
      <alignment horizontal="center"/>
    </xf>
    <xf numFmtId="0" fontId="9" fillId="0" borderId="0" xfId="0" applyFont="1" applyBorder="1" applyAlignment="1">
      <alignment horizontal="center" vertical="center"/>
    </xf>
    <xf numFmtId="38" fontId="9" fillId="0" borderId="108" xfId="1" applyFont="1" applyBorder="1" applyAlignment="1">
      <alignment vertical="center"/>
    </xf>
    <xf numFmtId="38" fontId="9" fillId="0" borderId="109" xfId="1" applyFont="1" applyBorder="1" applyAlignment="1">
      <alignment vertical="center"/>
    </xf>
    <xf numFmtId="38" fontId="9" fillId="0" borderId="119" xfId="1" applyFont="1" applyBorder="1" applyAlignment="1">
      <alignment vertical="center"/>
    </xf>
    <xf numFmtId="0" fontId="9" fillId="0" borderId="111" xfId="0" applyFont="1" applyBorder="1" applyAlignment="1"/>
    <xf numFmtId="0" fontId="9" fillId="0" borderId="112" xfId="0" applyFont="1" applyBorder="1" applyAlignment="1"/>
    <xf numFmtId="0" fontId="9" fillId="0" borderId="113" xfId="0" applyFont="1" applyBorder="1" applyAlignment="1"/>
    <xf numFmtId="0" fontId="9" fillId="0" borderId="0" xfId="0" applyFont="1" applyBorder="1" applyAlignment="1">
      <alignment horizontal="justify" vertical="center"/>
    </xf>
    <xf numFmtId="0" fontId="9" fillId="0" borderId="0" xfId="0" applyFont="1" applyAlignment="1">
      <alignment horizontal="justify" vertical="center"/>
    </xf>
    <xf numFmtId="38" fontId="38" fillId="0" borderId="37" xfId="1" applyFont="1" applyBorder="1" applyAlignment="1"/>
    <xf numFmtId="0" fontId="38" fillId="0" borderId="37" xfId="0" applyFont="1" applyBorder="1" applyAlignment="1"/>
    <xf numFmtId="0" fontId="11" fillId="0" borderId="0" xfId="0" applyFont="1" applyBorder="1" applyAlignment="1">
      <alignment vertical="top" wrapText="1"/>
    </xf>
    <xf numFmtId="0" fontId="9" fillId="0" borderId="0" xfId="0" applyFont="1" applyBorder="1" applyAlignment="1">
      <alignment vertical="top" wrapText="1"/>
    </xf>
    <xf numFmtId="0" fontId="9" fillId="0" borderId="0" xfId="0" applyFont="1" applyAlignment="1">
      <alignment vertical="top" wrapText="1"/>
    </xf>
    <xf numFmtId="0" fontId="9" fillId="0" borderId="105" xfId="0" applyFont="1" applyBorder="1" applyAlignment="1"/>
    <xf numFmtId="0" fontId="9" fillId="0" borderId="106" xfId="0" applyFont="1" applyBorder="1" applyAlignment="1"/>
    <xf numFmtId="0" fontId="9" fillId="0" borderId="107" xfId="0" applyFont="1" applyBorder="1" applyAlignment="1"/>
    <xf numFmtId="0" fontId="11" fillId="0" borderId="105" xfId="0" applyFont="1" applyBorder="1" applyAlignment="1">
      <alignment horizontal="right" vertical="top"/>
    </xf>
    <xf numFmtId="0" fontId="11" fillId="0" borderId="106" xfId="0" applyFont="1" applyBorder="1" applyAlignment="1">
      <alignment horizontal="right" vertical="top"/>
    </xf>
    <xf numFmtId="0" fontId="11" fillId="0" borderId="120" xfId="0" applyFont="1" applyBorder="1" applyAlignment="1">
      <alignment horizontal="right" vertical="top"/>
    </xf>
    <xf numFmtId="0" fontId="9" fillId="0" borderId="121" xfId="0" applyFont="1" applyBorder="1" applyAlignment="1">
      <alignment vertical="center"/>
    </xf>
    <xf numFmtId="0" fontId="9" fillId="0" borderId="106" xfId="0" applyFont="1" applyBorder="1" applyAlignment="1">
      <alignment vertical="center"/>
    </xf>
    <xf numFmtId="0" fontId="9" fillId="0" borderId="120" xfId="0" applyFont="1" applyBorder="1" applyAlignment="1">
      <alignment vertical="center"/>
    </xf>
    <xf numFmtId="0" fontId="9" fillId="0" borderId="118" xfId="0" applyFont="1" applyBorder="1" applyAlignment="1">
      <alignment vertical="center"/>
    </xf>
    <xf numFmtId="0" fontId="9" fillId="0" borderId="109" xfId="0" applyFont="1" applyBorder="1" applyAlignment="1">
      <alignment vertical="center"/>
    </xf>
    <xf numFmtId="0" fontId="9" fillId="0" borderId="119" xfId="0" applyFont="1" applyBorder="1" applyAlignment="1">
      <alignment vertical="center"/>
    </xf>
    <xf numFmtId="0" fontId="9" fillId="0" borderId="116" xfId="0" applyFont="1" applyBorder="1" applyAlignment="1">
      <alignment vertical="center"/>
    </xf>
    <xf numFmtId="0" fontId="9" fillId="0" borderId="112" xfId="0" applyFont="1" applyBorder="1" applyAlignment="1">
      <alignment vertical="center"/>
    </xf>
    <xf numFmtId="0" fontId="9" fillId="0" borderId="117" xfId="0" applyFont="1" applyBorder="1" applyAlignment="1">
      <alignment vertical="center"/>
    </xf>
    <xf numFmtId="0" fontId="9" fillId="0" borderId="31" xfId="0" applyFont="1" applyBorder="1" applyAlignment="1">
      <alignment horizontal="center" vertical="center" wrapText="1"/>
    </xf>
    <xf numFmtId="0" fontId="9" fillId="0" borderId="118" xfId="0" applyFont="1" applyFill="1" applyBorder="1" applyAlignment="1">
      <alignment horizontal="center" vertical="center" wrapText="1"/>
    </xf>
    <xf numFmtId="0" fontId="9" fillId="0" borderId="109" xfId="0" applyFont="1" applyFill="1" applyBorder="1" applyAlignment="1">
      <alignment horizontal="center" vertical="center" wrapText="1"/>
    </xf>
    <xf numFmtId="0" fontId="9" fillId="0" borderId="110" xfId="0" applyFont="1" applyFill="1" applyBorder="1" applyAlignment="1">
      <alignment horizontal="center" vertical="center" wrapText="1"/>
    </xf>
    <xf numFmtId="0" fontId="2" fillId="0" borderId="5" xfId="0" applyFont="1" applyBorder="1" applyAlignment="1">
      <alignment horizontal="left" vertical="center"/>
    </xf>
  </cellXfs>
  <cellStyles count="8">
    <cellStyle name="桁区切り" xfId="1" builtinId="6"/>
    <cellStyle name="桁区切り 2" xfId="2"/>
    <cellStyle name="桁区切り 3" xfId="6"/>
    <cellStyle name="桁区切り 3 2" xfId="7"/>
    <cellStyle name="標準" xfId="0" builtinId="0"/>
    <cellStyle name="標準 2" xfId="3"/>
    <cellStyle name="標準 3" xfId="4"/>
    <cellStyle name="未定義" xfId="5"/>
  </cellStyles>
  <dxfs count="33">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152400</xdr:colOff>
      <xdr:row>149</xdr:row>
      <xdr:rowOff>133350</xdr:rowOff>
    </xdr:from>
    <xdr:to>
      <xdr:col>5</xdr:col>
      <xdr:colOff>533400</xdr:colOff>
      <xdr:row>152</xdr:row>
      <xdr:rowOff>38100</xdr:rowOff>
    </xdr:to>
    <xdr:sp macro="" textlink="">
      <xdr:nvSpPr>
        <xdr:cNvPr id="2" name="AutoShape 1"/>
        <xdr:cNvSpPr>
          <a:spLocks noChangeArrowheads="1"/>
        </xdr:cNvSpPr>
      </xdr:nvSpPr>
      <xdr:spPr bwMode="auto">
        <a:xfrm>
          <a:off x="466725" y="26298525"/>
          <a:ext cx="866775" cy="419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O21"/>
  <sheetViews>
    <sheetView view="pageBreakPreview" zoomScale="80" zoomScaleNormal="70" zoomScaleSheetLayoutView="80" workbookViewId="0">
      <selection activeCell="I15" sqref="I15:I16"/>
    </sheetView>
  </sheetViews>
  <sheetFormatPr defaultRowHeight="13.5"/>
  <cols>
    <col min="1" max="1" width="18.5" style="1" customWidth="1"/>
    <col min="2" max="12" width="15.625" style="1" customWidth="1"/>
    <col min="13" max="13" width="7.75" style="1" customWidth="1"/>
    <col min="14" max="14" width="8.375" style="1" customWidth="1"/>
    <col min="15" max="15" width="7.875" style="1" customWidth="1"/>
    <col min="16" max="259" width="9" style="1"/>
    <col min="260" max="260" width="18.5" style="1" customWidth="1"/>
    <col min="261" max="268" width="15.625" style="1" customWidth="1"/>
    <col min="269" max="269" width="7.75" style="1" customWidth="1"/>
    <col min="270" max="270" width="8.375" style="1" customWidth="1"/>
    <col min="271" max="271" width="7.875" style="1" customWidth="1"/>
    <col min="272" max="515" width="9" style="1"/>
    <col min="516" max="516" width="18.5" style="1" customWidth="1"/>
    <col min="517" max="524" width="15.625" style="1" customWidth="1"/>
    <col min="525" max="525" width="7.75" style="1" customWidth="1"/>
    <col min="526" max="526" width="8.375" style="1" customWidth="1"/>
    <col min="527" max="527" width="7.875" style="1" customWidth="1"/>
    <col min="528" max="771" width="9" style="1"/>
    <col min="772" max="772" width="18.5" style="1" customWidth="1"/>
    <col min="773" max="780" width="15.625" style="1" customWidth="1"/>
    <col min="781" max="781" width="7.75" style="1" customWidth="1"/>
    <col min="782" max="782" width="8.375" style="1" customWidth="1"/>
    <col min="783" max="783" width="7.875" style="1" customWidth="1"/>
    <col min="784" max="1027" width="9" style="1"/>
    <col min="1028" max="1028" width="18.5" style="1" customWidth="1"/>
    <col min="1029" max="1036" width="15.625" style="1" customWidth="1"/>
    <col min="1037" max="1037" width="7.75" style="1" customWidth="1"/>
    <col min="1038" max="1038" width="8.375" style="1" customWidth="1"/>
    <col min="1039" max="1039" width="7.875" style="1" customWidth="1"/>
    <col min="1040" max="1283" width="9" style="1"/>
    <col min="1284" max="1284" width="18.5" style="1" customWidth="1"/>
    <col min="1285" max="1292" width="15.625" style="1" customWidth="1"/>
    <col min="1293" max="1293" width="7.75" style="1" customWidth="1"/>
    <col min="1294" max="1294" width="8.375" style="1" customWidth="1"/>
    <col min="1295" max="1295" width="7.875" style="1" customWidth="1"/>
    <col min="1296" max="1539" width="9" style="1"/>
    <col min="1540" max="1540" width="18.5" style="1" customWidth="1"/>
    <col min="1541" max="1548" width="15.625" style="1" customWidth="1"/>
    <col min="1549" max="1549" width="7.75" style="1" customWidth="1"/>
    <col min="1550" max="1550" width="8.375" style="1" customWidth="1"/>
    <col min="1551" max="1551" width="7.875" style="1" customWidth="1"/>
    <col min="1552" max="1795" width="9" style="1"/>
    <col min="1796" max="1796" width="18.5" style="1" customWidth="1"/>
    <col min="1797" max="1804" width="15.625" style="1" customWidth="1"/>
    <col min="1805" max="1805" width="7.75" style="1" customWidth="1"/>
    <col min="1806" max="1806" width="8.375" style="1" customWidth="1"/>
    <col min="1807" max="1807" width="7.875" style="1" customWidth="1"/>
    <col min="1808" max="2051" width="9" style="1"/>
    <col min="2052" max="2052" width="18.5" style="1" customWidth="1"/>
    <col min="2053" max="2060" width="15.625" style="1" customWidth="1"/>
    <col min="2061" max="2061" width="7.75" style="1" customWidth="1"/>
    <col min="2062" max="2062" width="8.375" style="1" customWidth="1"/>
    <col min="2063" max="2063" width="7.875" style="1" customWidth="1"/>
    <col min="2064" max="2307" width="9" style="1"/>
    <col min="2308" max="2308" width="18.5" style="1" customWidth="1"/>
    <col min="2309" max="2316" width="15.625" style="1" customWidth="1"/>
    <col min="2317" max="2317" width="7.75" style="1" customWidth="1"/>
    <col min="2318" max="2318" width="8.375" style="1" customWidth="1"/>
    <col min="2319" max="2319" width="7.875" style="1" customWidth="1"/>
    <col min="2320" max="2563" width="9" style="1"/>
    <col min="2564" max="2564" width="18.5" style="1" customWidth="1"/>
    <col min="2565" max="2572" width="15.625" style="1" customWidth="1"/>
    <col min="2573" max="2573" width="7.75" style="1" customWidth="1"/>
    <col min="2574" max="2574" width="8.375" style="1" customWidth="1"/>
    <col min="2575" max="2575" width="7.875" style="1" customWidth="1"/>
    <col min="2576" max="2819" width="9" style="1"/>
    <col min="2820" max="2820" width="18.5" style="1" customWidth="1"/>
    <col min="2821" max="2828" width="15.625" style="1" customWidth="1"/>
    <col min="2829" max="2829" width="7.75" style="1" customWidth="1"/>
    <col min="2830" max="2830" width="8.375" style="1" customWidth="1"/>
    <col min="2831" max="2831" width="7.875" style="1" customWidth="1"/>
    <col min="2832" max="3075" width="9" style="1"/>
    <col min="3076" max="3076" width="18.5" style="1" customWidth="1"/>
    <col min="3077" max="3084" width="15.625" style="1" customWidth="1"/>
    <col min="3085" max="3085" width="7.75" style="1" customWidth="1"/>
    <col min="3086" max="3086" width="8.375" style="1" customWidth="1"/>
    <col min="3087" max="3087" width="7.875" style="1" customWidth="1"/>
    <col min="3088" max="3331" width="9" style="1"/>
    <col min="3332" max="3332" width="18.5" style="1" customWidth="1"/>
    <col min="3333" max="3340" width="15.625" style="1" customWidth="1"/>
    <col min="3341" max="3341" width="7.75" style="1" customWidth="1"/>
    <col min="3342" max="3342" width="8.375" style="1" customWidth="1"/>
    <col min="3343" max="3343" width="7.875" style="1" customWidth="1"/>
    <col min="3344" max="3587" width="9" style="1"/>
    <col min="3588" max="3588" width="18.5" style="1" customWidth="1"/>
    <col min="3589" max="3596" width="15.625" style="1" customWidth="1"/>
    <col min="3597" max="3597" width="7.75" style="1" customWidth="1"/>
    <col min="3598" max="3598" width="8.375" style="1" customWidth="1"/>
    <col min="3599" max="3599" width="7.875" style="1" customWidth="1"/>
    <col min="3600" max="3843" width="9" style="1"/>
    <col min="3844" max="3844" width="18.5" style="1" customWidth="1"/>
    <col min="3845" max="3852" width="15.625" style="1" customWidth="1"/>
    <col min="3853" max="3853" width="7.75" style="1" customWidth="1"/>
    <col min="3854" max="3854" width="8.375" style="1" customWidth="1"/>
    <col min="3855" max="3855" width="7.875" style="1" customWidth="1"/>
    <col min="3856" max="4099" width="9" style="1"/>
    <col min="4100" max="4100" width="18.5" style="1" customWidth="1"/>
    <col min="4101" max="4108" width="15.625" style="1" customWidth="1"/>
    <col min="4109" max="4109" width="7.75" style="1" customWidth="1"/>
    <col min="4110" max="4110" width="8.375" style="1" customWidth="1"/>
    <col min="4111" max="4111" width="7.875" style="1" customWidth="1"/>
    <col min="4112" max="4355" width="9" style="1"/>
    <col min="4356" max="4356" width="18.5" style="1" customWidth="1"/>
    <col min="4357" max="4364" width="15.625" style="1" customWidth="1"/>
    <col min="4365" max="4365" width="7.75" style="1" customWidth="1"/>
    <col min="4366" max="4366" width="8.375" style="1" customWidth="1"/>
    <col min="4367" max="4367" width="7.875" style="1" customWidth="1"/>
    <col min="4368" max="4611" width="9" style="1"/>
    <col min="4612" max="4612" width="18.5" style="1" customWidth="1"/>
    <col min="4613" max="4620" width="15.625" style="1" customWidth="1"/>
    <col min="4621" max="4621" width="7.75" style="1" customWidth="1"/>
    <col min="4622" max="4622" width="8.375" style="1" customWidth="1"/>
    <col min="4623" max="4623" width="7.875" style="1" customWidth="1"/>
    <col min="4624" max="4867" width="9" style="1"/>
    <col min="4868" max="4868" width="18.5" style="1" customWidth="1"/>
    <col min="4869" max="4876" width="15.625" style="1" customWidth="1"/>
    <col min="4877" max="4877" width="7.75" style="1" customWidth="1"/>
    <col min="4878" max="4878" width="8.375" style="1" customWidth="1"/>
    <col min="4879" max="4879" width="7.875" style="1" customWidth="1"/>
    <col min="4880" max="5123" width="9" style="1"/>
    <col min="5124" max="5124" width="18.5" style="1" customWidth="1"/>
    <col min="5125" max="5132" width="15.625" style="1" customWidth="1"/>
    <col min="5133" max="5133" width="7.75" style="1" customWidth="1"/>
    <col min="5134" max="5134" width="8.375" style="1" customWidth="1"/>
    <col min="5135" max="5135" width="7.875" style="1" customWidth="1"/>
    <col min="5136" max="5379" width="9" style="1"/>
    <col min="5380" max="5380" width="18.5" style="1" customWidth="1"/>
    <col min="5381" max="5388" width="15.625" style="1" customWidth="1"/>
    <col min="5389" max="5389" width="7.75" style="1" customWidth="1"/>
    <col min="5390" max="5390" width="8.375" style="1" customWidth="1"/>
    <col min="5391" max="5391" width="7.875" style="1" customWidth="1"/>
    <col min="5392" max="5635" width="9" style="1"/>
    <col min="5636" max="5636" width="18.5" style="1" customWidth="1"/>
    <col min="5637" max="5644" width="15.625" style="1" customWidth="1"/>
    <col min="5645" max="5645" width="7.75" style="1" customWidth="1"/>
    <col min="5646" max="5646" width="8.375" style="1" customWidth="1"/>
    <col min="5647" max="5647" width="7.875" style="1" customWidth="1"/>
    <col min="5648" max="5891" width="9" style="1"/>
    <col min="5892" max="5892" width="18.5" style="1" customWidth="1"/>
    <col min="5893" max="5900" width="15.625" style="1" customWidth="1"/>
    <col min="5901" max="5901" width="7.75" style="1" customWidth="1"/>
    <col min="5902" max="5902" width="8.375" style="1" customWidth="1"/>
    <col min="5903" max="5903" width="7.875" style="1" customWidth="1"/>
    <col min="5904" max="6147" width="9" style="1"/>
    <col min="6148" max="6148" width="18.5" style="1" customWidth="1"/>
    <col min="6149" max="6156" width="15.625" style="1" customWidth="1"/>
    <col min="6157" max="6157" width="7.75" style="1" customWidth="1"/>
    <col min="6158" max="6158" width="8.375" style="1" customWidth="1"/>
    <col min="6159" max="6159" width="7.875" style="1" customWidth="1"/>
    <col min="6160" max="6403" width="9" style="1"/>
    <col min="6404" max="6404" width="18.5" style="1" customWidth="1"/>
    <col min="6405" max="6412" width="15.625" style="1" customWidth="1"/>
    <col min="6413" max="6413" width="7.75" style="1" customWidth="1"/>
    <col min="6414" max="6414" width="8.375" style="1" customWidth="1"/>
    <col min="6415" max="6415" width="7.875" style="1" customWidth="1"/>
    <col min="6416" max="6659" width="9" style="1"/>
    <col min="6660" max="6660" width="18.5" style="1" customWidth="1"/>
    <col min="6661" max="6668" width="15.625" style="1" customWidth="1"/>
    <col min="6669" max="6669" width="7.75" style="1" customWidth="1"/>
    <col min="6670" max="6670" width="8.375" style="1" customWidth="1"/>
    <col min="6671" max="6671" width="7.875" style="1" customWidth="1"/>
    <col min="6672" max="6915" width="9" style="1"/>
    <col min="6916" max="6916" width="18.5" style="1" customWidth="1"/>
    <col min="6917" max="6924" width="15.625" style="1" customWidth="1"/>
    <col min="6925" max="6925" width="7.75" style="1" customWidth="1"/>
    <col min="6926" max="6926" width="8.375" style="1" customWidth="1"/>
    <col min="6927" max="6927" width="7.875" style="1" customWidth="1"/>
    <col min="6928" max="7171" width="9" style="1"/>
    <col min="7172" max="7172" width="18.5" style="1" customWidth="1"/>
    <col min="7173" max="7180" width="15.625" style="1" customWidth="1"/>
    <col min="7181" max="7181" width="7.75" style="1" customWidth="1"/>
    <col min="7182" max="7182" width="8.375" style="1" customWidth="1"/>
    <col min="7183" max="7183" width="7.875" style="1" customWidth="1"/>
    <col min="7184" max="7427" width="9" style="1"/>
    <col min="7428" max="7428" width="18.5" style="1" customWidth="1"/>
    <col min="7429" max="7436" width="15.625" style="1" customWidth="1"/>
    <col min="7437" max="7437" width="7.75" style="1" customWidth="1"/>
    <col min="7438" max="7438" width="8.375" style="1" customWidth="1"/>
    <col min="7439" max="7439" width="7.875" style="1" customWidth="1"/>
    <col min="7440" max="7683" width="9" style="1"/>
    <col min="7684" max="7684" width="18.5" style="1" customWidth="1"/>
    <col min="7685" max="7692" width="15.625" style="1" customWidth="1"/>
    <col min="7693" max="7693" width="7.75" style="1" customWidth="1"/>
    <col min="7694" max="7694" width="8.375" style="1" customWidth="1"/>
    <col min="7695" max="7695" width="7.875" style="1" customWidth="1"/>
    <col min="7696" max="7939" width="9" style="1"/>
    <col min="7940" max="7940" width="18.5" style="1" customWidth="1"/>
    <col min="7941" max="7948" width="15.625" style="1" customWidth="1"/>
    <col min="7949" max="7949" width="7.75" style="1" customWidth="1"/>
    <col min="7950" max="7950" width="8.375" style="1" customWidth="1"/>
    <col min="7951" max="7951" width="7.875" style="1" customWidth="1"/>
    <col min="7952" max="8195" width="9" style="1"/>
    <col min="8196" max="8196" width="18.5" style="1" customWidth="1"/>
    <col min="8197" max="8204" width="15.625" style="1" customWidth="1"/>
    <col min="8205" max="8205" width="7.75" style="1" customWidth="1"/>
    <col min="8206" max="8206" width="8.375" style="1" customWidth="1"/>
    <col min="8207" max="8207" width="7.875" style="1" customWidth="1"/>
    <col min="8208" max="8451" width="9" style="1"/>
    <col min="8452" max="8452" width="18.5" style="1" customWidth="1"/>
    <col min="8453" max="8460" width="15.625" style="1" customWidth="1"/>
    <col min="8461" max="8461" width="7.75" style="1" customWidth="1"/>
    <col min="8462" max="8462" width="8.375" style="1" customWidth="1"/>
    <col min="8463" max="8463" width="7.875" style="1" customWidth="1"/>
    <col min="8464" max="8707" width="9" style="1"/>
    <col min="8708" max="8708" width="18.5" style="1" customWidth="1"/>
    <col min="8709" max="8716" width="15.625" style="1" customWidth="1"/>
    <col min="8717" max="8717" width="7.75" style="1" customWidth="1"/>
    <col min="8718" max="8718" width="8.375" style="1" customWidth="1"/>
    <col min="8719" max="8719" width="7.875" style="1" customWidth="1"/>
    <col min="8720" max="8963" width="9" style="1"/>
    <col min="8964" max="8964" width="18.5" style="1" customWidth="1"/>
    <col min="8965" max="8972" width="15.625" style="1" customWidth="1"/>
    <col min="8973" max="8973" width="7.75" style="1" customWidth="1"/>
    <col min="8974" max="8974" width="8.375" style="1" customWidth="1"/>
    <col min="8975" max="8975" width="7.875" style="1" customWidth="1"/>
    <col min="8976" max="9219" width="9" style="1"/>
    <col min="9220" max="9220" width="18.5" style="1" customWidth="1"/>
    <col min="9221" max="9228" width="15.625" style="1" customWidth="1"/>
    <col min="9229" max="9229" width="7.75" style="1" customWidth="1"/>
    <col min="9230" max="9230" width="8.375" style="1" customWidth="1"/>
    <col min="9231" max="9231" width="7.875" style="1" customWidth="1"/>
    <col min="9232" max="9475" width="9" style="1"/>
    <col min="9476" max="9476" width="18.5" style="1" customWidth="1"/>
    <col min="9477" max="9484" width="15.625" style="1" customWidth="1"/>
    <col min="9485" max="9485" width="7.75" style="1" customWidth="1"/>
    <col min="9486" max="9486" width="8.375" style="1" customWidth="1"/>
    <col min="9487" max="9487" width="7.875" style="1" customWidth="1"/>
    <col min="9488" max="9731" width="9" style="1"/>
    <col min="9732" max="9732" width="18.5" style="1" customWidth="1"/>
    <col min="9733" max="9740" width="15.625" style="1" customWidth="1"/>
    <col min="9741" max="9741" width="7.75" style="1" customWidth="1"/>
    <col min="9742" max="9742" width="8.375" style="1" customWidth="1"/>
    <col min="9743" max="9743" width="7.875" style="1" customWidth="1"/>
    <col min="9744" max="9987" width="9" style="1"/>
    <col min="9988" max="9988" width="18.5" style="1" customWidth="1"/>
    <col min="9989" max="9996" width="15.625" style="1" customWidth="1"/>
    <col min="9997" max="9997" width="7.75" style="1" customWidth="1"/>
    <col min="9998" max="9998" width="8.375" style="1" customWidth="1"/>
    <col min="9999" max="9999" width="7.875" style="1" customWidth="1"/>
    <col min="10000" max="10243" width="9" style="1"/>
    <col min="10244" max="10244" width="18.5" style="1" customWidth="1"/>
    <col min="10245" max="10252" width="15.625" style="1" customWidth="1"/>
    <col min="10253" max="10253" width="7.75" style="1" customWidth="1"/>
    <col min="10254" max="10254" width="8.375" style="1" customWidth="1"/>
    <col min="10255" max="10255" width="7.875" style="1" customWidth="1"/>
    <col min="10256" max="10499" width="9" style="1"/>
    <col min="10500" max="10500" width="18.5" style="1" customWidth="1"/>
    <col min="10501" max="10508" width="15.625" style="1" customWidth="1"/>
    <col min="10509" max="10509" width="7.75" style="1" customWidth="1"/>
    <col min="10510" max="10510" width="8.375" style="1" customWidth="1"/>
    <col min="10511" max="10511" width="7.875" style="1" customWidth="1"/>
    <col min="10512" max="10755" width="9" style="1"/>
    <col min="10756" max="10756" width="18.5" style="1" customWidth="1"/>
    <col min="10757" max="10764" width="15.625" style="1" customWidth="1"/>
    <col min="10765" max="10765" width="7.75" style="1" customWidth="1"/>
    <col min="10766" max="10766" width="8.375" style="1" customWidth="1"/>
    <col min="10767" max="10767" width="7.875" style="1" customWidth="1"/>
    <col min="10768" max="11011" width="9" style="1"/>
    <col min="11012" max="11012" width="18.5" style="1" customWidth="1"/>
    <col min="11013" max="11020" width="15.625" style="1" customWidth="1"/>
    <col min="11021" max="11021" width="7.75" style="1" customWidth="1"/>
    <col min="11022" max="11022" width="8.375" style="1" customWidth="1"/>
    <col min="11023" max="11023" width="7.875" style="1" customWidth="1"/>
    <col min="11024" max="11267" width="9" style="1"/>
    <col min="11268" max="11268" width="18.5" style="1" customWidth="1"/>
    <col min="11269" max="11276" width="15.625" style="1" customWidth="1"/>
    <col min="11277" max="11277" width="7.75" style="1" customWidth="1"/>
    <col min="11278" max="11278" width="8.375" style="1" customWidth="1"/>
    <col min="11279" max="11279" width="7.875" style="1" customWidth="1"/>
    <col min="11280" max="11523" width="9" style="1"/>
    <col min="11524" max="11524" width="18.5" style="1" customWidth="1"/>
    <col min="11525" max="11532" width="15.625" style="1" customWidth="1"/>
    <col min="11533" max="11533" width="7.75" style="1" customWidth="1"/>
    <col min="11534" max="11534" width="8.375" style="1" customWidth="1"/>
    <col min="11535" max="11535" width="7.875" style="1" customWidth="1"/>
    <col min="11536" max="11779" width="9" style="1"/>
    <col min="11780" max="11780" width="18.5" style="1" customWidth="1"/>
    <col min="11781" max="11788" width="15.625" style="1" customWidth="1"/>
    <col min="11789" max="11789" width="7.75" style="1" customWidth="1"/>
    <col min="11790" max="11790" width="8.375" style="1" customWidth="1"/>
    <col min="11791" max="11791" width="7.875" style="1" customWidth="1"/>
    <col min="11792" max="12035" width="9" style="1"/>
    <col min="12036" max="12036" width="18.5" style="1" customWidth="1"/>
    <col min="12037" max="12044" width="15.625" style="1" customWidth="1"/>
    <col min="12045" max="12045" width="7.75" style="1" customWidth="1"/>
    <col min="12046" max="12046" width="8.375" style="1" customWidth="1"/>
    <col min="12047" max="12047" width="7.875" style="1" customWidth="1"/>
    <col min="12048" max="12291" width="9" style="1"/>
    <col min="12292" max="12292" width="18.5" style="1" customWidth="1"/>
    <col min="12293" max="12300" width="15.625" style="1" customWidth="1"/>
    <col min="12301" max="12301" width="7.75" style="1" customWidth="1"/>
    <col min="12302" max="12302" width="8.375" style="1" customWidth="1"/>
    <col min="12303" max="12303" width="7.875" style="1" customWidth="1"/>
    <col min="12304" max="12547" width="9" style="1"/>
    <col min="12548" max="12548" width="18.5" style="1" customWidth="1"/>
    <col min="12549" max="12556" width="15.625" style="1" customWidth="1"/>
    <col min="12557" max="12557" width="7.75" style="1" customWidth="1"/>
    <col min="12558" max="12558" width="8.375" style="1" customWidth="1"/>
    <col min="12559" max="12559" width="7.875" style="1" customWidth="1"/>
    <col min="12560" max="12803" width="9" style="1"/>
    <col min="12804" max="12804" width="18.5" style="1" customWidth="1"/>
    <col min="12805" max="12812" width="15.625" style="1" customWidth="1"/>
    <col min="12813" max="12813" width="7.75" style="1" customWidth="1"/>
    <col min="12814" max="12814" width="8.375" style="1" customWidth="1"/>
    <col min="12815" max="12815" width="7.875" style="1" customWidth="1"/>
    <col min="12816" max="13059" width="9" style="1"/>
    <col min="13060" max="13060" width="18.5" style="1" customWidth="1"/>
    <col min="13061" max="13068" width="15.625" style="1" customWidth="1"/>
    <col min="13069" max="13069" width="7.75" style="1" customWidth="1"/>
    <col min="13070" max="13070" width="8.375" style="1" customWidth="1"/>
    <col min="13071" max="13071" width="7.875" style="1" customWidth="1"/>
    <col min="13072" max="13315" width="9" style="1"/>
    <col min="13316" max="13316" width="18.5" style="1" customWidth="1"/>
    <col min="13317" max="13324" width="15.625" style="1" customWidth="1"/>
    <col min="13325" max="13325" width="7.75" style="1" customWidth="1"/>
    <col min="13326" max="13326" width="8.375" style="1" customWidth="1"/>
    <col min="13327" max="13327" width="7.875" style="1" customWidth="1"/>
    <col min="13328" max="13571" width="9" style="1"/>
    <col min="13572" max="13572" width="18.5" style="1" customWidth="1"/>
    <col min="13573" max="13580" width="15.625" style="1" customWidth="1"/>
    <col min="13581" max="13581" width="7.75" style="1" customWidth="1"/>
    <col min="13582" max="13582" width="8.375" style="1" customWidth="1"/>
    <col min="13583" max="13583" width="7.875" style="1" customWidth="1"/>
    <col min="13584" max="13827" width="9" style="1"/>
    <col min="13828" max="13828" width="18.5" style="1" customWidth="1"/>
    <col min="13829" max="13836" width="15.625" style="1" customWidth="1"/>
    <col min="13837" max="13837" width="7.75" style="1" customWidth="1"/>
    <col min="13838" max="13838" width="8.375" style="1" customWidth="1"/>
    <col min="13839" max="13839" width="7.875" style="1" customWidth="1"/>
    <col min="13840" max="14083" width="9" style="1"/>
    <col min="14084" max="14084" width="18.5" style="1" customWidth="1"/>
    <col min="14085" max="14092" width="15.625" style="1" customWidth="1"/>
    <col min="14093" max="14093" width="7.75" style="1" customWidth="1"/>
    <col min="14094" max="14094" width="8.375" style="1" customWidth="1"/>
    <col min="14095" max="14095" width="7.875" style="1" customWidth="1"/>
    <col min="14096" max="14339" width="9" style="1"/>
    <col min="14340" max="14340" width="18.5" style="1" customWidth="1"/>
    <col min="14341" max="14348" width="15.625" style="1" customWidth="1"/>
    <col min="14349" max="14349" width="7.75" style="1" customWidth="1"/>
    <col min="14350" max="14350" width="8.375" style="1" customWidth="1"/>
    <col min="14351" max="14351" width="7.875" style="1" customWidth="1"/>
    <col min="14352" max="14595" width="9" style="1"/>
    <col min="14596" max="14596" width="18.5" style="1" customWidth="1"/>
    <col min="14597" max="14604" width="15.625" style="1" customWidth="1"/>
    <col min="14605" max="14605" width="7.75" style="1" customWidth="1"/>
    <col min="14606" max="14606" width="8.375" style="1" customWidth="1"/>
    <col min="14607" max="14607" width="7.875" style="1" customWidth="1"/>
    <col min="14608" max="14851" width="9" style="1"/>
    <col min="14852" max="14852" width="18.5" style="1" customWidth="1"/>
    <col min="14853" max="14860" width="15.625" style="1" customWidth="1"/>
    <col min="14861" max="14861" width="7.75" style="1" customWidth="1"/>
    <col min="14862" max="14862" width="8.375" style="1" customWidth="1"/>
    <col min="14863" max="14863" width="7.875" style="1" customWidth="1"/>
    <col min="14864" max="15107" width="9" style="1"/>
    <col min="15108" max="15108" width="18.5" style="1" customWidth="1"/>
    <col min="15109" max="15116" width="15.625" style="1" customWidth="1"/>
    <col min="15117" max="15117" width="7.75" style="1" customWidth="1"/>
    <col min="15118" max="15118" width="8.375" style="1" customWidth="1"/>
    <col min="15119" max="15119" width="7.875" style="1" customWidth="1"/>
    <col min="15120" max="15363" width="9" style="1"/>
    <col min="15364" max="15364" width="18.5" style="1" customWidth="1"/>
    <col min="15365" max="15372" width="15.625" style="1" customWidth="1"/>
    <col min="15373" max="15373" width="7.75" style="1" customWidth="1"/>
    <col min="15374" max="15374" width="8.375" style="1" customWidth="1"/>
    <col min="15375" max="15375" width="7.875" style="1" customWidth="1"/>
    <col min="15376" max="15619" width="9" style="1"/>
    <col min="15620" max="15620" width="18.5" style="1" customWidth="1"/>
    <col min="15621" max="15628" width="15.625" style="1" customWidth="1"/>
    <col min="15629" max="15629" width="7.75" style="1" customWidth="1"/>
    <col min="15630" max="15630" width="8.375" style="1" customWidth="1"/>
    <col min="15631" max="15631" width="7.875" style="1" customWidth="1"/>
    <col min="15632" max="15875" width="9" style="1"/>
    <col min="15876" max="15876" width="18.5" style="1" customWidth="1"/>
    <col min="15877" max="15884" width="15.625" style="1" customWidth="1"/>
    <col min="15885" max="15885" width="7.75" style="1" customWidth="1"/>
    <col min="15886" max="15886" width="8.375" style="1" customWidth="1"/>
    <col min="15887" max="15887" width="7.875" style="1" customWidth="1"/>
    <col min="15888" max="16131" width="9" style="1"/>
    <col min="16132" max="16132" width="18.5" style="1" customWidth="1"/>
    <col min="16133" max="16140" width="15.625" style="1" customWidth="1"/>
    <col min="16141" max="16141" width="7.75" style="1" customWidth="1"/>
    <col min="16142" max="16142" width="8.375" style="1" customWidth="1"/>
    <col min="16143" max="16143" width="7.875" style="1" customWidth="1"/>
    <col min="16144" max="16384" width="9" style="1"/>
  </cols>
  <sheetData>
    <row r="1" spans="1:15">
      <c r="A1" s="109" t="s">
        <v>403</v>
      </c>
      <c r="B1" s="109"/>
      <c r="C1" s="109"/>
      <c r="D1" s="109"/>
      <c r="E1" s="109"/>
      <c r="F1" s="109"/>
      <c r="G1" s="109"/>
      <c r="H1" s="109"/>
      <c r="I1" s="109"/>
      <c r="J1" s="109"/>
      <c r="K1" s="109"/>
      <c r="L1" s="109"/>
      <c r="M1" s="109"/>
      <c r="N1" s="109"/>
      <c r="O1" s="109"/>
    </row>
    <row r="2" spans="1:15">
      <c r="A2" s="110" t="s">
        <v>413</v>
      </c>
      <c r="B2" s="110"/>
      <c r="C2" s="110"/>
      <c r="D2" s="110"/>
      <c r="E2" s="110"/>
      <c r="F2" s="110"/>
      <c r="G2" s="110"/>
      <c r="H2" s="110"/>
      <c r="I2" s="110"/>
      <c r="J2" s="110"/>
      <c r="K2" s="110"/>
      <c r="L2" s="110"/>
      <c r="M2" s="110"/>
      <c r="N2" s="109"/>
      <c r="O2" s="109"/>
    </row>
    <row r="3" spans="1:15" ht="17.25" customHeight="1">
      <c r="A3" s="109"/>
      <c r="B3" s="109"/>
      <c r="C3" s="109"/>
      <c r="D3" s="109"/>
      <c r="E3" s="109"/>
      <c r="F3" s="109"/>
      <c r="G3" s="109"/>
      <c r="H3" s="109"/>
      <c r="I3" s="111"/>
      <c r="J3" s="111"/>
      <c r="K3" s="111"/>
      <c r="L3" s="111" t="s">
        <v>231</v>
      </c>
      <c r="M3" s="112"/>
      <c r="N3" s="113" t="s">
        <v>232</v>
      </c>
      <c r="O3" s="114"/>
    </row>
    <row r="4" spans="1:15" ht="17.25" customHeight="1">
      <c r="A4" s="109"/>
      <c r="B4" s="109"/>
      <c r="C4" s="109"/>
      <c r="D4" s="109"/>
      <c r="E4" s="109"/>
      <c r="F4" s="109"/>
      <c r="G4" s="109"/>
      <c r="H4" s="109"/>
      <c r="I4" s="115"/>
      <c r="J4" s="115"/>
      <c r="K4" s="115"/>
      <c r="L4" s="115" t="s">
        <v>233</v>
      </c>
      <c r="M4" s="112"/>
      <c r="N4" s="116" t="s">
        <v>234</v>
      </c>
      <c r="O4" s="117"/>
    </row>
    <row r="5" spans="1:15" ht="17.25" customHeight="1">
      <c r="A5" s="109"/>
      <c r="B5" s="109"/>
      <c r="C5" s="109"/>
      <c r="D5" s="109"/>
      <c r="E5" s="109"/>
      <c r="F5" s="109"/>
      <c r="G5" s="109"/>
      <c r="H5" s="109"/>
      <c r="I5" s="115"/>
      <c r="J5" s="115"/>
      <c r="K5" s="115"/>
      <c r="L5" s="115" t="s">
        <v>235</v>
      </c>
      <c r="M5" s="502"/>
      <c r="N5" s="502"/>
      <c r="O5" s="502"/>
    </row>
    <row r="6" spans="1:15" ht="17.25" customHeight="1">
      <c r="A6" s="109"/>
      <c r="B6" s="109"/>
      <c r="C6" s="109"/>
      <c r="D6" s="109"/>
      <c r="E6" s="109"/>
      <c r="F6" s="109"/>
      <c r="G6" s="109"/>
      <c r="H6" s="109"/>
      <c r="I6" s="118"/>
      <c r="J6" s="118"/>
      <c r="K6" s="118"/>
      <c r="L6" s="118" t="s">
        <v>230</v>
      </c>
      <c r="M6" s="502"/>
      <c r="N6" s="502"/>
      <c r="O6" s="502"/>
    </row>
    <row r="7" spans="1:15" ht="17.25" customHeight="1">
      <c r="A7" s="109"/>
      <c r="B7" s="109"/>
      <c r="C7" s="109"/>
      <c r="D7" s="109"/>
      <c r="E7" s="109"/>
      <c r="F7" s="109"/>
      <c r="G7" s="109"/>
      <c r="H7" s="109"/>
      <c r="I7" s="118"/>
      <c r="J7" s="118"/>
      <c r="K7" s="118"/>
      <c r="L7" s="118" t="s">
        <v>236</v>
      </c>
      <c r="M7" s="502"/>
      <c r="N7" s="502"/>
      <c r="O7" s="502"/>
    </row>
    <row r="8" spans="1:15" ht="24" customHeight="1">
      <c r="A8" s="109"/>
      <c r="B8" s="109"/>
      <c r="C8" s="109"/>
      <c r="D8" s="109"/>
      <c r="E8" s="109"/>
      <c r="F8" s="109"/>
      <c r="G8" s="109"/>
      <c r="H8" s="109"/>
      <c r="I8" s="115"/>
      <c r="J8" s="115"/>
      <c r="K8" s="115"/>
      <c r="L8" s="115" t="s">
        <v>237</v>
      </c>
      <c r="M8" s="502"/>
      <c r="N8" s="502"/>
      <c r="O8" s="502"/>
    </row>
    <row r="9" spans="1:15" ht="20.25" customHeight="1">
      <c r="A9" s="119"/>
      <c r="B9" s="120"/>
      <c r="C9" s="120" t="s">
        <v>40</v>
      </c>
      <c r="D9" s="120"/>
      <c r="E9" s="120" t="s">
        <v>411</v>
      </c>
      <c r="F9" s="120"/>
      <c r="G9" s="120"/>
      <c r="H9" s="120"/>
      <c r="I9" s="120"/>
      <c r="J9" s="120"/>
      <c r="K9" s="120"/>
      <c r="L9" s="120"/>
      <c r="M9" s="503"/>
      <c r="N9" s="504"/>
      <c r="O9" s="505"/>
    </row>
    <row r="10" spans="1:15" ht="20.25" customHeight="1">
      <c r="A10" s="121" t="s">
        <v>47</v>
      </c>
      <c r="B10" s="122" t="s">
        <v>45</v>
      </c>
      <c r="C10" s="122" t="s">
        <v>41</v>
      </c>
      <c r="D10" s="121" t="s">
        <v>42</v>
      </c>
      <c r="E10" s="122" t="s">
        <v>410</v>
      </c>
      <c r="F10" s="121" t="s">
        <v>46</v>
      </c>
      <c r="G10" s="121" t="s">
        <v>43</v>
      </c>
      <c r="H10" s="123" t="s">
        <v>37</v>
      </c>
      <c r="I10" s="123" t="s">
        <v>37</v>
      </c>
      <c r="J10" s="122" t="s">
        <v>419</v>
      </c>
      <c r="K10" s="122" t="s">
        <v>420</v>
      </c>
      <c r="L10" s="122" t="s">
        <v>421</v>
      </c>
      <c r="M10" s="499" t="s">
        <v>48</v>
      </c>
      <c r="N10" s="500"/>
      <c r="O10" s="501"/>
    </row>
    <row r="11" spans="1:15" ht="20.25" customHeight="1">
      <c r="A11" s="124"/>
      <c r="B11" s="122"/>
      <c r="C11" s="122" t="s">
        <v>44</v>
      </c>
      <c r="D11" s="122"/>
      <c r="E11" s="122" t="s">
        <v>412</v>
      </c>
      <c r="F11" s="122"/>
      <c r="G11" s="122"/>
      <c r="H11" s="125" t="s">
        <v>38</v>
      </c>
      <c r="I11" s="125" t="s">
        <v>39</v>
      </c>
      <c r="J11" s="125"/>
      <c r="K11" s="125"/>
      <c r="L11" s="125"/>
      <c r="M11" s="513"/>
      <c r="N11" s="514"/>
      <c r="O11" s="515"/>
    </row>
    <row r="12" spans="1:15" s="106" customFormat="1" ht="25.5" customHeight="1">
      <c r="A12" s="126"/>
      <c r="B12" s="127" t="s">
        <v>238</v>
      </c>
      <c r="C12" s="127" t="s">
        <v>239</v>
      </c>
      <c r="D12" s="128" t="s">
        <v>240</v>
      </c>
      <c r="E12" s="127" t="s">
        <v>241</v>
      </c>
      <c r="F12" s="127" t="s">
        <v>242</v>
      </c>
      <c r="G12" s="127" t="s">
        <v>243</v>
      </c>
      <c r="H12" s="127" t="s">
        <v>244</v>
      </c>
      <c r="I12" s="127" t="s">
        <v>245</v>
      </c>
      <c r="J12" s="127" t="s">
        <v>417</v>
      </c>
      <c r="K12" s="127" t="s">
        <v>418</v>
      </c>
      <c r="L12" s="1181" t="s">
        <v>498</v>
      </c>
      <c r="M12" s="516"/>
      <c r="N12" s="517"/>
      <c r="O12" s="518"/>
    </row>
    <row r="13" spans="1:15" ht="22.5" customHeight="1">
      <c r="A13" s="119"/>
      <c r="B13" s="506" t="s">
        <v>246</v>
      </c>
      <c r="C13" s="506" t="s">
        <v>246</v>
      </c>
      <c r="D13" s="506" t="s">
        <v>246</v>
      </c>
      <c r="E13" s="506" t="s">
        <v>246</v>
      </c>
      <c r="F13" s="506" t="s">
        <v>246</v>
      </c>
      <c r="G13" s="506" t="s">
        <v>246</v>
      </c>
      <c r="H13" s="506" t="s">
        <v>246</v>
      </c>
      <c r="I13" s="506" t="s">
        <v>246</v>
      </c>
      <c r="J13" s="506" t="s">
        <v>246</v>
      </c>
      <c r="K13" s="506" t="s">
        <v>246</v>
      </c>
      <c r="L13" s="506" t="s">
        <v>246</v>
      </c>
      <c r="M13" s="503"/>
      <c r="N13" s="504"/>
      <c r="O13" s="505"/>
    </row>
    <row r="14" spans="1:15" ht="13.5" customHeight="1">
      <c r="A14" s="124"/>
      <c r="B14" s="507"/>
      <c r="C14" s="507"/>
      <c r="D14" s="507"/>
      <c r="E14" s="507"/>
      <c r="F14" s="507"/>
      <c r="G14" s="507"/>
      <c r="H14" s="507"/>
      <c r="I14" s="507"/>
      <c r="J14" s="507"/>
      <c r="K14" s="507"/>
      <c r="L14" s="507"/>
      <c r="M14" s="532" t="s">
        <v>415</v>
      </c>
      <c r="N14" s="533"/>
      <c r="O14" s="534"/>
    </row>
    <row r="15" spans="1:15" ht="51.75" customHeight="1">
      <c r="A15" s="121" t="s">
        <v>53</v>
      </c>
      <c r="B15" s="519"/>
      <c r="C15" s="519"/>
      <c r="D15" s="511"/>
      <c r="E15" s="521"/>
      <c r="F15" s="521"/>
      <c r="G15" s="508"/>
      <c r="H15" s="508"/>
      <c r="I15" s="508"/>
      <c r="J15" s="508"/>
      <c r="K15" s="508"/>
      <c r="L15" s="511"/>
      <c r="M15" s="532"/>
      <c r="N15" s="533"/>
      <c r="O15" s="534"/>
    </row>
    <row r="16" spans="1:15" ht="51.75" customHeight="1">
      <c r="A16" s="129"/>
      <c r="B16" s="520"/>
      <c r="C16" s="520"/>
      <c r="D16" s="512"/>
      <c r="E16" s="522"/>
      <c r="F16" s="522"/>
      <c r="G16" s="509"/>
      <c r="H16" s="510"/>
      <c r="I16" s="510"/>
      <c r="J16" s="510"/>
      <c r="K16" s="510"/>
      <c r="L16" s="512"/>
      <c r="M16" s="535"/>
      <c r="N16" s="536"/>
      <c r="O16" s="537"/>
    </row>
    <row r="17" spans="1:15" s="14" customFormat="1" ht="19.5" customHeight="1">
      <c r="A17" s="130"/>
      <c r="B17" s="131" t="s">
        <v>54</v>
      </c>
      <c r="C17" s="131" t="s">
        <v>54</v>
      </c>
      <c r="D17" s="131" t="s">
        <v>50</v>
      </c>
      <c r="E17" s="131" t="s">
        <v>54</v>
      </c>
      <c r="F17" s="131" t="s">
        <v>50</v>
      </c>
      <c r="G17" s="131" t="s">
        <v>54</v>
      </c>
      <c r="H17" s="131" t="s">
        <v>54</v>
      </c>
      <c r="I17" s="131" t="s">
        <v>54</v>
      </c>
      <c r="J17" s="131" t="s">
        <v>54</v>
      </c>
      <c r="K17" s="131" t="s">
        <v>54</v>
      </c>
      <c r="L17" s="131" t="s">
        <v>54</v>
      </c>
      <c r="M17" s="523"/>
      <c r="N17" s="524"/>
      <c r="O17" s="525"/>
    </row>
    <row r="18" spans="1:15" s="14" customFormat="1" ht="73.5" customHeight="1">
      <c r="A18" s="132" t="s">
        <v>55</v>
      </c>
      <c r="B18" s="133"/>
      <c r="C18" s="133"/>
      <c r="D18" s="134"/>
      <c r="E18" s="135"/>
      <c r="F18" s="135"/>
      <c r="G18" s="134"/>
      <c r="H18" s="134"/>
      <c r="I18" s="413"/>
      <c r="J18" s="413"/>
      <c r="K18" s="413"/>
      <c r="L18" s="134"/>
      <c r="M18" s="526" t="s">
        <v>416</v>
      </c>
      <c r="N18" s="527"/>
      <c r="O18" s="528"/>
    </row>
    <row r="19" spans="1:15" ht="66.75" customHeight="1">
      <c r="A19" s="136" t="s">
        <v>56</v>
      </c>
      <c r="B19" s="137">
        <f>SUM(B15,B18)</f>
        <v>0</v>
      </c>
      <c r="C19" s="137">
        <f>SUM(C15,C18)</f>
        <v>0</v>
      </c>
      <c r="D19" s="137">
        <f>B19-C19</f>
        <v>0</v>
      </c>
      <c r="E19" s="137">
        <f t="shared" ref="E19:L19" si="0">E15+E18</f>
        <v>0</v>
      </c>
      <c r="F19" s="137">
        <f t="shared" si="0"/>
        <v>0</v>
      </c>
      <c r="G19" s="137">
        <f t="shared" si="0"/>
        <v>0</v>
      </c>
      <c r="H19" s="137">
        <f t="shared" si="0"/>
        <v>0</v>
      </c>
      <c r="I19" s="137">
        <f t="shared" si="0"/>
        <v>0</v>
      </c>
      <c r="J19" s="137">
        <f t="shared" si="0"/>
        <v>0</v>
      </c>
      <c r="K19" s="137">
        <f t="shared" si="0"/>
        <v>0</v>
      </c>
      <c r="L19" s="137">
        <f t="shared" si="0"/>
        <v>0</v>
      </c>
      <c r="M19" s="529"/>
      <c r="N19" s="530"/>
      <c r="O19" s="531"/>
    </row>
    <row r="20" spans="1:15" ht="20.25" customHeight="1">
      <c r="A20" s="109" t="s">
        <v>247</v>
      </c>
      <c r="B20" s="109"/>
      <c r="C20" s="109"/>
      <c r="D20" s="109"/>
      <c r="E20" s="109"/>
      <c r="F20" s="109"/>
      <c r="G20" s="109"/>
      <c r="H20" s="109"/>
      <c r="I20" s="109"/>
      <c r="J20" s="109"/>
      <c r="K20" s="109"/>
      <c r="L20" s="109"/>
      <c r="M20" s="109"/>
      <c r="N20" s="109"/>
      <c r="O20" s="109"/>
    </row>
    <row r="21" spans="1:15" ht="16.5" customHeight="1">
      <c r="A21" s="109" t="s">
        <v>248</v>
      </c>
      <c r="B21" s="109"/>
      <c r="C21" s="109"/>
      <c r="D21" s="109"/>
      <c r="E21" s="109"/>
      <c r="F21" s="109"/>
      <c r="G21" s="109"/>
      <c r="H21" s="109"/>
      <c r="I21" s="109"/>
      <c r="J21" s="109"/>
      <c r="K21" s="109"/>
      <c r="L21" s="109"/>
      <c r="M21" s="109"/>
      <c r="N21" s="109"/>
      <c r="O21" s="109"/>
    </row>
  </sheetData>
  <mergeCells count="35">
    <mergeCell ref="M17:O17"/>
    <mergeCell ref="M18:O18"/>
    <mergeCell ref="M19:O19"/>
    <mergeCell ref="M13:O13"/>
    <mergeCell ref="M14:O16"/>
    <mergeCell ref="B15:B16"/>
    <mergeCell ref="C15:C16"/>
    <mergeCell ref="D15:D16"/>
    <mergeCell ref="E15:E16"/>
    <mergeCell ref="F15:F16"/>
    <mergeCell ref="G15:G16"/>
    <mergeCell ref="H15:H16"/>
    <mergeCell ref="L15:L16"/>
    <mergeCell ref="M11:O11"/>
    <mergeCell ref="M12:O12"/>
    <mergeCell ref="G13:G14"/>
    <mergeCell ref="H13:H14"/>
    <mergeCell ref="L13:L14"/>
    <mergeCell ref="J13:J14"/>
    <mergeCell ref="J15:J16"/>
    <mergeCell ref="I13:I14"/>
    <mergeCell ref="K13:K14"/>
    <mergeCell ref="I15:I16"/>
    <mergeCell ref="K15:K16"/>
    <mergeCell ref="B13:B14"/>
    <mergeCell ref="C13:C14"/>
    <mergeCell ref="D13:D14"/>
    <mergeCell ref="E13:E14"/>
    <mergeCell ref="F13:F14"/>
    <mergeCell ref="M10:O10"/>
    <mergeCell ref="M5:O5"/>
    <mergeCell ref="M6:O6"/>
    <mergeCell ref="M7:O7"/>
    <mergeCell ref="M8:O8"/>
    <mergeCell ref="M9:O9"/>
  </mergeCells>
  <phoneticPr fontId="6"/>
  <conditionalFormatting sqref="M3:M4 O3:O4 M5:O8">
    <cfRule type="containsBlanks" dxfId="32" priority="2">
      <formula>LEN(TRIM(M3))=0</formula>
    </cfRule>
  </conditionalFormatting>
  <conditionalFormatting sqref="B15:C16 B18:C18">
    <cfRule type="containsBlanks" dxfId="31" priority="1">
      <formula>LEN(TRIM(B15))=0</formula>
    </cfRule>
  </conditionalFormatting>
  <pageMargins left="0.7" right="0.7" top="0.75" bottom="0.75" header="0.3" footer="0.3"/>
  <pageSetup paperSize="9" scale="7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AN168"/>
  <sheetViews>
    <sheetView tabSelected="1" view="pageBreakPreview" zoomScaleNormal="100" zoomScaleSheetLayoutView="100" workbookViewId="0">
      <selection activeCell="C154" sqref="C154:O154"/>
    </sheetView>
  </sheetViews>
  <sheetFormatPr defaultColWidth="3.625" defaultRowHeight="13.5"/>
  <cols>
    <col min="1" max="1" width="4.375" style="1" customWidth="1"/>
    <col min="2" max="22" width="3.625" style="1" customWidth="1"/>
    <col min="23" max="23" width="4.625" style="1" customWidth="1"/>
    <col min="24" max="24" width="3.625" style="1" customWidth="1"/>
    <col min="25" max="25" width="4.625" style="1" customWidth="1"/>
    <col min="26" max="27" width="3.625" style="1" customWidth="1"/>
    <col min="28" max="28" width="8.625" style="1" customWidth="1"/>
    <col min="29" max="38" width="3.625" style="1"/>
    <col min="39" max="40" width="0" style="1" hidden="1" customWidth="1"/>
    <col min="41" max="256" width="3.625" style="1"/>
    <col min="257" max="257" width="4.375" style="1" customWidth="1"/>
    <col min="258" max="278" width="3.625" style="1" customWidth="1"/>
    <col min="279" max="279" width="4.625" style="1" customWidth="1"/>
    <col min="280" max="280" width="3.625" style="1" customWidth="1"/>
    <col min="281" max="281" width="4.625" style="1" customWidth="1"/>
    <col min="282" max="283" width="3.625" style="1" customWidth="1"/>
    <col min="284" max="284" width="8.625" style="1" customWidth="1"/>
    <col min="285" max="294" width="3.625" style="1"/>
    <col min="295" max="296" width="0" style="1" hidden="1" customWidth="1"/>
    <col min="297" max="512" width="3.625" style="1"/>
    <col min="513" max="513" width="4.375" style="1" customWidth="1"/>
    <col min="514" max="534" width="3.625" style="1" customWidth="1"/>
    <col min="535" max="535" width="4.625" style="1" customWidth="1"/>
    <col min="536" max="536" width="3.625" style="1" customWidth="1"/>
    <col min="537" max="537" width="4.625" style="1" customWidth="1"/>
    <col min="538" max="539" width="3.625" style="1" customWidth="1"/>
    <col min="540" max="540" width="8.625" style="1" customWidth="1"/>
    <col min="541" max="550" width="3.625" style="1"/>
    <col min="551" max="552" width="0" style="1" hidden="1" customWidth="1"/>
    <col min="553" max="768" width="3.625" style="1"/>
    <col min="769" max="769" width="4.375" style="1" customWidth="1"/>
    <col min="770" max="790" width="3.625" style="1" customWidth="1"/>
    <col min="791" max="791" width="4.625" style="1" customWidth="1"/>
    <col min="792" max="792" width="3.625" style="1" customWidth="1"/>
    <col min="793" max="793" width="4.625" style="1" customWidth="1"/>
    <col min="794" max="795" width="3.625" style="1" customWidth="1"/>
    <col min="796" max="796" width="8.625" style="1" customWidth="1"/>
    <col min="797" max="806" width="3.625" style="1"/>
    <col min="807" max="808" width="0" style="1" hidden="1" customWidth="1"/>
    <col min="809" max="1024" width="3.625" style="1"/>
    <col min="1025" max="1025" width="4.375" style="1" customWidth="1"/>
    <col min="1026" max="1046" width="3.625" style="1" customWidth="1"/>
    <col min="1047" max="1047" width="4.625" style="1" customWidth="1"/>
    <col min="1048" max="1048" width="3.625" style="1" customWidth="1"/>
    <col min="1049" max="1049" width="4.625" style="1" customWidth="1"/>
    <col min="1050" max="1051" width="3.625" style="1" customWidth="1"/>
    <col min="1052" max="1052" width="8.625" style="1" customWidth="1"/>
    <col min="1053" max="1062" width="3.625" style="1"/>
    <col min="1063" max="1064" width="0" style="1" hidden="1" customWidth="1"/>
    <col min="1065" max="1280" width="3.625" style="1"/>
    <col min="1281" max="1281" width="4.375" style="1" customWidth="1"/>
    <col min="1282" max="1302" width="3.625" style="1" customWidth="1"/>
    <col min="1303" max="1303" width="4.625" style="1" customWidth="1"/>
    <col min="1304" max="1304" width="3.625" style="1" customWidth="1"/>
    <col min="1305" max="1305" width="4.625" style="1" customWidth="1"/>
    <col min="1306" max="1307" width="3.625" style="1" customWidth="1"/>
    <col min="1308" max="1308" width="8.625" style="1" customWidth="1"/>
    <col min="1309" max="1318" width="3.625" style="1"/>
    <col min="1319" max="1320" width="0" style="1" hidden="1" customWidth="1"/>
    <col min="1321" max="1536" width="3.625" style="1"/>
    <col min="1537" max="1537" width="4.375" style="1" customWidth="1"/>
    <col min="1538" max="1558" width="3.625" style="1" customWidth="1"/>
    <col min="1559" max="1559" width="4.625" style="1" customWidth="1"/>
    <col min="1560" max="1560" width="3.625" style="1" customWidth="1"/>
    <col min="1561" max="1561" width="4.625" style="1" customWidth="1"/>
    <col min="1562" max="1563" width="3.625" style="1" customWidth="1"/>
    <col min="1564" max="1564" width="8.625" style="1" customWidth="1"/>
    <col min="1565" max="1574" width="3.625" style="1"/>
    <col min="1575" max="1576" width="0" style="1" hidden="1" customWidth="1"/>
    <col min="1577" max="1792" width="3.625" style="1"/>
    <col min="1793" max="1793" width="4.375" style="1" customWidth="1"/>
    <col min="1794" max="1814" width="3.625" style="1" customWidth="1"/>
    <col min="1815" max="1815" width="4.625" style="1" customWidth="1"/>
    <col min="1816" max="1816" width="3.625" style="1" customWidth="1"/>
    <col min="1817" max="1817" width="4.625" style="1" customWidth="1"/>
    <col min="1818" max="1819" width="3.625" style="1" customWidth="1"/>
    <col min="1820" max="1820" width="8.625" style="1" customWidth="1"/>
    <col min="1821" max="1830" width="3.625" style="1"/>
    <col min="1831" max="1832" width="0" style="1" hidden="1" customWidth="1"/>
    <col min="1833" max="2048" width="3.625" style="1"/>
    <col min="2049" max="2049" width="4.375" style="1" customWidth="1"/>
    <col min="2050" max="2070" width="3.625" style="1" customWidth="1"/>
    <col min="2071" max="2071" width="4.625" style="1" customWidth="1"/>
    <col min="2072" max="2072" width="3.625" style="1" customWidth="1"/>
    <col min="2073" max="2073" width="4.625" style="1" customWidth="1"/>
    <col min="2074" max="2075" width="3.625" style="1" customWidth="1"/>
    <col min="2076" max="2076" width="8.625" style="1" customWidth="1"/>
    <col min="2077" max="2086" width="3.625" style="1"/>
    <col min="2087" max="2088" width="0" style="1" hidden="1" customWidth="1"/>
    <col min="2089" max="2304" width="3.625" style="1"/>
    <col min="2305" max="2305" width="4.375" style="1" customWidth="1"/>
    <col min="2306" max="2326" width="3.625" style="1" customWidth="1"/>
    <col min="2327" max="2327" width="4.625" style="1" customWidth="1"/>
    <col min="2328" max="2328" width="3.625" style="1" customWidth="1"/>
    <col min="2329" max="2329" width="4.625" style="1" customWidth="1"/>
    <col min="2330" max="2331" width="3.625" style="1" customWidth="1"/>
    <col min="2332" max="2332" width="8.625" style="1" customWidth="1"/>
    <col min="2333" max="2342" width="3.625" style="1"/>
    <col min="2343" max="2344" width="0" style="1" hidden="1" customWidth="1"/>
    <col min="2345" max="2560" width="3.625" style="1"/>
    <col min="2561" max="2561" width="4.375" style="1" customWidth="1"/>
    <col min="2562" max="2582" width="3.625" style="1" customWidth="1"/>
    <col min="2583" max="2583" width="4.625" style="1" customWidth="1"/>
    <col min="2584" max="2584" width="3.625" style="1" customWidth="1"/>
    <col min="2585" max="2585" width="4.625" style="1" customWidth="1"/>
    <col min="2586" max="2587" width="3.625" style="1" customWidth="1"/>
    <col min="2588" max="2588" width="8.625" style="1" customWidth="1"/>
    <col min="2589" max="2598" width="3.625" style="1"/>
    <col min="2599" max="2600" width="0" style="1" hidden="1" customWidth="1"/>
    <col min="2601" max="2816" width="3.625" style="1"/>
    <col min="2817" max="2817" width="4.375" style="1" customWidth="1"/>
    <col min="2818" max="2838" width="3.625" style="1" customWidth="1"/>
    <col min="2839" max="2839" width="4.625" style="1" customWidth="1"/>
    <col min="2840" max="2840" width="3.625" style="1" customWidth="1"/>
    <col min="2841" max="2841" width="4.625" style="1" customWidth="1"/>
    <col min="2842" max="2843" width="3.625" style="1" customWidth="1"/>
    <col min="2844" max="2844" width="8.625" style="1" customWidth="1"/>
    <col min="2845" max="2854" width="3.625" style="1"/>
    <col min="2855" max="2856" width="0" style="1" hidden="1" customWidth="1"/>
    <col min="2857" max="3072" width="3.625" style="1"/>
    <col min="3073" max="3073" width="4.375" style="1" customWidth="1"/>
    <col min="3074" max="3094" width="3.625" style="1" customWidth="1"/>
    <col min="3095" max="3095" width="4.625" style="1" customWidth="1"/>
    <col min="3096" max="3096" width="3.625" style="1" customWidth="1"/>
    <col min="3097" max="3097" width="4.625" style="1" customWidth="1"/>
    <col min="3098" max="3099" width="3.625" style="1" customWidth="1"/>
    <col min="3100" max="3100" width="8.625" style="1" customWidth="1"/>
    <col min="3101" max="3110" width="3.625" style="1"/>
    <col min="3111" max="3112" width="0" style="1" hidden="1" customWidth="1"/>
    <col min="3113" max="3328" width="3.625" style="1"/>
    <col min="3329" max="3329" width="4.375" style="1" customWidth="1"/>
    <col min="3330" max="3350" width="3.625" style="1" customWidth="1"/>
    <col min="3351" max="3351" width="4.625" style="1" customWidth="1"/>
    <col min="3352" max="3352" width="3.625" style="1" customWidth="1"/>
    <col min="3353" max="3353" width="4.625" style="1" customWidth="1"/>
    <col min="3354" max="3355" width="3.625" style="1" customWidth="1"/>
    <col min="3356" max="3356" width="8.625" style="1" customWidth="1"/>
    <col min="3357" max="3366" width="3.625" style="1"/>
    <col min="3367" max="3368" width="0" style="1" hidden="1" customWidth="1"/>
    <col min="3369" max="3584" width="3.625" style="1"/>
    <col min="3585" max="3585" width="4.375" style="1" customWidth="1"/>
    <col min="3586" max="3606" width="3.625" style="1" customWidth="1"/>
    <col min="3607" max="3607" width="4.625" style="1" customWidth="1"/>
    <col min="3608" max="3608" width="3.625" style="1" customWidth="1"/>
    <col min="3609" max="3609" width="4.625" style="1" customWidth="1"/>
    <col min="3610" max="3611" width="3.625" style="1" customWidth="1"/>
    <col min="3612" max="3612" width="8.625" style="1" customWidth="1"/>
    <col min="3613" max="3622" width="3.625" style="1"/>
    <col min="3623" max="3624" width="0" style="1" hidden="1" customWidth="1"/>
    <col min="3625" max="3840" width="3.625" style="1"/>
    <col min="3841" max="3841" width="4.375" style="1" customWidth="1"/>
    <col min="3842" max="3862" width="3.625" style="1" customWidth="1"/>
    <col min="3863" max="3863" width="4.625" style="1" customWidth="1"/>
    <col min="3864" max="3864" width="3.625" style="1" customWidth="1"/>
    <col min="3865" max="3865" width="4.625" style="1" customWidth="1"/>
    <col min="3866" max="3867" width="3.625" style="1" customWidth="1"/>
    <col min="3868" max="3868" width="8.625" style="1" customWidth="1"/>
    <col min="3869" max="3878" width="3.625" style="1"/>
    <col min="3879" max="3880" width="0" style="1" hidden="1" customWidth="1"/>
    <col min="3881" max="4096" width="3.625" style="1"/>
    <col min="4097" max="4097" width="4.375" style="1" customWidth="1"/>
    <col min="4098" max="4118" width="3.625" style="1" customWidth="1"/>
    <col min="4119" max="4119" width="4.625" style="1" customWidth="1"/>
    <col min="4120" max="4120" width="3.625" style="1" customWidth="1"/>
    <col min="4121" max="4121" width="4.625" style="1" customWidth="1"/>
    <col min="4122" max="4123" width="3.625" style="1" customWidth="1"/>
    <col min="4124" max="4124" width="8.625" style="1" customWidth="1"/>
    <col min="4125" max="4134" width="3.625" style="1"/>
    <col min="4135" max="4136" width="0" style="1" hidden="1" customWidth="1"/>
    <col min="4137" max="4352" width="3.625" style="1"/>
    <col min="4353" max="4353" width="4.375" style="1" customWidth="1"/>
    <col min="4354" max="4374" width="3.625" style="1" customWidth="1"/>
    <col min="4375" max="4375" width="4.625" style="1" customWidth="1"/>
    <col min="4376" max="4376" width="3.625" style="1" customWidth="1"/>
    <col min="4377" max="4377" width="4.625" style="1" customWidth="1"/>
    <col min="4378" max="4379" width="3.625" style="1" customWidth="1"/>
    <col min="4380" max="4380" width="8.625" style="1" customWidth="1"/>
    <col min="4381" max="4390" width="3.625" style="1"/>
    <col min="4391" max="4392" width="0" style="1" hidden="1" customWidth="1"/>
    <col min="4393" max="4608" width="3.625" style="1"/>
    <col min="4609" max="4609" width="4.375" style="1" customWidth="1"/>
    <col min="4610" max="4630" width="3.625" style="1" customWidth="1"/>
    <col min="4631" max="4631" width="4.625" style="1" customWidth="1"/>
    <col min="4632" max="4632" width="3.625" style="1" customWidth="1"/>
    <col min="4633" max="4633" width="4.625" style="1" customWidth="1"/>
    <col min="4634" max="4635" width="3.625" style="1" customWidth="1"/>
    <col min="4636" max="4636" width="8.625" style="1" customWidth="1"/>
    <col min="4637" max="4646" width="3.625" style="1"/>
    <col min="4647" max="4648" width="0" style="1" hidden="1" customWidth="1"/>
    <col min="4649" max="4864" width="3.625" style="1"/>
    <col min="4865" max="4865" width="4.375" style="1" customWidth="1"/>
    <col min="4866" max="4886" width="3.625" style="1" customWidth="1"/>
    <col min="4887" max="4887" width="4.625" style="1" customWidth="1"/>
    <col min="4888" max="4888" width="3.625" style="1" customWidth="1"/>
    <col min="4889" max="4889" width="4.625" style="1" customWidth="1"/>
    <col min="4890" max="4891" width="3.625" style="1" customWidth="1"/>
    <col min="4892" max="4892" width="8.625" style="1" customWidth="1"/>
    <col min="4893" max="4902" width="3.625" style="1"/>
    <col min="4903" max="4904" width="0" style="1" hidden="1" customWidth="1"/>
    <col min="4905" max="5120" width="3.625" style="1"/>
    <col min="5121" max="5121" width="4.375" style="1" customWidth="1"/>
    <col min="5122" max="5142" width="3.625" style="1" customWidth="1"/>
    <col min="5143" max="5143" width="4.625" style="1" customWidth="1"/>
    <col min="5144" max="5144" width="3.625" style="1" customWidth="1"/>
    <col min="5145" max="5145" width="4.625" style="1" customWidth="1"/>
    <col min="5146" max="5147" width="3.625" style="1" customWidth="1"/>
    <col min="5148" max="5148" width="8.625" style="1" customWidth="1"/>
    <col min="5149" max="5158" width="3.625" style="1"/>
    <col min="5159" max="5160" width="0" style="1" hidden="1" customWidth="1"/>
    <col min="5161" max="5376" width="3.625" style="1"/>
    <col min="5377" max="5377" width="4.375" style="1" customWidth="1"/>
    <col min="5378" max="5398" width="3.625" style="1" customWidth="1"/>
    <col min="5399" max="5399" width="4.625" style="1" customWidth="1"/>
    <col min="5400" max="5400" width="3.625" style="1" customWidth="1"/>
    <col min="5401" max="5401" width="4.625" style="1" customWidth="1"/>
    <col min="5402" max="5403" width="3.625" style="1" customWidth="1"/>
    <col min="5404" max="5404" width="8.625" style="1" customWidth="1"/>
    <col min="5405" max="5414" width="3.625" style="1"/>
    <col min="5415" max="5416" width="0" style="1" hidden="1" customWidth="1"/>
    <col min="5417" max="5632" width="3.625" style="1"/>
    <col min="5633" max="5633" width="4.375" style="1" customWidth="1"/>
    <col min="5634" max="5654" width="3.625" style="1" customWidth="1"/>
    <col min="5655" max="5655" width="4.625" style="1" customWidth="1"/>
    <col min="5656" max="5656" width="3.625" style="1" customWidth="1"/>
    <col min="5657" max="5657" width="4.625" style="1" customWidth="1"/>
    <col min="5658" max="5659" width="3.625" style="1" customWidth="1"/>
    <col min="5660" max="5660" width="8.625" style="1" customWidth="1"/>
    <col min="5661" max="5670" width="3.625" style="1"/>
    <col min="5671" max="5672" width="0" style="1" hidden="1" customWidth="1"/>
    <col min="5673" max="5888" width="3.625" style="1"/>
    <col min="5889" max="5889" width="4.375" style="1" customWidth="1"/>
    <col min="5890" max="5910" width="3.625" style="1" customWidth="1"/>
    <col min="5911" max="5911" width="4.625" style="1" customWidth="1"/>
    <col min="5912" max="5912" width="3.625" style="1" customWidth="1"/>
    <col min="5913" max="5913" width="4.625" style="1" customWidth="1"/>
    <col min="5914" max="5915" width="3.625" style="1" customWidth="1"/>
    <col min="5916" max="5916" width="8.625" style="1" customWidth="1"/>
    <col min="5917" max="5926" width="3.625" style="1"/>
    <col min="5927" max="5928" width="0" style="1" hidden="1" customWidth="1"/>
    <col min="5929" max="6144" width="3.625" style="1"/>
    <col min="6145" max="6145" width="4.375" style="1" customWidth="1"/>
    <col min="6146" max="6166" width="3.625" style="1" customWidth="1"/>
    <col min="6167" max="6167" width="4.625" style="1" customWidth="1"/>
    <col min="6168" max="6168" width="3.625" style="1" customWidth="1"/>
    <col min="6169" max="6169" width="4.625" style="1" customWidth="1"/>
    <col min="6170" max="6171" width="3.625" style="1" customWidth="1"/>
    <col min="6172" max="6172" width="8.625" style="1" customWidth="1"/>
    <col min="6173" max="6182" width="3.625" style="1"/>
    <col min="6183" max="6184" width="0" style="1" hidden="1" customWidth="1"/>
    <col min="6185" max="6400" width="3.625" style="1"/>
    <col min="6401" max="6401" width="4.375" style="1" customWidth="1"/>
    <col min="6402" max="6422" width="3.625" style="1" customWidth="1"/>
    <col min="6423" max="6423" width="4.625" style="1" customWidth="1"/>
    <col min="6424" max="6424" width="3.625" style="1" customWidth="1"/>
    <col min="6425" max="6425" width="4.625" style="1" customWidth="1"/>
    <col min="6426" max="6427" width="3.625" style="1" customWidth="1"/>
    <col min="6428" max="6428" width="8.625" style="1" customWidth="1"/>
    <col min="6429" max="6438" width="3.625" style="1"/>
    <col min="6439" max="6440" width="0" style="1" hidden="1" customWidth="1"/>
    <col min="6441" max="6656" width="3.625" style="1"/>
    <col min="6657" max="6657" width="4.375" style="1" customWidth="1"/>
    <col min="6658" max="6678" width="3.625" style="1" customWidth="1"/>
    <col min="6679" max="6679" width="4.625" style="1" customWidth="1"/>
    <col min="6680" max="6680" width="3.625" style="1" customWidth="1"/>
    <col min="6681" max="6681" width="4.625" style="1" customWidth="1"/>
    <col min="6682" max="6683" width="3.625" style="1" customWidth="1"/>
    <col min="6684" max="6684" width="8.625" style="1" customWidth="1"/>
    <col min="6685" max="6694" width="3.625" style="1"/>
    <col min="6695" max="6696" width="0" style="1" hidden="1" customWidth="1"/>
    <col min="6697" max="6912" width="3.625" style="1"/>
    <col min="6913" max="6913" width="4.375" style="1" customWidth="1"/>
    <col min="6914" max="6934" width="3.625" style="1" customWidth="1"/>
    <col min="6935" max="6935" width="4.625" style="1" customWidth="1"/>
    <col min="6936" max="6936" width="3.625" style="1" customWidth="1"/>
    <col min="6937" max="6937" width="4.625" style="1" customWidth="1"/>
    <col min="6938" max="6939" width="3.625" style="1" customWidth="1"/>
    <col min="6940" max="6940" width="8.625" style="1" customWidth="1"/>
    <col min="6941" max="6950" width="3.625" style="1"/>
    <col min="6951" max="6952" width="0" style="1" hidden="1" customWidth="1"/>
    <col min="6953" max="7168" width="3.625" style="1"/>
    <col min="7169" max="7169" width="4.375" style="1" customWidth="1"/>
    <col min="7170" max="7190" width="3.625" style="1" customWidth="1"/>
    <col min="7191" max="7191" width="4.625" style="1" customWidth="1"/>
    <col min="7192" max="7192" width="3.625" style="1" customWidth="1"/>
    <col min="7193" max="7193" width="4.625" style="1" customWidth="1"/>
    <col min="7194" max="7195" width="3.625" style="1" customWidth="1"/>
    <col min="7196" max="7196" width="8.625" style="1" customWidth="1"/>
    <col min="7197" max="7206" width="3.625" style="1"/>
    <col min="7207" max="7208" width="0" style="1" hidden="1" customWidth="1"/>
    <col min="7209" max="7424" width="3.625" style="1"/>
    <col min="7425" max="7425" width="4.375" style="1" customWidth="1"/>
    <col min="7426" max="7446" width="3.625" style="1" customWidth="1"/>
    <col min="7447" max="7447" width="4.625" style="1" customWidth="1"/>
    <col min="7448" max="7448" width="3.625" style="1" customWidth="1"/>
    <col min="7449" max="7449" width="4.625" style="1" customWidth="1"/>
    <col min="7450" max="7451" width="3.625" style="1" customWidth="1"/>
    <col min="7452" max="7452" width="8.625" style="1" customWidth="1"/>
    <col min="7453" max="7462" width="3.625" style="1"/>
    <col min="7463" max="7464" width="0" style="1" hidden="1" customWidth="1"/>
    <col min="7465" max="7680" width="3.625" style="1"/>
    <col min="7681" max="7681" width="4.375" style="1" customWidth="1"/>
    <col min="7682" max="7702" width="3.625" style="1" customWidth="1"/>
    <col min="7703" max="7703" width="4.625" style="1" customWidth="1"/>
    <col min="7704" max="7704" width="3.625" style="1" customWidth="1"/>
    <col min="7705" max="7705" width="4.625" style="1" customWidth="1"/>
    <col min="7706" max="7707" width="3.625" style="1" customWidth="1"/>
    <col min="7708" max="7708" width="8.625" style="1" customWidth="1"/>
    <col min="7709" max="7718" width="3.625" style="1"/>
    <col min="7719" max="7720" width="0" style="1" hidden="1" customWidth="1"/>
    <col min="7721" max="7936" width="3.625" style="1"/>
    <col min="7937" max="7937" width="4.375" style="1" customWidth="1"/>
    <col min="7938" max="7958" width="3.625" style="1" customWidth="1"/>
    <col min="7959" max="7959" width="4.625" style="1" customWidth="1"/>
    <col min="7960" max="7960" width="3.625" style="1" customWidth="1"/>
    <col min="7961" max="7961" width="4.625" style="1" customWidth="1"/>
    <col min="7962" max="7963" width="3.625" style="1" customWidth="1"/>
    <col min="7964" max="7964" width="8.625" style="1" customWidth="1"/>
    <col min="7965" max="7974" width="3.625" style="1"/>
    <col min="7975" max="7976" width="0" style="1" hidden="1" customWidth="1"/>
    <col min="7977" max="8192" width="3.625" style="1"/>
    <col min="8193" max="8193" width="4.375" style="1" customWidth="1"/>
    <col min="8194" max="8214" width="3.625" style="1" customWidth="1"/>
    <col min="8215" max="8215" width="4.625" style="1" customWidth="1"/>
    <col min="8216" max="8216" width="3.625" style="1" customWidth="1"/>
    <col min="8217" max="8217" width="4.625" style="1" customWidth="1"/>
    <col min="8218" max="8219" width="3.625" style="1" customWidth="1"/>
    <col min="8220" max="8220" width="8.625" style="1" customWidth="1"/>
    <col min="8221" max="8230" width="3.625" style="1"/>
    <col min="8231" max="8232" width="0" style="1" hidden="1" customWidth="1"/>
    <col min="8233" max="8448" width="3.625" style="1"/>
    <col min="8449" max="8449" width="4.375" style="1" customWidth="1"/>
    <col min="8450" max="8470" width="3.625" style="1" customWidth="1"/>
    <col min="8471" max="8471" width="4.625" style="1" customWidth="1"/>
    <col min="8472" max="8472" width="3.625" style="1" customWidth="1"/>
    <col min="8473" max="8473" width="4.625" style="1" customWidth="1"/>
    <col min="8474" max="8475" width="3.625" style="1" customWidth="1"/>
    <col min="8476" max="8476" width="8.625" style="1" customWidth="1"/>
    <col min="8477" max="8486" width="3.625" style="1"/>
    <col min="8487" max="8488" width="0" style="1" hidden="1" customWidth="1"/>
    <col min="8489" max="8704" width="3.625" style="1"/>
    <col min="8705" max="8705" width="4.375" style="1" customWidth="1"/>
    <col min="8706" max="8726" width="3.625" style="1" customWidth="1"/>
    <col min="8727" max="8727" width="4.625" style="1" customWidth="1"/>
    <col min="8728" max="8728" width="3.625" style="1" customWidth="1"/>
    <col min="8729" max="8729" width="4.625" style="1" customWidth="1"/>
    <col min="8730" max="8731" width="3.625" style="1" customWidth="1"/>
    <col min="8732" max="8732" width="8.625" style="1" customWidth="1"/>
    <col min="8733" max="8742" width="3.625" style="1"/>
    <col min="8743" max="8744" width="0" style="1" hidden="1" customWidth="1"/>
    <col min="8745" max="8960" width="3.625" style="1"/>
    <col min="8961" max="8961" width="4.375" style="1" customWidth="1"/>
    <col min="8962" max="8982" width="3.625" style="1" customWidth="1"/>
    <col min="8983" max="8983" width="4.625" style="1" customWidth="1"/>
    <col min="8984" max="8984" width="3.625" style="1" customWidth="1"/>
    <col min="8985" max="8985" width="4.625" style="1" customWidth="1"/>
    <col min="8986" max="8987" width="3.625" style="1" customWidth="1"/>
    <col min="8988" max="8988" width="8.625" style="1" customWidth="1"/>
    <col min="8989" max="8998" width="3.625" style="1"/>
    <col min="8999" max="9000" width="0" style="1" hidden="1" customWidth="1"/>
    <col min="9001" max="9216" width="3.625" style="1"/>
    <col min="9217" max="9217" width="4.375" style="1" customWidth="1"/>
    <col min="9218" max="9238" width="3.625" style="1" customWidth="1"/>
    <col min="9239" max="9239" width="4.625" style="1" customWidth="1"/>
    <col min="9240" max="9240" width="3.625" style="1" customWidth="1"/>
    <col min="9241" max="9241" width="4.625" style="1" customWidth="1"/>
    <col min="9242" max="9243" width="3.625" style="1" customWidth="1"/>
    <col min="9244" max="9244" width="8.625" style="1" customWidth="1"/>
    <col min="9245" max="9254" width="3.625" style="1"/>
    <col min="9255" max="9256" width="0" style="1" hidden="1" customWidth="1"/>
    <col min="9257" max="9472" width="3.625" style="1"/>
    <col min="9473" max="9473" width="4.375" style="1" customWidth="1"/>
    <col min="9474" max="9494" width="3.625" style="1" customWidth="1"/>
    <col min="9495" max="9495" width="4.625" style="1" customWidth="1"/>
    <col min="9496" max="9496" width="3.625" style="1" customWidth="1"/>
    <col min="9497" max="9497" width="4.625" style="1" customWidth="1"/>
    <col min="9498" max="9499" width="3.625" style="1" customWidth="1"/>
    <col min="9500" max="9500" width="8.625" style="1" customWidth="1"/>
    <col min="9501" max="9510" width="3.625" style="1"/>
    <col min="9511" max="9512" width="0" style="1" hidden="1" customWidth="1"/>
    <col min="9513" max="9728" width="3.625" style="1"/>
    <col min="9729" max="9729" width="4.375" style="1" customWidth="1"/>
    <col min="9730" max="9750" width="3.625" style="1" customWidth="1"/>
    <col min="9751" max="9751" width="4.625" style="1" customWidth="1"/>
    <col min="9752" max="9752" width="3.625" style="1" customWidth="1"/>
    <col min="9753" max="9753" width="4.625" style="1" customWidth="1"/>
    <col min="9754" max="9755" width="3.625" style="1" customWidth="1"/>
    <col min="9756" max="9756" width="8.625" style="1" customWidth="1"/>
    <col min="9757" max="9766" width="3.625" style="1"/>
    <col min="9767" max="9768" width="0" style="1" hidden="1" customWidth="1"/>
    <col min="9769" max="9984" width="3.625" style="1"/>
    <col min="9985" max="9985" width="4.375" style="1" customWidth="1"/>
    <col min="9986" max="10006" width="3.625" style="1" customWidth="1"/>
    <col min="10007" max="10007" width="4.625" style="1" customWidth="1"/>
    <col min="10008" max="10008" width="3.625" style="1" customWidth="1"/>
    <col min="10009" max="10009" width="4.625" style="1" customWidth="1"/>
    <col min="10010" max="10011" width="3.625" style="1" customWidth="1"/>
    <col min="10012" max="10012" width="8.625" style="1" customWidth="1"/>
    <col min="10013" max="10022" width="3.625" style="1"/>
    <col min="10023" max="10024" width="0" style="1" hidden="1" customWidth="1"/>
    <col min="10025" max="10240" width="3.625" style="1"/>
    <col min="10241" max="10241" width="4.375" style="1" customWidth="1"/>
    <col min="10242" max="10262" width="3.625" style="1" customWidth="1"/>
    <col min="10263" max="10263" width="4.625" style="1" customWidth="1"/>
    <col min="10264" max="10264" width="3.625" style="1" customWidth="1"/>
    <col min="10265" max="10265" width="4.625" style="1" customWidth="1"/>
    <col min="10266" max="10267" width="3.625" style="1" customWidth="1"/>
    <col min="10268" max="10268" width="8.625" style="1" customWidth="1"/>
    <col min="10269" max="10278" width="3.625" style="1"/>
    <col min="10279" max="10280" width="0" style="1" hidden="1" customWidth="1"/>
    <col min="10281" max="10496" width="3.625" style="1"/>
    <col min="10497" max="10497" width="4.375" style="1" customWidth="1"/>
    <col min="10498" max="10518" width="3.625" style="1" customWidth="1"/>
    <col min="10519" max="10519" width="4.625" style="1" customWidth="1"/>
    <col min="10520" max="10520" width="3.625" style="1" customWidth="1"/>
    <col min="10521" max="10521" width="4.625" style="1" customWidth="1"/>
    <col min="10522" max="10523" width="3.625" style="1" customWidth="1"/>
    <col min="10524" max="10524" width="8.625" style="1" customWidth="1"/>
    <col min="10525" max="10534" width="3.625" style="1"/>
    <col min="10535" max="10536" width="0" style="1" hidden="1" customWidth="1"/>
    <col min="10537" max="10752" width="3.625" style="1"/>
    <col min="10753" max="10753" width="4.375" style="1" customWidth="1"/>
    <col min="10754" max="10774" width="3.625" style="1" customWidth="1"/>
    <col min="10775" max="10775" width="4.625" style="1" customWidth="1"/>
    <col min="10776" max="10776" width="3.625" style="1" customWidth="1"/>
    <col min="10777" max="10777" width="4.625" style="1" customWidth="1"/>
    <col min="10778" max="10779" width="3.625" style="1" customWidth="1"/>
    <col min="10780" max="10780" width="8.625" style="1" customWidth="1"/>
    <col min="10781" max="10790" width="3.625" style="1"/>
    <col min="10791" max="10792" width="0" style="1" hidden="1" customWidth="1"/>
    <col min="10793" max="11008" width="3.625" style="1"/>
    <col min="11009" max="11009" width="4.375" style="1" customWidth="1"/>
    <col min="11010" max="11030" width="3.625" style="1" customWidth="1"/>
    <col min="11031" max="11031" width="4.625" style="1" customWidth="1"/>
    <col min="11032" max="11032" width="3.625" style="1" customWidth="1"/>
    <col min="11033" max="11033" width="4.625" style="1" customWidth="1"/>
    <col min="11034" max="11035" width="3.625" style="1" customWidth="1"/>
    <col min="11036" max="11036" width="8.625" style="1" customWidth="1"/>
    <col min="11037" max="11046" width="3.625" style="1"/>
    <col min="11047" max="11048" width="0" style="1" hidden="1" customWidth="1"/>
    <col min="11049" max="11264" width="3.625" style="1"/>
    <col min="11265" max="11265" width="4.375" style="1" customWidth="1"/>
    <col min="11266" max="11286" width="3.625" style="1" customWidth="1"/>
    <col min="11287" max="11287" width="4.625" style="1" customWidth="1"/>
    <col min="11288" max="11288" width="3.625" style="1" customWidth="1"/>
    <col min="11289" max="11289" width="4.625" style="1" customWidth="1"/>
    <col min="11290" max="11291" width="3.625" style="1" customWidth="1"/>
    <col min="11292" max="11292" width="8.625" style="1" customWidth="1"/>
    <col min="11293" max="11302" width="3.625" style="1"/>
    <col min="11303" max="11304" width="0" style="1" hidden="1" customWidth="1"/>
    <col min="11305" max="11520" width="3.625" style="1"/>
    <col min="11521" max="11521" width="4.375" style="1" customWidth="1"/>
    <col min="11522" max="11542" width="3.625" style="1" customWidth="1"/>
    <col min="11543" max="11543" width="4.625" style="1" customWidth="1"/>
    <col min="11544" max="11544" width="3.625" style="1" customWidth="1"/>
    <col min="11545" max="11545" width="4.625" style="1" customWidth="1"/>
    <col min="11546" max="11547" width="3.625" style="1" customWidth="1"/>
    <col min="11548" max="11548" width="8.625" style="1" customWidth="1"/>
    <col min="11549" max="11558" width="3.625" style="1"/>
    <col min="11559" max="11560" width="0" style="1" hidden="1" customWidth="1"/>
    <col min="11561" max="11776" width="3.625" style="1"/>
    <col min="11777" max="11777" width="4.375" style="1" customWidth="1"/>
    <col min="11778" max="11798" width="3.625" style="1" customWidth="1"/>
    <col min="11799" max="11799" width="4.625" style="1" customWidth="1"/>
    <col min="11800" max="11800" width="3.625" style="1" customWidth="1"/>
    <col min="11801" max="11801" width="4.625" style="1" customWidth="1"/>
    <col min="11802" max="11803" width="3.625" style="1" customWidth="1"/>
    <col min="11804" max="11804" width="8.625" style="1" customWidth="1"/>
    <col min="11805" max="11814" width="3.625" style="1"/>
    <col min="11815" max="11816" width="0" style="1" hidden="1" customWidth="1"/>
    <col min="11817" max="12032" width="3.625" style="1"/>
    <col min="12033" max="12033" width="4.375" style="1" customWidth="1"/>
    <col min="12034" max="12054" width="3.625" style="1" customWidth="1"/>
    <col min="12055" max="12055" width="4.625" style="1" customWidth="1"/>
    <col min="12056" max="12056" width="3.625" style="1" customWidth="1"/>
    <col min="12057" max="12057" width="4.625" style="1" customWidth="1"/>
    <col min="12058" max="12059" width="3.625" style="1" customWidth="1"/>
    <col min="12060" max="12060" width="8.625" style="1" customWidth="1"/>
    <col min="12061" max="12070" width="3.625" style="1"/>
    <col min="12071" max="12072" width="0" style="1" hidden="1" customWidth="1"/>
    <col min="12073" max="12288" width="3.625" style="1"/>
    <col min="12289" max="12289" width="4.375" style="1" customWidth="1"/>
    <col min="12290" max="12310" width="3.625" style="1" customWidth="1"/>
    <col min="12311" max="12311" width="4.625" style="1" customWidth="1"/>
    <col min="12312" max="12312" width="3.625" style="1" customWidth="1"/>
    <col min="12313" max="12313" width="4.625" style="1" customWidth="1"/>
    <col min="12314" max="12315" width="3.625" style="1" customWidth="1"/>
    <col min="12316" max="12316" width="8.625" style="1" customWidth="1"/>
    <col min="12317" max="12326" width="3.625" style="1"/>
    <col min="12327" max="12328" width="0" style="1" hidden="1" customWidth="1"/>
    <col min="12329" max="12544" width="3.625" style="1"/>
    <col min="12545" max="12545" width="4.375" style="1" customWidth="1"/>
    <col min="12546" max="12566" width="3.625" style="1" customWidth="1"/>
    <col min="12567" max="12567" width="4.625" style="1" customWidth="1"/>
    <col min="12568" max="12568" width="3.625" style="1" customWidth="1"/>
    <col min="12569" max="12569" width="4.625" style="1" customWidth="1"/>
    <col min="12570" max="12571" width="3.625" style="1" customWidth="1"/>
    <col min="12572" max="12572" width="8.625" style="1" customWidth="1"/>
    <col min="12573" max="12582" width="3.625" style="1"/>
    <col min="12583" max="12584" width="0" style="1" hidden="1" customWidth="1"/>
    <col min="12585" max="12800" width="3.625" style="1"/>
    <col min="12801" max="12801" width="4.375" style="1" customWidth="1"/>
    <col min="12802" max="12822" width="3.625" style="1" customWidth="1"/>
    <col min="12823" max="12823" width="4.625" style="1" customWidth="1"/>
    <col min="12824" max="12824" width="3.625" style="1" customWidth="1"/>
    <col min="12825" max="12825" width="4.625" style="1" customWidth="1"/>
    <col min="12826" max="12827" width="3.625" style="1" customWidth="1"/>
    <col min="12828" max="12828" width="8.625" style="1" customWidth="1"/>
    <col min="12829" max="12838" width="3.625" style="1"/>
    <col min="12839" max="12840" width="0" style="1" hidden="1" customWidth="1"/>
    <col min="12841" max="13056" width="3.625" style="1"/>
    <col min="13057" max="13057" width="4.375" style="1" customWidth="1"/>
    <col min="13058" max="13078" width="3.625" style="1" customWidth="1"/>
    <col min="13079" max="13079" width="4.625" style="1" customWidth="1"/>
    <col min="13080" max="13080" width="3.625" style="1" customWidth="1"/>
    <col min="13081" max="13081" width="4.625" style="1" customWidth="1"/>
    <col min="13082" max="13083" width="3.625" style="1" customWidth="1"/>
    <col min="13084" max="13084" width="8.625" style="1" customWidth="1"/>
    <col min="13085" max="13094" width="3.625" style="1"/>
    <col min="13095" max="13096" width="0" style="1" hidden="1" customWidth="1"/>
    <col min="13097" max="13312" width="3.625" style="1"/>
    <col min="13313" max="13313" width="4.375" style="1" customWidth="1"/>
    <col min="13314" max="13334" width="3.625" style="1" customWidth="1"/>
    <col min="13335" max="13335" width="4.625" style="1" customWidth="1"/>
    <col min="13336" max="13336" width="3.625" style="1" customWidth="1"/>
    <col min="13337" max="13337" width="4.625" style="1" customWidth="1"/>
    <col min="13338" max="13339" width="3.625" style="1" customWidth="1"/>
    <col min="13340" max="13340" width="8.625" style="1" customWidth="1"/>
    <col min="13341" max="13350" width="3.625" style="1"/>
    <col min="13351" max="13352" width="0" style="1" hidden="1" customWidth="1"/>
    <col min="13353" max="13568" width="3.625" style="1"/>
    <col min="13569" max="13569" width="4.375" style="1" customWidth="1"/>
    <col min="13570" max="13590" width="3.625" style="1" customWidth="1"/>
    <col min="13591" max="13591" width="4.625" style="1" customWidth="1"/>
    <col min="13592" max="13592" width="3.625" style="1" customWidth="1"/>
    <col min="13593" max="13593" width="4.625" style="1" customWidth="1"/>
    <col min="13594" max="13595" width="3.625" style="1" customWidth="1"/>
    <col min="13596" max="13596" width="8.625" style="1" customWidth="1"/>
    <col min="13597" max="13606" width="3.625" style="1"/>
    <col min="13607" max="13608" width="0" style="1" hidden="1" customWidth="1"/>
    <col min="13609" max="13824" width="3.625" style="1"/>
    <col min="13825" max="13825" width="4.375" style="1" customWidth="1"/>
    <col min="13826" max="13846" width="3.625" style="1" customWidth="1"/>
    <col min="13847" max="13847" width="4.625" style="1" customWidth="1"/>
    <col min="13848" max="13848" width="3.625" style="1" customWidth="1"/>
    <col min="13849" max="13849" width="4.625" style="1" customWidth="1"/>
    <col min="13850" max="13851" width="3.625" style="1" customWidth="1"/>
    <col min="13852" max="13852" width="8.625" style="1" customWidth="1"/>
    <col min="13853" max="13862" width="3.625" style="1"/>
    <col min="13863" max="13864" width="0" style="1" hidden="1" customWidth="1"/>
    <col min="13865" max="14080" width="3.625" style="1"/>
    <col min="14081" max="14081" width="4.375" style="1" customWidth="1"/>
    <col min="14082" max="14102" width="3.625" style="1" customWidth="1"/>
    <col min="14103" max="14103" width="4.625" style="1" customWidth="1"/>
    <col min="14104" max="14104" width="3.625" style="1" customWidth="1"/>
    <col min="14105" max="14105" width="4.625" style="1" customWidth="1"/>
    <col min="14106" max="14107" width="3.625" style="1" customWidth="1"/>
    <col min="14108" max="14108" width="8.625" style="1" customWidth="1"/>
    <col min="14109" max="14118" width="3.625" style="1"/>
    <col min="14119" max="14120" width="0" style="1" hidden="1" customWidth="1"/>
    <col min="14121" max="14336" width="3.625" style="1"/>
    <col min="14337" max="14337" width="4.375" style="1" customWidth="1"/>
    <col min="14338" max="14358" width="3.625" style="1" customWidth="1"/>
    <col min="14359" max="14359" width="4.625" style="1" customWidth="1"/>
    <col min="14360" max="14360" width="3.625" style="1" customWidth="1"/>
    <col min="14361" max="14361" width="4.625" style="1" customWidth="1"/>
    <col min="14362" max="14363" width="3.625" style="1" customWidth="1"/>
    <col min="14364" max="14364" width="8.625" style="1" customWidth="1"/>
    <col min="14365" max="14374" width="3.625" style="1"/>
    <col min="14375" max="14376" width="0" style="1" hidden="1" customWidth="1"/>
    <col min="14377" max="14592" width="3.625" style="1"/>
    <col min="14593" max="14593" width="4.375" style="1" customWidth="1"/>
    <col min="14594" max="14614" width="3.625" style="1" customWidth="1"/>
    <col min="14615" max="14615" width="4.625" style="1" customWidth="1"/>
    <col min="14616" max="14616" width="3.625" style="1" customWidth="1"/>
    <col min="14617" max="14617" width="4.625" style="1" customWidth="1"/>
    <col min="14618" max="14619" width="3.625" style="1" customWidth="1"/>
    <col min="14620" max="14620" width="8.625" style="1" customWidth="1"/>
    <col min="14621" max="14630" width="3.625" style="1"/>
    <col min="14631" max="14632" width="0" style="1" hidden="1" customWidth="1"/>
    <col min="14633" max="14848" width="3.625" style="1"/>
    <col min="14849" max="14849" width="4.375" style="1" customWidth="1"/>
    <col min="14850" max="14870" width="3.625" style="1" customWidth="1"/>
    <col min="14871" max="14871" width="4.625" style="1" customWidth="1"/>
    <col min="14872" max="14872" width="3.625" style="1" customWidth="1"/>
    <col min="14873" max="14873" width="4.625" style="1" customWidth="1"/>
    <col min="14874" max="14875" width="3.625" style="1" customWidth="1"/>
    <col min="14876" max="14876" width="8.625" style="1" customWidth="1"/>
    <col min="14877" max="14886" width="3.625" style="1"/>
    <col min="14887" max="14888" width="0" style="1" hidden="1" customWidth="1"/>
    <col min="14889" max="15104" width="3.625" style="1"/>
    <col min="15105" max="15105" width="4.375" style="1" customWidth="1"/>
    <col min="15106" max="15126" width="3.625" style="1" customWidth="1"/>
    <col min="15127" max="15127" width="4.625" style="1" customWidth="1"/>
    <col min="15128" max="15128" width="3.625" style="1" customWidth="1"/>
    <col min="15129" max="15129" width="4.625" style="1" customWidth="1"/>
    <col min="15130" max="15131" width="3.625" style="1" customWidth="1"/>
    <col min="15132" max="15132" width="8.625" style="1" customWidth="1"/>
    <col min="15133" max="15142" width="3.625" style="1"/>
    <col min="15143" max="15144" width="0" style="1" hidden="1" customWidth="1"/>
    <col min="15145" max="15360" width="3.625" style="1"/>
    <col min="15361" max="15361" width="4.375" style="1" customWidth="1"/>
    <col min="15362" max="15382" width="3.625" style="1" customWidth="1"/>
    <col min="15383" max="15383" width="4.625" style="1" customWidth="1"/>
    <col min="15384" max="15384" width="3.625" style="1" customWidth="1"/>
    <col min="15385" max="15385" width="4.625" style="1" customWidth="1"/>
    <col min="15386" max="15387" width="3.625" style="1" customWidth="1"/>
    <col min="15388" max="15388" width="8.625" style="1" customWidth="1"/>
    <col min="15389" max="15398" width="3.625" style="1"/>
    <col min="15399" max="15400" width="0" style="1" hidden="1" customWidth="1"/>
    <col min="15401" max="15616" width="3.625" style="1"/>
    <col min="15617" max="15617" width="4.375" style="1" customWidth="1"/>
    <col min="15618" max="15638" width="3.625" style="1" customWidth="1"/>
    <col min="15639" max="15639" width="4.625" style="1" customWidth="1"/>
    <col min="15640" max="15640" width="3.625" style="1" customWidth="1"/>
    <col min="15641" max="15641" width="4.625" style="1" customWidth="1"/>
    <col min="15642" max="15643" width="3.625" style="1" customWidth="1"/>
    <col min="15644" max="15644" width="8.625" style="1" customWidth="1"/>
    <col min="15645" max="15654" width="3.625" style="1"/>
    <col min="15655" max="15656" width="0" style="1" hidden="1" customWidth="1"/>
    <col min="15657" max="15872" width="3.625" style="1"/>
    <col min="15873" max="15873" width="4.375" style="1" customWidth="1"/>
    <col min="15874" max="15894" width="3.625" style="1" customWidth="1"/>
    <col min="15895" max="15895" width="4.625" style="1" customWidth="1"/>
    <col min="15896" max="15896" width="3.625" style="1" customWidth="1"/>
    <col min="15897" max="15897" width="4.625" style="1" customWidth="1"/>
    <col min="15898" max="15899" width="3.625" style="1" customWidth="1"/>
    <col min="15900" max="15900" width="8.625" style="1" customWidth="1"/>
    <col min="15901" max="15910" width="3.625" style="1"/>
    <col min="15911" max="15912" width="0" style="1" hidden="1" customWidth="1"/>
    <col min="15913" max="16128" width="3.625" style="1"/>
    <col min="16129" max="16129" width="4.375" style="1" customWidth="1"/>
    <col min="16130" max="16150" width="3.625" style="1" customWidth="1"/>
    <col min="16151" max="16151" width="4.625" style="1" customWidth="1"/>
    <col min="16152" max="16152" width="3.625" style="1" customWidth="1"/>
    <col min="16153" max="16153" width="4.625" style="1" customWidth="1"/>
    <col min="16154" max="16155" width="3.625" style="1" customWidth="1"/>
    <col min="16156" max="16156" width="8.625" style="1" customWidth="1"/>
    <col min="16157" max="16166" width="3.625" style="1"/>
    <col min="16167" max="16168" width="0" style="1" hidden="1" customWidth="1"/>
    <col min="16169" max="16384" width="3.625" style="1"/>
  </cols>
  <sheetData>
    <row r="1" spans="1:27" ht="18.75" customHeight="1">
      <c r="A1" s="138" t="s">
        <v>404</v>
      </c>
      <c r="B1" s="138"/>
      <c r="C1" s="138"/>
      <c r="D1" s="138"/>
      <c r="E1" s="138"/>
      <c r="F1" s="138"/>
      <c r="G1" s="138"/>
      <c r="H1" s="138"/>
      <c r="I1" s="138"/>
      <c r="J1" s="138"/>
      <c r="K1" s="138"/>
      <c r="L1" s="138"/>
      <c r="M1" s="138"/>
      <c r="N1" s="138"/>
      <c r="O1" s="138"/>
      <c r="P1" s="138"/>
      <c r="Q1" s="138"/>
      <c r="R1" s="138"/>
      <c r="S1" s="138"/>
      <c r="T1" s="138"/>
      <c r="U1" s="138"/>
      <c r="V1" s="138"/>
      <c r="W1" s="138"/>
      <c r="X1" s="138"/>
      <c r="Y1" s="138"/>
      <c r="AA1" s="1" t="s">
        <v>249</v>
      </c>
    </row>
    <row r="2" spans="1:27" ht="9" customHeight="1">
      <c r="A2" s="138"/>
      <c r="B2" s="138"/>
      <c r="C2" s="138"/>
      <c r="D2" s="138"/>
      <c r="E2" s="138"/>
      <c r="F2" s="138"/>
      <c r="G2" s="138"/>
      <c r="H2" s="138"/>
      <c r="I2" s="138"/>
      <c r="J2" s="138"/>
      <c r="K2" s="138"/>
      <c r="L2" s="138"/>
      <c r="M2" s="138"/>
      <c r="N2" s="138"/>
      <c r="O2" s="138"/>
      <c r="P2" s="138"/>
      <c r="Q2" s="138"/>
      <c r="R2" s="138"/>
      <c r="S2" s="138"/>
      <c r="T2" s="138"/>
      <c r="U2" s="138"/>
      <c r="V2" s="138"/>
      <c r="W2" s="138"/>
      <c r="X2" s="138"/>
      <c r="Y2" s="138"/>
    </row>
    <row r="3" spans="1:27" ht="18.75" customHeight="1">
      <c r="A3" s="538" t="s">
        <v>250</v>
      </c>
      <c r="B3" s="538"/>
      <c r="C3" s="538"/>
      <c r="D3" s="538"/>
      <c r="E3" s="538"/>
      <c r="F3" s="538"/>
      <c r="G3" s="538"/>
      <c r="H3" s="538"/>
      <c r="I3" s="538"/>
      <c r="J3" s="538"/>
      <c r="K3" s="538"/>
      <c r="L3" s="538"/>
      <c r="M3" s="538"/>
      <c r="N3" s="538"/>
      <c r="O3" s="538"/>
      <c r="P3" s="538"/>
      <c r="Q3" s="538"/>
      <c r="R3" s="538"/>
      <c r="S3" s="538"/>
      <c r="T3" s="538"/>
      <c r="U3" s="538"/>
      <c r="V3" s="538"/>
      <c r="W3" s="538"/>
      <c r="X3" s="538"/>
      <c r="Y3" s="538"/>
      <c r="AA3" s="1" t="s">
        <v>251</v>
      </c>
    </row>
    <row r="4" spans="1:27" ht="9" customHeight="1">
      <c r="A4" s="138"/>
      <c r="B4" s="138"/>
      <c r="C4" s="138"/>
      <c r="D4" s="138"/>
      <c r="E4" s="138"/>
      <c r="F4" s="138"/>
      <c r="G4" s="138"/>
      <c r="H4" s="138"/>
      <c r="I4" s="138"/>
      <c r="J4" s="138"/>
      <c r="K4" s="138"/>
      <c r="L4" s="138"/>
      <c r="M4" s="138"/>
      <c r="N4" s="138"/>
      <c r="O4" s="138"/>
      <c r="P4" s="138"/>
      <c r="Q4" s="138"/>
      <c r="R4" s="138"/>
      <c r="S4" s="138"/>
      <c r="T4" s="138"/>
      <c r="U4" s="138"/>
      <c r="V4" s="138"/>
      <c r="W4" s="138"/>
      <c r="X4" s="138"/>
      <c r="Y4" s="138"/>
    </row>
    <row r="5" spans="1:27" ht="18.75" customHeight="1">
      <c r="A5" s="138"/>
      <c r="B5" s="138"/>
      <c r="C5" s="138"/>
      <c r="D5" s="138"/>
      <c r="E5" s="138"/>
      <c r="F5" s="138"/>
      <c r="G5" s="138"/>
      <c r="H5" s="138"/>
      <c r="I5" s="138"/>
      <c r="J5" s="138"/>
      <c r="K5" s="138"/>
      <c r="L5" s="139"/>
      <c r="M5" s="138"/>
      <c r="N5" s="140" t="s">
        <v>57</v>
      </c>
      <c r="O5" s="138"/>
      <c r="P5" s="138"/>
      <c r="Q5" s="138"/>
      <c r="R5" s="138"/>
      <c r="S5" s="138"/>
      <c r="T5" s="138"/>
      <c r="U5" s="138"/>
      <c r="V5" s="138"/>
      <c r="W5" s="138"/>
      <c r="X5" s="138"/>
      <c r="Y5" s="138"/>
    </row>
    <row r="6" spans="1:27" ht="18.75" customHeight="1">
      <c r="A6" s="138"/>
      <c r="B6" s="138"/>
      <c r="C6" s="138"/>
      <c r="D6" s="138"/>
      <c r="E6" s="138"/>
      <c r="F6" s="138"/>
      <c r="G6" s="138"/>
      <c r="H6" s="138"/>
      <c r="I6" s="138"/>
      <c r="J6" s="138"/>
      <c r="K6" s="138"/>
      <c r="L6" s="138"/>
      <c r="M6" s="138"/>
      <c r="N6" s="539"/>
      <c r="O6" s="539"/>
      <c r="P6" s="539"/>
      <c r="Q6" s="539"/>
      <c r="R6" s="539"/>
      <c r="S6" s="539"/>
      <c r="T6" s="539"/>
      <c r="U6" s="539"/>
      <c r="V6" s="539"/>
      <c r="W6" s="539"/>
      <c r="X6" s="539"/>
      <c r="Y6" s="539"/>
    </row>
    <row r="7" spans="1:27" ht="18.75" customHeight="1">
      <c r="A7" s="138" t="s">
        <v>58</v>
      </c>
      <c r="B7" s="138"/>
      <c r="C7" s="138"/>
      <c r="D7" s="138"/>
      <c r="E7" s="138"/>
      <c r="F7" s="138"/>
      <c r="G7" s="138"/>
      <c r="H7" s="138"/>
      <c r="I7" s="141"/>
      <c r="J7" s="138" t="s">
        <v>59</v>
      </c>
      <c r="K7" s="138"/>
      <c r="L7" s="138"/>
      <c r="M7" s="138"/>
      <c r="N7" s="142"/>
      <c r="O7" s="142"/>
      <c r="P7" s="142"/>
      <c r="Q7" s="142"/>
      <c r="R7" s="142"/>
      <c r="S7" s="142"/>
      <c r="T7" s="142"/>
      <c r="U7" s="142"/>
      <c r="V7" s="142"/>
      <c r="W7" s="142"/>
      <c r="X7" s="142"/>
      <c r="Y7" s="142"/>
    </row>
    <row r="8" spans="1:27" ht="18.75" customHeight="1">
      <c r="A8" s="138" t="s">
        <v>252</v>
      </c>
      <c r="B8" s="540" t="s">
        <v>60</v>
      </c>
      <c r="C8" s="540"/>
      <c r="D8" s="540"/>
      <c r="E8" s="540"/>
      <c r="F8" s="540"/>
      <c r="G8" s="540"/>
      <c r="H8" s="540"/>
      <c r="I8" s="540"/>
      <c r="J8" s="540"/>
      <c r="K8" s="540"/>
      <c r="L8" s="540"/>
      <c r="M8" s="540"/>
      <c r="N8" s="540"/>
      <c r="O8" s="540"/>
      <c r="P8" s="540"/>
      <c r="Q8" s="540"/>
      <c r="R8" s="540"/>
      <c r="S8" s="540"/>
      <c r="T8" s="540"/>
      <c r="U8" s="540"/>
      <c r="V8" s="540"/>
      <c r="W8" s="540"/>
      <c r="X8" s="540"/>
      <c r="Y8" s="540"/>
    </row>
    <row r="9" spans="1:27" ht="18.75" customHeight="1">
      <c r="A9" s="138"/>
      <c r="B9" s="540"/>
      <c r="C9" s="540"/>
      <c r="D9" s="540"/>
      <c r="E9" s="540"/>
      <c r="F9" s="540"/>
      <c r="G9" s="540"/>
      <c r="H9" s="540"/>
      <c r="I9" s="540"/>
      <c r="J9" s="540"/>
      <c r="K9" s="540"/>
      <c r="L9" s="540"/>
      <c r="M9" s="540"/>
      <c r="N9" s="540"/>
      <c r="O9" s="540"/>
      <c r="P9" s="540"/>
      <c r="Q9" s="540"/>
      <c r="R9" s="540"/>
      <c r="S9" s="540"/>
      <c r="T9" s="540"/>
      <c r="U9" s="540"/>
      <c r="V9" s="540"/>
      <c r="W9" s="540"/>
      <c r="X9" s="540"/>
      <c r="Y9" s="540"/>
    </row>
    <row r="10" spans="1:27" ht="18.75" customHeight="1">
      <c r="A10" s="138"/>
      <c r="B10" s="138"/>
      <c r="C10" s="138"/>
      <c r="D10" s="138"/>
      <c r="E10" s="138"/>
      <c r="F10" s="138"/>
      <c r="G10" s="138"/>
      <c r="H10" s="138"/>
      <c r="I10" s="138"/>
      <c r="J10" s="138"/>
      <c r="K10" s="138"/>
      <c r="L10" s="138"/>
      <c r="M10" s="138"/>
      <c r="N10" s="142"/>
      <c r="O10" s="142"/>
      <c r="P10" s="142"/>
      <c r="Q10" s="142"/>
      <c r="R10" s="142"/>
      <c r="S10" s="142"/>
      <c r="T10" s="142"/>
      <c r="U10" s="142"/>
      <c r="V10" s="142"/>
      <c r="W10" s="142"/>
      <c r="X10" s="142"/>
      <c r="Y10" s="142"/>
    </row>
    <row r="11" spans="1:27" ht="15" customHeight="1">
      <c r="A11" s="138" t="s">
        <v>61</v>
      </c>
      <c r="B11" s="138"/>
      <c r="C11" s="138"/>
      <c r="D11" s="138"/>
      <c r="E11" s="138"/>
      <c r="F11" s="138"/>
      <c r="G11" s="138"/>
      <c r="H11" s="138"/>
      <c r="I11" s="138"/>
      <c r="J11" s="138"/>
      <c r="K11" s="138"/>
      <c r="L11" s="138"/>
      <c r="M11" s="138"/>
      <c r="N11" s="138"/>
      <c r="O11" s="138"/>
      <c r="P11" s="138"/>
      <c r="Q11" s="138"/>
      <c r="R11" s="138"/>
      <c r="S11" s="138"/>
      <c r="T11" s="138"/>
      <c r="U11" s="138"/>
      <c r="V11" s="138"/>
      <c r="W11" s="138"/>
      <c r="X11" s="138"/>
      <c r="Y11" s="138"/>
    </row>
    <row r="12" spans="1:27" ht="15" customHeight="1">
      <c r="A12" s="138" t="s">
        <v>62</v>
      </c>
      <c r="B12" s="138"/>
      <c r="C12" s="138"/>
      <c r="D12" s="138"/>
      <c r="E12" s="138"/>
      <c r="F12" s="138"/>
      <c r="G12" s="138"/>
      <c r="H12" s="138"/>
      <c r="I12" s="138"/>
      <c r="J12" s="138"/>
      <c r="K12" s="138"/>
      <c r="L12" s="138"/>
      <c r="M12" s="138"/>
      <c r="N12" s="138"/>
      <c r="O12" s="138"/>
      <c r="P12" s="138"/>
      <c r="Q12" s="138"/>
      <c r="R12" s="138"/>
      <c r="S12" s="138"/>
      <c r="T12" s="138"/>
      <c r="U12" s="138"/>
      <c r="V12" s="138"/>
      <c r="W12" s="138"/>
      <c r="X12" s="138"/>
      <c r="Y12" s="138"/>
    </row>
    <row r="13" spans="1:27" ht="15" customHeight="1">
      <c r="A13" s="138"/>
      <c r="B13" s="541" t="s">
        <v>0</v>
      </c>
      <c r="C13" s="542"/>
      <c r="D13" s="542"/>
      <c r="E13" s="542"/>
      <c r="F13" s="542"/>
      <c r="G13" s="542"/>
      <c r="H13" s="542"/>
      <c r="I13" s="542"/>
      <c r="J13" s="542"/>
      <c r="K13" s="542"/>
      <c r="L13" s="543"/>
      <c r="M13" s="529" t="s">
        <v>63</v>
      </c>
      <c r="N13" s="530"/>
      <c r="O13" s="530"/>
      <c r="P13" s="530"/>
      <c r="Q13" s="530"/>
      <c r="R13" s="530"/>
      <c r="S13" s="530"/>
      <c r="T13" s="530"/>
      <c r="U13" s="530"/>
      <c r="V13" s="530"/>
      <c r="W13" s="530"/>
      <c r="X13" s="530"/>
      <c r="Y13" s="531"/>
    </row>
    <row r="14" spans="1:27" ht="15" customHeight="1">
      <c r="A14" s="138"/>
      <c r="B14" s="516"/>
      <c r="C14" s="517"/>
      <c r="D14" s="517"/>
      <c r="E14" s="517"/>
      <c r="F14" s="517"/>
      <c r="G14" s="517"/>
      <c r="H14" s="517"/>
      <c r="I14" s="517"/>
      <c r="J14" s="517"/>
      <c r="K14" s="517"/>
      <c r="L14" s="518"/>
      <c r="M14" s="544" t="s">
        <v>64</v>
      </c>
      <c r="N14" s="545"/>
      <c r="O14" s="545"/>
      <c r="P14" s="546"/>
      <c r="Q14" s="544" t="s">
        <v>65</v>
      </c>
      <c r="R14" s="545"/>
      <c r="S14" s="545"/>
      <c r="T14" s="546"/>
      <c r="U14" s="544" t="s">
        <v>52</v>
      </c>
      <c r="V14" s="545"/>
      <c r="W14" s="545"/>
      <c r="X14" s="545"/>
      <c r="Y14" s="546"/>
    </row>
    <row r="15" spans="1:27" ht="15" customHeight="1">
      <c r="A15" s="138"/>
      <c r="B15" s="143" t="s">
        <v>66</v>
      </c>
      <c r="C15" s="144"/>
      <c r="D15" s="144"/>
      <c r="E15" s="144"/>
      <c r="F15" s="144"/>
      <c r="G15" s="144"/>
      <c r="H15" s="144"/>
      <c r="I15" s="144"/>
      <c r="J15" s="144"/>
      <c r="K15" s="144"/>
      <c r="L15" s="144"/>
      <c r="M15" s="556"/>
      <c r="N15" s="557"/>
      <c r="O15" s="557"/>
      <c r="P15" s="145" t="s">
        <v>49</v>
      </c>
      <c r="Q15" s="556"/>
      <c r="R15" s="557"/>
      <c r="S15" s="557"/>
      <c r="T15" s="146" t="s">
        <v>49</v>
      </c>
      <c r="U15" s="147" t="s">
        <v>253</v>
      </c>
      <c r="V15" s="548">
        <f>SUM(M15+Q15)</f>
        <v>0</v>
      </c>
      <c r="W15" s="548"/>
      <c r="X15" s="548"/>
      <c r="Y15" s="146" t="s">
        <v>32</v>
      </c>
    </row>
    <row r="16" spans="1:27" ht="15" customHeight="1">
      <c r="A16" s="138"/>
      <c r="B16" s="143" t="s">
        <v>1</v>
      </c>
      <c r="C16" s="144"/>
      <c r="D16" s="144"/>
      <c r="E16" s="144"/>
      <c r="F16" s="144"/>
      <c r="G16" s="144"/>
      <c r="H16" s="144"/>
      <c r="I16" s="144"/>
      <c r="J16" s="144"/>
      <c r="K16" s="144"/>
      <c r="L16" s="144"/>
      <c r="M16" s="556"/>
      <c r="N16" s="557"/>
      <c r="O16" s="557"/>
      <c r="P16" s="145" t="s">
        <v>49</v>
      </c>
      <c r="Q16" s="556"/>
      <c r="R16" s="557"/>
      <c r="S16" s="557"/>
      <c r="T16" s="146" t="s">
        <v>49</v>
      </c>
      <c r="U16" s="148"/>
      <c r="V16" s="548">
        <f>SUM(M16+Q16)</f>
        <v>0</v>
      </c>
      <c r="W16" s="548"/>
      <c r="X16" s="548"/>
      <c r="Y16" s="146" t="s">
        <v>32</v>
      </c>
    </row>
    <row r="17" spans="1:25" ht="15" customHeight="1">
      <c r="A17" s="138"/>
      <c r="B17" s="143" t="s">
        <v>2</v>
      </c>
      <c r="C17" s="144"/>
      <c r="D17" s="144"/>
      <c r="E17" s="144"/>
      <c r="F17" s="144"/>
      <c r="G17" s="144"/>
      <c r="H17" s="144"/>
      <c r="I17" s="144"/>
      <c r="J17" s="144"/>
      <c r="K17" s="144"/>
      <c r="L17" s="144"/>
      <c r="M17" s="547">
        <f>SUM(M15:O16)</f>
        <v>0</v>
      </c>
      <c r="N17" s="548"/>
      <c r="O17" s="548"/>
      <c r="P17" s="145" t="s">
        <v>49</v>
      </c>
      <c r="Q17" s="549">
        <f>SUM(Q15:S16)</f>
        <v>0</v>
      </c>
      <c r="R17" s="550"/>
      <c r="S17" s="550"/>
      <c r="T17" s="149" t="s">
        <v>49</v>
      </c>
      <c r="U17" s="150" t="s">
        <v>254</v>
      </c>
      <c r="V17" s="550">
        <f>SUM(V15:X16)</f>
        <v>0</v>
      </c>
      <c r="W17" s="550"/>
      <c r="X17" s="550"/>
      <c r="Y17" s="146" t="s">
        <v>32</v>
      </c>
    </row>
    <row r="18" spans="1:25" ht="12" customHeight="1">
      <c r="A18" s="138"/>
      <c r="B18" s="151" t="s">
        <v>255</v>
      </c>
      <c r="C18" s="152"/>
      <c r="D18" s="152"/>
      <c r="E18" s="152"/>
      <c r="F18" s="152"/>
      <c r="G18" s="152"/>
      <c r="H18" s="152"/>
      <c r="I18" s="152"/>
      <c r="J18" s="152"/>
      <c r="K18" s="152"/>
      <c r="L18" s="152"/>
      <c r="M18" s="152"/>
      <c r="N18" s="153"/>
      <c r="O18" s="153"/>
      <c r="P18" s="153"/>
      <c r="Q18" s="153"/>
      <c r="R18" s="153"/>
      <c r="S18" s="153"/>
      <c r="T18" s="153"/>
      <c r="U18" s="153"/>
      <c r="V18" s="153"/>
      <c r="W18" s="153"/>
      <c r="X18" s="153"/>
      <c r="Y18" s="153"/>
    </row>
    <row r="19" spans="1:25" ht="12" customHeight="1">
      <c r="A19" s="138"/>
      <c r="B19" s="551" t="s">
        <v>67</v>
      </c>
      <c r="C19" s="552"/>
      <c r="D19" s="552"/>
      <c r="E19" s="552"/>
      <c r="F19" s="552"/>
      <c r="G19" s="552"/>
      <c r="H19" s="552"/>
      <c r="I19" s="552"/>
      <c r="J19" s="552"/>
      <c r="K19" s="552"/>
      <c r="L19" s="552"/>
      <c r="M19" s="552"/>
      <c r="N19" s="552"/>
      <c r="O19" s="552"/>
      <c r="P19" s="552"/>
      <c r="Q19" s="552"/>
      <c r="R19" s="552"/>
      <c r="S19" s="552"/>
      <c r="T19" s="552"/>
      <c r="U19" s="552"/>
      <c r="V19" s="552"/>
      <c r="W19" s="552"/>
      <c r="X19" s="552"/>
      <c r="Y19" s="552"/>
    </row>
    <row r="20" spans="1:25" ht="12" customHeight="1">
      <c r="A20" s="138"/>
      <c r="B20" s="138"/>
      <c r="C20" s="140" t="s">
        <v>256</v>
      </c>
      <c r="D20" s="138"/>
      <c r="E20" s="138"/>
      <c r="F20" s="138"/>
      <c r="G20" s="138"/>
      <c r="H20" s="138"/>
      <c r="I20" s="138"/>
      <c r="J20" s="138"/>
      <c r="K20" s="138"/>
      <c r="L20" s="138"/>
      <c r="M20" s="138"/>
      <c r="N20" s="138"/>
      <c r="O20" s="138"/>
      <c r="P20" s="138"/>
      <c r="Q20" s="138"/>
      <c r="R20" s="138"/>
      <c r="S20" s="138"/>
      <c r="T20" s="138"/>
      <c r="U20" s="138"/>
      <c r="V20" s="138"/>
      <c r="W20" s="138"/>
      <c r="X20" s="138"/>
      <c r="Y20" s="138"/>
    </row>
    <row r="21" spans="1:25" ht="9" customHeight="1">
      <c r="A21" s="138"/>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row>
    <row r="22" spans="1:25" ht="15" customHeight="1">
      <c r="A22" s="138" t="s">
        <v>257</v>
      </c>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row>
    <row r="23" spans="1:25" ht="15" customHeight="1">
      <c r="A23" s="138"/>
      <c r="B23" s="138" t="s">
        <v>68</v>
      </c>
      <c r="C23" s="138"/>
      <c r="D23" s="138"/>
      <c r="E23" s="138"/>
      <c r="F23" s="138"/>
      <c r="G23" s="138"/>
      <c r="H23" s="138"/>
      <c r="I23" s="138"/>
      <c r="J23" s="138"/>
      <c r="K23" s="138"/>
      <c r="L23" s="138"/>
      <c r="M23" s="138"/>
      <c r="N23" s="138"/>
      <c r="O23" s="138"/>
      <c r="P23" s="138"/>
      <c r="Q23" s="138"/>
      <c r="R23" s="138"/>
      <c r="S23" s="138"/>
      <c r="T23" s="138"/>
      <c r="U23" s="138"/>
      <c r="V23" s="138"/>
      <c r="W23" s="138"/>
      <c r="X23" s="138"/>
      <c r="Y23" s="138"/>
    </row>
    <row r="24" spans="1:25" ht="15" customHeight="1">
      <c r="A24" s="138"/>
      <c r="B24" s="154" t="s">
        <v>69</v>
      </c>
      <c r="C24" s="155"/>
      <c r="D24" s="155"/>
      <c r="E24" s="155"/>
      <c r="F24" s="155"/>
      <c r="G24" s="155"/>
      <c r="H24" s="155"/>
      <c r="I24" s="156"/>
      <c r="J24" s="553">
        <f>M17</f>
        <v>0</v>
      </c>
      <c r="K24" s="554"/>
      <c r="L24" s="554"/>
      <c r="M24" s="554"/>
      <c r="N24" s="157" t="s">
        <v>32</v>
      </c>
      <c r="O24" s="154" t="s">
        <v>70</v>
      </c>
      <c r="P24" s="158"/>
      <c r="Q24" s="158"/>
      <c r="R24" s="159"/>
      <c r="S24" s="160" t="s">
        <v>258</v>
      </c>
      <c r="T24" s="555">
        <f>ROUND(J24/12,3)</f>
        <v>0</v>
      </c>
      <c r="U24" s="555"/>
      <c r="V24" s="555"/>
      <c r="W24" s="555"/>
      <c r="X24" s="555"/>
      <c r="Y24" s="157" t="s">
        <v>32</v>
      </c>
    </row>
    <row r="25" spans="1:25" ht="15" customHeight="1">
      <c r="A25" s="138"/>
      <c r="B25" s="154" t="s">
        <v>71</v>
      </c>
      <c r="C25" s="155"/>
      <c r="D25" s="155"/>
      <c r="E25" s="155"/>
      <c r="F25" s="155"/>
      <c r="G25" s="155"/>
      <c r="H25" s="155"/>
      <c r="I25" s="156"/>
      <c r="J25" s="553">
        <f>Q17</f>
        <v>0</v>
      </c>
      <c r="K25" s="554"/>
      <c r="L25" s="554"/>
      <c r="M25" s="554"/>
      <c r="N25" s="157" t="s">
        <v>32</v>
      </c>
      <c r="O25" s="154" t="s">
        <v>70</v>
      </c>
      <c r="P25" s="158"/>
      <c r="Q25" s="158"/>
      <c r="R25" s="159"/>
      <c r="S25" s="160" t="s">
        <v>259</v>
      </c>
      <c r="T25" s="555">
        <f>ROUND(J25/12,3)</f>
        <v>0</v>
      </c>
      <c r="U25" s="555"/>
      <c r="V25" s="555"/>
      <c r="W25" s="555"/>
      <c r="X25" s="555"/>
      <c r="Y25" s="157" t="s">
        <v>32</v>
      </c>
    </row>
    <row r="26" spans="1:25" ht="15" customHeight="1">
      <c r="A26" s="138"/>
      <c r="B26" s="161"/>
      <c r="C26" s="161"/>
      <c r="D26" s="161"/>
      <c r="E26" s="161"/>
      <c r="F26" s="162"/>
      <c r="G26" s="162"/>
      <c r="H26" s="163"/>
      <c r="I26" s="161"/>
      <c r="J26" s="161"/>
      <c r="K26" s="161"/>
      <c r="L26" s="161"/>
      <c r="M26" s="154"/>
      <c r="N26" s="158"/>
      <c r="O26" s="158"/>
      <c r="P26" s="164" t="s">
        <v>52</v>
      </c>
      <c r="Q26" s="165"/>
      <c r="R26" s="147"/>
      <c r="S26" s="165"/>
      <c r="T26" s="166"/>
      <c r="U26" s="568">
        <f>SUM(T24:X25)</f>
        <v>0</v>
      </c>
      <c r="V26" s="569"/>
      <c r="W26" s="569"/>
      <c r="X26" s="569"/>
      <c r="Y26" s="157" t="s">
        <v>32</v>
      </c>
    </row>
    <row r="27" spans="1:25" ht="15" customHeight="1">
      <c r="A27" s="138"/>
      <c r="B27" s="167"/>
      <c r="C27" s="167"/>
      <c r="D27" s="167"/>
      <c r="E27" s="167"/>
      <c r="F27" s="168"/>
      <c r="G27" s="168"/>
      <c r="H27" s="169"/>
      <c r="I27" s="167"/>
      <c r="J27" s="167"/>
      <c r="K27" s="167"/>
      <c r="L27" s="167"/>
      <c r="M27" s="154" t="s">
        <v>72</v>
      </c>
      <c r="N27" s="158"/>
      <c r="O27" s="158"/>
      <c r="P27" s="164"/>
      <c r="Q27" s="165"/>
      <c r="R27" s="147"/>
      <c r="S27" s="165"/>
      <c r="T27" s="160" t="s">
        <v>260</v>
      </c>
      <c r="U27" s="570">
        <f>ROUND(IF(T24=0,IF(J25=0,0,T25),IF(J25=0,T24,(T24+T25)/2)),0)</f>
        <v>0</v>
      </c>
      <c r="V27" s="559"/>
      <c r="W27" s="559"/>
      <c r="X27" s="559"/>
      <c r="Y27" s="157" t="s">
        <v>49</v>
      </c>
    </row>
    <row r="28" spans="1:25" ht="9" customHeight="1">
      <c r="A28" s="138"/>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row>
    <row r="29" spans="1:25" ht="15" customHeight="1">
      <c r="A29" s="138"/>
      <c r="B29" s="169" t="s">
        <v>73</v>
      </c>
      <c r="C29" s="169"/>
      <c r="D29" s="169"/>
      <c r="E29" s="169"/>
      <c r="F29" s="169"/>
      <c r="G29" s="169"/>
      <c r="H29" s="169"/>
      <c r="I29" s="169"/>
      <c r="J29" s="169"/>
      <c r="K29" s="169"/>
      <c r="L29" s="169"/>
      <c r="M29" s="169"/>
      <c r="N29" s="169"/>
      <c r="O29" s="169"/>
      <c r="P29" s="169"/>
      <c r="Q29" s="169"/>
      <c r="R29" s="169"/>
      <c r="S29" s="169"/>
      <c r="T29" s="167"/>
      <c r="U29" s="169"/>
      <c r="V29" s="169"/>
      <c r="W29" s="169"/>
      <c r="X29" s="169"/>
      <c r="Y29" s="169"/>
    </row>
    <row r="30" spans="1:25" ht="15" customHeight="1">
      <c r="A30" s="138"/>
      <c r="B30" s="154" t="s">
        <v>69</v>
      </c>
      <c r="C30" s="155"/>
      <c r="D30" s="155"/>
      <c r="E30" s="155"/>
      <c r="F30" s="155"/>
      <c r="G30" s="155"/>
      <c r="H30" s="155"/>
      <c r="I30" s="156"/>
      <c r="J30" s="558">
        <f>M15</f>
        <v>0</v>
      </c>
      <c r="K30" s="559"/>
      <c r="L30" s="559"/>
      <c r="M30" s="559"/>
      <c r="N30" s="157" t="s">
        <v>32</v>
      </c>
      <c r="O30" s="154" t="s">
        <v>70</v>
      </c>
      <c r="P30" s="158"/>
      <c r="Q30" s="158"/>
      <c r="R30" s="159"/>
      <c r="S30" s="160" t="s">
        <v>261</v>
      </c>
      <c r="T30" s="555">
        <f>ROUND(J30/12,3)</f>
        <v>0</v>
      </c>
      <c r="U30" s="555"/>
      <c r="V30" s="555"/>
      <c r="W30" s="555"/>
      <c r="X30" s="555"/>
      <c r="Y30" s="157" t="s">
        <v>32</v>
      </c>
    </row>
    <row r="31" spans="1:25" ht="15" customHeight="1">
      <c r="A31" s="138"/>
      <c r="B31" s="154" t="s">
        <v>71</v>
      </c>
      <c r="C31" s="155"/>
      <c r="D31" s="155"/>
      <c r="E31" s="155"/>
      <c r="F31" s="155"/>
      <c r="G31" s="155"/>
      <c r="H31" s="155"/>
      <c r="I31" s="156"/>
      <c r="J31" s="558">
        <f>Q15</f>
        <v>0</v>
      </c>
      <c r="K31" s="559"/>
      <c r="L31" s="559"/>
      <c r="M31" s="559"/>
      <c r="N31" s="157" t="s">
        <v>32</v>
      </c>
      <c r="O31" s="154" t="s">
        <v>70</v>
      </c>
      <c r="P31" s="158"/>
      <c r="Q31" s="158"/>
      <c r="R31" s="159"/>
      <c r="S31" s="160" t="s">
        <v>262</v>
      </c>
      <c r="T31" s="555">
        <f>ROUND(J31/12,3)</f>
        <v>0</v>
      </c>
      <c r="U31" s="555"/>
      <c r="V31" s="555"/>
      <c r="W31" s="555"/>
      <c r="X31" s="555"/>
      <c r="Y31" s="157" t="s">
        <v>32</v>
      </c>
    </row>
    <row r="32" spans="1:25" ht="12" customHeight="1">
      <c r="A32" s="138"/>
      <c r="B32" s="560" t="s">
        <v>74</v>
      </c>
      <c r="C32" s="560"/>
      <c r="D32" s="560"/>
      <c r="E32" s="560"/>
      <c r="F32" s="560"/>
      <c r="G32" s="560"/>
      <c r="H32" s="560"/>
      <c r="I32" s="560"/>
      <c r="J32" s="560"/>
      <c r="K32" s="560"/>
      <c r="L32" s="560"/>
      <c r="M32" s="560"/>
      <c r="N32" s="560"/>
      <c r="O32" s="560"/>
      <c r="P32" s="560"/>
      <c r="Q32" s="560"/>
      <c r="R32" s="560"/>
      <c r="S32" s="560"/>
      <c r="T32" s="560"/>
      <c r="U32" s="560"/>
      <c r="V32" s="560"/>
      <c r="W32" s="560"/>
      <c r="X32" s="560"/>
      <c r="Y32" s="560"/>
    </row>
    <row r="33" spans="1:25" ht="12" customHeight="1">
      <c r="A33" s="138"/>
      <c r="B33" s="561"/>
      <c r="C33" s="561"/>
      <c r="D33" s="561"/>
      <c r="E33" s="561"/>
      <c r="F33" s="561"/>
      <c r="G33" s="561"/>
      <c r="H33" s="561"/>
      <c r="I33" s="561"/>
      <c r="J33" s="561"/>
      <c r="K33" s="561"/>
      <c r="L33" s="561"/>
      <c r="M33" s="561"/>
      <c r="N33" s="561"/>
      <c r="O33" s="561"/>
      <c r="P33" s="561"/>
      <c r="Q33" s="561"/>
      <c r="R33" s="561"/>
      <c r="S33" s="561"/>
      <c r="T33" s="561"/>
      <c r="U33" s="561"/>
      <c r="V33" s="561"/>
      <c r="W33" s="561"/>
      <c r="X33" s="561"/>
      <c r="Y33" s="561"/>
    </row>
    <row r="34" spans="1:25" ht="12" customHeight="1">
      <c r="A34" s="138"/>
      <c r="B34" s="562" t="s">
        <v>75</v>
      </c>
      <c r="C34" s="562"/>
      <c r="D34" s="562"/>
      <c r="E34" s="562"/>
      <c r="F34" s="562"/>
      <c r="G34" s="562"/>
      <c r="H34" s="562"/>
      <c r="I34" s="562"/>
      <c r="J34" s="562"/>
      <c r="K34" s="562"/>
      <c r="L34" s="562"/>
      <c r="M34" s="562"/>
      <c r="N34" s="562"/>
      <c r="O34" s="562"/>
      <c r="P34" s="562"/>
      <c r="Q34" s="562"/>
      <c r="R34" s="562"/>
      <c r="S34" s="562"/>
      <c r="T34" s="562"/>
      <c r="U34" s="562"/>
      <c r="V34" s="562"/>
      <c r="W34" s="562"/>
      <c r="X34" s="562"/>
      <c r="Y34" s="562"/>
    </row>
    <row r="35" spans="1:25" ht="12" customHeight="1">
      <c r="A35" s="138"/>
      <c r="B35" s="563"/>
      <c r="C35" s="563"/>
      <c r="D35" s="563"/>
      <c r="E35" s="563"/>
      <c r="F35" s="563"/>
      <c r="G35" s="563"/>
      <c r="H35" s="563"/>
      <c r="I35" s="563"/>
      <c r="J35" s="563"/>
      <c r="K35" s="563"/>
      <c r="L35" s="563"/>
      <c r="M35" s="563"/>
      <c r="N35" s="563"/>
      <c r="O35" s="563"/>
      <c r="P35" s="563"/>
      <c r="Q35" s="563"/>
      <c r="R35" s="563"/>
      <c r="S35" s="563"/>
      <c r="T35" s="563"/>
      <c r="U35" s="563"/>
      <c r="V35" s="563"/>
      <c r="W35" s="563"/>
      <c r="X35" s="563"/>
      <c r="Y35" s="563"/>
    </row>
    <row r="36" spans="1:25" ht="9" customHeight="1">
      <c r="A36" s="151"/>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row>
    <row r="37" spans="1:25" ht="15" customHeight="1">
      <c r="A37" s="79" t="s">
        <v>263</v>
      </c>
      <c r="B37" s="79"/>
      <c r="C37" s="79"/>
      <c r="D37" s="79"/>
      <c r="E37" s="79"/>
      <c r="F37" s="79"/>
      <c r="G37" s="79"/>
      <c r="H37" s="79"/>
      <c r="I37" s="79"/>
      <c r="J37" s="79"/>
      <c r="K37" s="79"/>
      <c r="L37" s="79"/>
      <c r="M37" s="79"/>
      <c r="N37" s="79"/>
      <c r="O37" s="79"/>
      <c r="P37" s="79"/>
      <c r="Q37" s="79"/>
      <c r="R37" s="79"/>
      <c r="S37" s="79"/>
      <c r="T37" s="79"/>
      <c r="U37" s="79"/>
      <c r="V37" s="79"/>
      <c r="W37" s="79"/>
      <c r="X37" s="79"/>
      <c r="Y37" s="79"/>
    </row>
    <row r="38" spans="1:25" ht="15" customHeight="1">
      <c r="A38" s="79"/>
      <c r="B38" s="170" t="s">
        <v>264</v>
      </c>
      <c r="C38" s="171"/>
      <c r="D38" s="171"/>
      <c r="E38" s="171"/>
      <c r="F38" s="171"/>
      <c r="G38" s="171"/>
      <c r="H38" s="171"/>
      <c r="I38" s="172"/>
      <c r="J38" s="564"/>
      <c r="K38" s="565"/>
      <c r="L38" s="565"/>
      <c r="M38" s="565"/>
      <c r="N38" s="173" t="s">
        <v>32</v>
      </c>
      <c r="O38" s="174" t="s">
        <v>265</v>
      </c>
      <c r="P38" s="175"/>
      <c r="Q38" s="175"/>
      <c r="R38" s="175"/>
      <c r="S38" s="176"/>
      <c r="T38" s="177"/>
      <c r="U38" s="566"/>
      <c r="V38" s="567"/>
      <c r="W38" s="567"/>
      <c r="X38" s="567"/>
      <c r="Y38" s="173" t="s">
        <v>32</v>
      </c>
    </row>
    <row r="39" spans="1:25" ht="15" customHeight="1">
      <c r="A39" s="79"/>
      <c r="B39" s="170" t="s">
        <v>266</v>
      </c>
      <c r="C39" s="171"/>
      <c r="D39" s="171"/>
      <c r="E39" s="171"/>
      <c r="F39" s="171"/>
      <c r="G39" s="171"/>
      <c r="H39" s="171"/>
      <c r="I39" s="172"/>
      <c r="J39" s="564"/>
      <c r="K39" s="565"/>
      <c r="L39" s="565"/>
      <c r="M39" s="565"/>
      <c r="N39" s="173" t="s">
        <v>32</v>
      </c>
      <c r="O39" s="174" t="s">
        <v>267</v>
      </c>
      <c r="P39" s="175"/>
      <c r="Q39" s="175"/>
      <c r="R39" s="175"/>
      <c r="S39" s="176"/>
      <c r="T39" s="177"/>
      <c r="U39" s="566"/>
      <c r="V39" s="567"/>
      <c r="W39" s="567"/>
      <c r="X39" s="567"/>
      <c r="Y39" s="173" t="s">
        <v>32</v>
      </c>
    </row>
    <row r="40" spans="1:25" ht="15" customHeight="1">
      <c r="A40" s="79"/>
      <c r="B40" s="178"/>
      <c r="C40" s="178"/>
      <c r="D40" s="178"/>
      <c r="E40" s="178"/>
      <c r="F40" s="179"/>
      <c r="G40" s="179"/>
      <c r="H40" s="180"/>
      <c r="I40" s="178"/>
      <c r="J40" s="178"/>
      <c r="K40" s="178"/>
      <c r="L40" s="178"/>
      <c r="M40" s="170"/>
      <c r="N40" s="175"/>
      <c r="O40" s="175"/>
      <c r="P40" s="181" t="s">
        <v>52</v>
      </c>
      <c r="Q40" s="182"/>
      <c r="R40" s="183"/>
      <c r="S40" s="182"/>
      <c r="T40" s="184"/>
      <c r="U40" s="579">
        <f>SUM(U38:X39)</f>
        <v>0</v>
      </c>
      <c r="V40" s="580"/>
      <c r="W40" s="580"/>
      <c r="X40" s="580"/>
      <c r="Y40" s="173" t="s">
        <v>32</v>
      </c>
    </row>
    <row r="41" spans="1:25" ht="15" customHeight="1">
      <c r="A41" s="79"/>
      <c r="B41" s="185"/>
      <c r="C41" s="185"/>
      <c r="D41" s="185"/>
      <c r="E41" s="185"/>
      <c r="F41" s="186"/>
      <c r="G41" s="186"/>
      <c r="H41" s="187"/>
      <c r="I41" s="185"/>
      <c r="J41" s="185"/>
      <c r="K41" s="185"/>
      <c r="L41" s="185"/>
      <c r="M41" s="188" t="s">
        <v>268</v>
      </c>
      <c r="N41" s="175"/>
      <c r="O41" s="175"/>
      <c r="P41" s="181"/>
      <c r="Q41" s="182"/>
      <c r="R41" s="183"/>
      <c r="S41" s="182"/>
      <c r="T41" s="176"/>
      <c r="U41" s="581" t="e">
        <f>ROUNDDOWN(U40/(J38+J39),3)</f>
        <v>#DIV/0!</v>
      </c>
      <c r="V41" s="582"/>
      <c r="W41" s="582"/>
      <c r="X41" s="582"/>
      <c r="Y41" s="173"/>
    </row>
    <row r="42" spans="1:25" ht="6" customHeight="1">
      <c r="A42" s="79"/>
      <c r="B42" s="185"/>
      <c r="C42" s="185"/>
      <c r="D42" s="185"/>
      <c r="E42" s="185"/>
      <c r="F42" s="186"/>
      <c r="G42" s="186"/>
      <c r="H42" s="187"/>
      <c r="I42" s="185"/>
      <c r="J42" s="185"/>
      <c r="K42" s="185"/>
      <c r="L42" s="185"/>
      <c r="M42" s="189"/>
      <c r="N42" s="190"/>
      <c r="O42" s="190"/>
      <c r="P42" s="187"/>
      <c r="Q42" s="185"/>
      <c r="R42" s="191"/>
      <c r="S42" s="185"/>
      <c r="T42" s="185"/>
      <c r="U42" s="192"/>
      <c r="V42" s="193"/>
      <c r="W42" s="193"/>
      <c r="X42" s="193"/>
      <c r="Y42" s="187"/>
    </row>
    <row r="43" spans="1:25" ht="12" customHeight="1">
      <c r="A43" s="79"/>
      <c r="B43" s="583" t="s">
        <v>269</v>
      </c>
      <c r="C43" s="583"/>
      <c r="D43" s="583"/>
      <c r="E43" s="583"/>
      <c r="F43" s="583"/>
      <c r="G43" s="583"/>
      <c r="H43" s="583"/>
      <c r="I43" s="583"/>
      <c r="J43" s="583"/>
      <c r="K43" s="583"/>
      <c r="L43" s="583"/>
      <c r="M43" s="583"/>
      <c r="N43" s="583"/>
      <c r="O43" s="583"/>
      <c r="P43" s="583"/>
      <c r="Q43" s="583"/>
      <c r="R43" s="583"/>
      <c r="S43" s="583"/>
      <c r="T43" s="583"/>
      <c r="U43" s="583"/>
      <c r="V43" s="583"/>
      <c r="W43" s="583"/>
      <c r="X43" s="583"/>
      <c r="Y43" s="583"/>
    </row>
    <row r="44" spans="1:25" ht="12" customHeight="1">
      <c r="A44" s="79"/>
      <c r="B44" s="194"/>
      <c r="C44" s="194"/>
      <c r="D44" s="194"/>
      <c r="E44" s="194"/>
      <c r="F44" s="194"/>
      <c r="G44" s="194"/>
      <c r="H44" s="194"/>
      <c r="I44" s="194"/>
      <c r="J44" s="194"/>
      <c r="K44" s="194"/>
      <c r="L44" s="194"/>
      <c r="M44" s="194"/>
      <c r="N44" s="194"/>
      <c r="O44" s="194"/>
      <c r="P44" s="194"/>
      <c r="Q44" s="194"/>
      <c r="R44" s="194"/>
      <c r="S44" s="194"/>
      <c r="T44" s="194"/>
      <c r="U44" s="194"/>
      <c r="V44" s="194"/>
      <c r="W44" s="194"/>
      <c r="X44" s="194"/>
      <c r="Y44" s="194"/>
    </row>
    <row r="45" spans="1:25" ht="15" customHeight="1">
      <c r="A45" s="79" t="s">
        <v>270</v>
      </c>
      <c r="B45" s="79"/>
      <c r="C45" s="79"/>
      <c r="D45" s="79"/>
      <c r="E45" s="79"/>
      <c r="F45" s="79"/>
      <c r="G45" s="79"/>
      <c r="H45" s="79"/>
      <c r="I45" s="79"/>
      <c r="J45" s="79"/>
      <c r="K45" s="79"/>
      <c r="L45" s="79"/>
      <c r="M45" s="79"/>
      <c r="N45" s="79"/>
      <c r="O45" s="79"/>
      <c r="P45" s="79"/>
      <c r="Q45" s="79"/>
      <c r="R45" s="79"/>
      <c r="S45" s="79"/>
      <c r="T45" s="79"/>
      <c r="U45" s="79"/>
      <c r="V45" s="79"/>
      <c r="W45" s="79"/>
      <c r="X45" s="79"/>
      <c r="Y45" s="79"/>
    </row>
    <row r="46" spans="1:25" ht="15" customHeight="1">
      <c r="A46" s="79"/>
      <c r="B46" s="584" t="s">
        <v>0</v>
      </c>
      <c r="C46" s="585"/>
      <c r="D46" s="585"/>
      <c r="E46" s="585"/>
      <c r="F46" s="585"/>
      <c r="G46" s="585"/>
      <c r="H46" s="585"/>
      <c r="I46" s="585"/>
      <c r="J46" s="585"/>
      <c r="K46" s="585"/>
      <c r="L46" s="586"/>
      <c r="M46" s="590" t="s">
        <v>63</v>
      </c>
      <c r="N46" s="591"/>
      <c r="O46" s="591"/>
      <c r="P46" s="591"/>
      <c r="Q46" s="591"/>
      <c r="R46" s="591"/>
      <c r="S46" s="591"/>
      <c r="T46" s="591"/>
      <c r="U46" s="591"/>
      <c r="V46" s="591"/>
      <c r="W46" s="591"/>
      <c r="X46" s="591"/>
      <c r="Y46" s="592"/>
    </row>
    <row r="47" spans="1:25" ht="15" customHeight="1">
      <c r="A47" s="79"/>
      <c r="B47" s="587"/>
      <c r="C47" s="588"/>
      <c r="D47" s="588"/>
      <c r="E47" s="588"/>
      <c r="F47" s="588"/>
      <c r="G47" s="588"/>
      <c r="H47" s="588"/>
      <c r="I47" s="588"/>
      <c r="J47" s="588"/>
      <c r="K47" s="588"/>
      <c r="L47" s="589"/>
      <c r="M47" s="593" t="s">
        <v>64</v>
      </c>
      <c r="N47" s="594"/>
      <c r="O47" s="594"/>
      <c r="P47" s="595"/>
      <c r="Q47" s="593" t="s">
        <v>65</v>
      </c>
      <c r="R47" s="594"/>
      <c r="S47" s="594"/>
      <c r="T47" s="595"/>
      <c r="U47" s="593" t="s">
        <v>52</v>
      </c>
      <c r="V47" s="594"/>
      <c r="W47" s="594"/>
      <c r="X47" s="594"/>
      <c r="Y47" s="595"/>
    </row>
    <row r="48" spans="1:25" ht="15" customHeight="1">
      <c r="A48" s="79"/>
      <c r="B48" s="195" t="s">
        <v>66</v>
      </c>
      <c r="C48" s="196"/>
      <c r="D48" s="196"/>
      <c r="E48" s="196"/>
      <c r="F48" s="196"/>
      <c r="G48" s="196"/>
      <c r="H48" s="196"/>
      <c r="I48" s="196"/>
      <c r="J48" s="196"/>
      <c r="K48" s="196"/>
      <c r="L48" s="196"/>
      <c r="M48" s="571">
        <f>M15</f>
        <v>0</v>
      </c>
      <c r="N48" s="572"/>
      <c r="O48" s="572"/>
      <c r="P48" s="197" t="s">
        <v>49</v>
      </c>
      <c r="Q48" s="571">
        <f>Q15</f>
        <v>0</v>
      </c>
      <c r="R48" s="572"/>
      <c r="S48" s="572"/>
      <c r="T48" s="198" t="s">
        <v>49</v>
      </c>
      <c r="U48" s="199" t="s">
        <v>253</v>
      </c>
      <c r="V48" s="572">
        <f>V15</f>
        <v>0</v>
      </c>
      <c r="W48" s="572"/>
      <c r="X48" s="572"/>
      <c r="Y48" s="198" t="s">
        <v>32</v>
      </c>
    </row>
    <row r="49" spans="1:25" ht="15" customHeight="1">
      <c r="A49" s="79"/>
      <c r="B49" s="573" t="s">
        <v>271</v>
      </c>
      <c r="C49" s="574"/>
      <c r="D49" s="574"/>
      <c r="E49" s="574"/>
      <c r="F49" s="574"/>
      <c r="G49" s="574"/>
      <c r="H49" s="574"/>
      <c r="I49" s="574"/>
      <c r="J49" s="574"/>
      <c r="K49" s="574"/>
      <c r="L49" s="575"/>
      <c r="M49" s="576"/>
      <c r="N49" s="577"/>
      <c r="O49" s="577"/>
      <c r="P49" s="200" t="s">
        <v>49</v>
      </c>
      <c r="Q49" s="576"/>
      <c r="R49" s="577"/>
      <c r="S49" s="577"/>
      <c r="T49" s="201" t="s">
        <v>49</v>
      </c>
      <c r="U49" s="202" t="s">
        <v>272</v>
      </c>
      <c r="V49" s="578">
        <f>M49+Q49</f>
        <v>0</v>
      </c>
      <c r="W49" s="578"/>
      <c r="X49" s="578"/>
      <c r="Y49" s="201" t="s">
        <v>49</v>
      </c>
    </row>
    <row r="50" spans="1:25" ht="12" customHeight="1">
      <c r="A50" s="79"/>
      <c r="B50" s="203" t="s">
        <v>255</v>
      </c>
      <c r="C50" s="204"/>
      <c r="D50" s="204"/>
      <c r="E50" s="204"/>
      <c r="F50" s="204"/>
      <c r="G50" s="204"/>
      <c r="H50" s="204"/>
      <c r="I50" s="204"/>
      <c r="J50" s="204"/>
      <c r="K50" s="204"/>
      <c r="L50" s="204"/>
      <c r="M50" s="204"/>
      <c r="N50" s="196"/>
      <c r="O50" s="196"/>
      <c r="P50" s="196"/>
      <c r="Q50" s="196"/>
      <c r="R50" s="196"/>
      <c r="S50" s="196"/>
      <c r="T50" s="196"/>
      <c r="U50" s="196"/>
      <c r="V50" s="196"/>
      <c r="W50" s="196"/>
      <c r="X50" s="196"/>
      <c r="Y50" s="196"/>
    </row>
    <row r="51" spans="1:25" ht="12" customHeight="1">
      <c r="A51" s="79"/>
      <c r="B51" s="596" t="s">
        <v>67</v>
      </c>
      <c r="C51" s="597"/>
      <c r="D51" s="597"/>
      <c r="E51" s="597"/>
      <c r="F51" s="597"/>
      <c r="G51" s="597"/>
      <c r="H51" s="597"/>
      <c r="I51" s="597"/>
      <c r="J51" s="597"/>
      <c r="K51" s="597"/>
      <c r="L51" s="597"/>
      <c r="M51" s="597"/>
      <c r="N51" s="597"/>
      <c r="O51" s="597"/>
      <c r="P51" s="597"/>
      <c r="Q51" s="597"/>
      <c r="R51" s="597"/>
      <c r="S51" s="597"/>
      <c r="T51" s="597"/>
      <c r="U51" s="597"/>
      <c r="V51" s="597"/>
      <c r="W51" s="597"/>
      <c r="X51" s="597"/>
      <c r="Y51" s="597"/>
    </row>
    <row r="52" spans="1:25" ht="12" customHeight="1">
      <c r="A52" s="79"/>
      <c r="B52" s="79"/>
      <c r="C52" s="205" t="s">
        <v>256</v>
      </c>
      <c r="D52" s="79"/>
      <c r="E52" s="79"/>
      <c r="F52" s="79"/>
      <c r="G52" s="79"/>
      <c r="H52" s="79"/>
      <c r="I52" s="79"/>
      <c r="J52" s="79"/>
      <c r="K52" s="79"/>
      <c r="L52" s="79"/>
      <c r="M52" s="79"/>
      <c r="N52" s="79"/>
      <c r="O52" s="79"/>
      <c r="P52" s="79"/>
      <c r="Q52" s="79"/>
      <c r="R52" s="79"/>
      <c r="S52" s="79"/>
      <c r="T52" s="79"/>
      <c r="U52" s="79"/>
      <c r="V52" s="79"/>
      <c r="W52" s="79"/>
      <c r="X52" s="79"/>
      <c r="Y52" s="79"/>
    </row>
    <row r="53" spans="1:25" ht="12" customHeight="1">
      <c r="A53" s="2"/>
      <c r="B53" s="2"/>
      <c r="C53" s="15"/>
      <c r="D53" s="2"/>
      <c r="E53" s="2"/>
      <c r="F53" s="2"/>
      <c r="G53" s="2"/>
      <c r="H53" s="2"/>
      <c r="I53" s="2"/>
      <c r="J53" s="2"/>
      <c r="K53" s="2"/>
      <c r="L53" s="2"/>
      <c r="M53" s="2"/>
      <c r="N53" s="2"/>
      <c r="O53" s="2"/>
      <c r="P53" s="2"/>
      <c r="Q53" s="2"/>
      <c r="R53" s="2"/>
      <c r="S53" s="2"/>
      <c r="T53" s="2"/>
      <c r="U53" s="2"/>
      <c r="V53" s="2"/>
      <c r="W53" s="2"/>
      <c r="X53" s="2"/>
      <c r="Y53" s="2"/>
    </row>
    <row r="54" spans="1:25" ht="15" customHeight="1">
      <c r="A54" s="206" t="s">
        <v>273</v>
      </c>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row>
    <row r="55" spans="1:25" ht="15" customHeight="1">
      <c r="A55" s="138"/>
      <c r="B55" s="138"/>
      <c r="C55" s="138"/>
      <c r="D55" s="138"/>
      <c r="E55" s="138"/>
      <c r="F55" s="138"/>
      <c r="G55" s="138"/>
      <c r="H55" s="138"/>
      <c r="I55" s="138"/>
      <c r="J55" s="138"/>
      <c r="K55" s="138"/>
      <c r="L55" s="138"/>
      <c r="M55" s="138"/>
      <c r="N55" s="138"/>
      <c r="O55" s="138"/>
      <c r="P55" s="207"/>
      <c r="Q55" s="598" t="s">
        <v>274</v>
      </c>
      <c r="R55" s="599"/>
      <c r="S55" s="600"/>
      <c r="T55" s="208" t="s">
        <v>275</v>
      </c>
      <c r="U55" s="601"/>
      <c r="V55" s="601"/>
      <c r="W55" s="601"/>
      <c r="X55" s="601"/>
      <c r="Y55" s="209" t="s">
        <v>76</v>
      </c>
    </row>
    <row r="56" spans="1:25" ht="15" customHeight="1">
      <c r="A56" s="138"/>
      <c r="B56" s="138"/>
      <c r="C56" s="138"/>
      <c r="D56" s="138"/>
      <c r="E56" s="138"/>
      <c r="F56" s="138"/>
      <c r="G56" s="138"/>
      <c r="H56" s="138"/>
      <c r="I56" s="138"/>
      <c r="J56" s="138"/>
      <c r="K56" s="138"/>
      <c r="L56" s="138"/>
      <c r="M56" s="138"/>
      <c r="N56" s="138"/>
      <c r="O56" s="138"/>
      <c r="P56" s="138"/>
      <c r="Q56" s="142"/>
      <c r="R56" s="142"/>
      <c r="S56" s="142"/>
      <c r="T56" s="142"/>
      <c r="U56" s="206"/>
      <c r="V56" s="206"/>
      <c r="W56" s="206"/>
      <c r="X56" s="206"/>
      <c r="Y56" s="138"/>
    </row>
    <row r="57" spans="1:25" ht="15" customHeight="1">
      <c r="A57" s="138" t="s">
        <v>276</v>
      </c>
      <c r="B57" s="109"/>
      <c r="C57" s="109"/>
      <c r="D57" s="109"/>
      <c r="E57" s="109"/>
      <c r="F57" s="109"/>
      <c r="G57" s="109"/>
      <c r="H57" s="109"/>
      <c r="I57" s="109"/>
      <c r="J57" s="109"/>
      <c r="K57" s="109"/>
      <c r="L57" s="109"/>
      <c r="M57" s="109"/>
      <c r="N57" s="109"/>
      <c r="O57" s="109"/>
      <c r="P57" s="109"/>
      <c r="Q57" s="109"/>
      <c r="R57" s="109"/>
      <c r="S57" s="109"/>
      <c r="T57" s="109"/>
      <c r="U57" s="109"/>
      <c r="V57" s="602" t="s">
        <v>77</v>
      </c>
      <c r="W57" s="602"/>
      <c r="X57" s="602" t="s">
        <v>78</v>
      </c>
      <c r="Y57" s="602"/>
    </row>
    <row r="58" spans="1:25" ht="15" customHeight="1">
      <c r="A58" s="138"/>
      <c r="B58" s="138"/>
      <c r="C58" s="138"/>
      <c r="D58" s="138"/>
      <c r="E58" s="138"/>
      <c r="F58" s="138"/>
      <c r="G58" s="138"/>
      <c r="H58" s="138"/>
      <c r="I58" s="138"/>
      <c r="J58" s="138"/>
      <c r="K58" s="138"/>
      <c r="L58" s="138"/>
      <c r="M58" s="138"/>
      <c r="N58" s="138"/>
      <c r="O58" s="138"/>
      <c r="P58" s="138"/>
      <c r="Q58" s="138"/>
      <c r="R58" s="138"/>
      <c r="S58" s="138"/>
      <c r="T58" s="138"/>
      <c r="U58" s="138"/>
      <c r="V58" s="602"/>
      <c r="W58" s="602"/>
      <c r="X58" s="602"/>
      <c r="Y58" s="602"/>
    </row>
    <row r="59" spans="1:25" ht="12" customHeight="1">
      <c r="A59" s="109"/>
      <c r="B59" s="603" t="s">
        <v>277</v>
      </c>
      <c r="C59" s="604" t="s">
        <v>79</v>
      </c>
      <c r="D59" s="604"/>
      <c r="E59" s="604"/>
      <c r="F59" s="604"/>
      <c r="G59" s="604"/>
      <c r="H59" s="604"/>
      <c r="I59" s="604"/>
      <c r="J59" s="604"/>
      <c r="K59" s="604"/>
      <c r="L59" s="604"/>
      <c r="M59" s="604"/>
      <c r="N59" s="604"/>
      <c r="O59" s="604"/>
      <c r="P59" s="604"/>
      <c r="Q59" s="604"/>
      <c r="R59" s="604"/>
      <c r="S59" s="604"/>
      <c r="T59" s="604"/>
      <c r="U59" s="604"/>
      <c r="V59" s="605"/>
      <c r="W59" s="606"/>
      <c r="X59" s="605"/>
      <c r="Y59" s="606"/>
    </row>
    <row r="60" spans="1:25" ht="12" customHeight="1">
      <c r="A60" s="138"/>
      <c r="B60" s="603"/>
      <c r="C60" s="604"/>
      <c r="D60" s="604"/>
      <c r="E60" s="604"/>
      <c r="F60" s="604"/>
      <c r="G60" s="604"/>
      <c r="H60" s="604"/>
      <c r="I60" s="604"/>
      <c r="J60" s="604"/>
      <c r="K60" s="604"/>
      <c r="L60" s="604"/>
      <c r="M60" s="604"/>
      <c r="N60" s="604"/>
      <c r="O60" s="604"/>
      <c r="P60" s="604"/>
      <c r="Q60" s="604"/>
      <c r="R60" s="604"/>
      <c r="S60" s="604"/>
      <c r="T60" s="604"/>
      <c r="U60" s="604"/>
      <c r="V60" s="607"/>
      <c r="W60" s="608"/>
      <c r="X60" s="607"/>
      <c r="Y60" s="608"/>
    </row>
    <row r="61" spans="1:25" ht="12" customHeight="1">
      <c r="A61" s="138"/>
      <c r="B61" s="603" t="s">
        <v>278</v>
      </c>
      <c r="C61" s="618" t="s">
        <v>80</v>
      </c>
      <c r="D61" s="618"/>
      <c r="E61" s="618"/>
      <c r="F61" s="618"/>
      <c r="G61" s="618"/>
      <c r="H61" s="618"/>
      <c r="I61" s="618"/>
      <c r="J61" s="618"/>
      <c r="K61" s="618"/>
      <c r="L61" s="618"/>
      <c r="M61" s="618"/>
      <c r="N61" s="618"/>
      <c r="O61" s="618"/>
      <c r="P61" s="618"/>
      <c r="Q61" s="618"/>
      <c r="R61" s="618"/>
      <c r="S61" s="618"/>
      <c r="T61" s="618"/>
      <c r="U61" s="619"/>
      <c r="V61" s="605"/>
      <c r="W61" s="606"/>
      <c r="X61" s="605"/>
      <c r="Y61" s="606"/>
    </row>
    <row r="62" spans="1:25" ht="12" customHeight="1">
      <c r="A62" s="138"/>
      <c r="B62" s="603"/>
      <c r="C62" s="618"/>
      <c r="D62" s="618"/>
      <c r="E62" s="618"/>
      <c r="F62" s="618"/>
      <c r="G62" s="618"/>
      <c r="H62" s="618"/>
      <c r="I62" s="618"/>
      <c r="J62" s="618"/>
      <c r="K62" s="618"/>
      <c r="L62" s="618"/>
      <c r="M62" s="618"/>
      <c r="N62" s="618"/>
      <c r="O62" s="618"/>
      <c r="P62" s="618"/>
      <c r="Q62" s="618"/>
      <c r="R62" s="618"/>
      <c r="S62" s="618"/>
      <c r="T62" s="618"/>
      <c r="U62" s="619"/>
      <c r="V62" s="607"/>
      <c r="W62" s="608"/>
      <c r="X62" s="607"/>
      <c r="Y62" s="608"/>
    </row>
    <row r="63" spans="1:25" ht="15" customHeight="1">
      <c r="A63" s="138"/>
      <c r="B63" s="138"/>
      <c r="C63" s="138"/>
      <c r="D63" s="138"/>
      <c r="E63" s="138"/>
      <c r="F63" s="138"/>
      <c r="G63" s="138"/>
      <c r="H63" s="138"/>
      <c r="I63" s="138"/>
      <c r="J63" s="138"/>
      <c r="K63" s="138"/>
      <c r="L63" s="138"/>
      <c r="M63" s="138"/>
      <c r="N63" s="138"/>
      <c r="O63" s="138"/>
      <c r="P63" s="138"/>
      <c r="Q63" s="142"/>
      <c r="R63" s="142"/>
      <c r="S63" s="142"/>
      <c r="T63" s="142"/>
      <c r="U63" s="206"/>
      <c r="V63" s="206"/>
      <c r="W63" s="206"/>
      <c r="X63" s="206"/>
      <c r="Y63" s="138"/>
    </row>
    <row r="64" spans="1:25" ht="12" customHeight="1">
      <c r="A64" s="138"/>
      <c r="B64" s="210"/>
      <c r="C64" s="169"/>
      <c r="D64" s="169"/>
      <c r="E64" s="169"/>
      <c r="F64" s="169"/>
      <c r="G64" s="169"/>
      <c r="H64" s="169"/>
      <c r="I64" s="169"/>
      <c r="J64" s="169"/>
      <c r="K64" s="169"/>
      <c r="L64" s="169"/>
      <c r="M64" s="169"/>
      <c r="N64" s="211"/>
      <c r="O64" s="211"/>
      <c r="P64" s="211"/>
      <c r="Q64" s="212"/>
      <c r="R64" s="167"/>
      <c r="S64" s="167"/>
      <c r="T64" s="213"/>
      <c r="U64" s="214"/>
      <c r="V64" s="214"/>
      <c r="W64" s="214"/>
      <c r="X64" s="214"/>
      <c r="Y64" s="169"/>
    </row>
    <row r="65" spans="1:40" ht="24.95" customHeight="1">
      <c r="A65" s="609" t="s">
        <v>279</v>
      </c>
      <c r="B65" s="609"/>
      <c r="C65" s="609"/>
      <c r="D65" s="609"/>
      <c r="E65" s="609"/>
      <c r="F65" s="609"/>
      <c r="G65" s="609"/>
      <c r="H65" s="609"/>
      <c r="I65" s="609"/>
      <c r="J65" s="609"/>
      <c r="K65" s="609"/>
      <c r="L65" s="609"/>
      <c r="M65" s="609"/>
      <c r="N65" s="620" t="s">
        <v>84</v>
      </c>
      <c r="O65" s="621"/>
      <c r="P65" s="612" t="s">
        <v>81</v>
      </c>
      <c r="Q65" s="613"/>
      <c r="R65" s="613"/>
      <c r="S65" s="614"/>
      <c r="T65" s="148" t="s">
        <v>280</v>
      </c>
      <c r="U65" s="615"/>
      <c r="V65" s="616"/>
      <c r="W65" s="616"/>
      <c r="X65" s="617"/>
      <c r="Y65" s="157" t="s">
        <v>82</v>
      </c>
    </row>
    <row r="66" spans="1:40" ht="24.95" customHeight="1">
      <c r="A66" s="609"/>
      <c r="B66" s="609"/>
      <c r="C66" s="609"/>
      <c r="D66" s="609"/>
      <c r="E66" s="609"/>
      <c r="F66" s="609"/>
      <c r="G66" s="609"/>
      <c r="H66" s="609"/>
      <c r="I66" s="609"/>
      <c r="J66" s="609"/>
      <c r="K66" s="609"/>
      <c r="L66" s="609"/>
      <c r="M66" s="609"/>
      <c r="N66" s="622"/>
      <c r="O66" s="623"/>
      <c r="P66" s="612" t="s">
        <v>83</v>
      </c>
      <c r="Q66" s="613"/>
      <c r="R66" s="613"/>
      <c r="S66" s="614"/>
      <c r="T66" s="148" t="s">
        <v>281</v>
      </c>
      <c r="U66" s="615"/>
      <c r="V66" s="616"/>
      <c r="W66" s="616"/>
      <c r="X66" s="617"/>
      <c r="Y66" s="157" t="s">
        <v>76</v>
      </c>
      <c r="AM66" s="13"/>
      <c r="AN66" s="13"/>
    </row>
    <row r="67" spans="1:40" ht="24.95" customHeight="1">
      <c r="A67" s="609" t="s">
        <v>212</v>
      </c>
      <c r="B67" s="609"/>
      <c r="C67" s="609"/>
      <c r="D67" s="609"/>
      <c r="E67" s="609"/>
      <c r="F67" s="609"/>
      <c r="G67" s="609"/>
      <c r="H67" s="609"/>
      <c r="I67" s="609"/>
      <c r="J67" s="609"/>
      <c r="K67" s="609"/>
      <c r="L67" s="609"/>
      <c r="M67" s="609"/>
      <c r="N67" s="610" t="s">
        <v>85</v>
      </c>
      <c r="O67" s="611"/>
      <c r="P67" s="612" t="s">
        <v>81</v>
      </c>
      <c r="Q67" s="613"/>
      <c r="R67" s="613"/>
      <c r="S67" s="614"/>
      <c r="T67" s="148" t="s">
        <v>282</v>
      </c>
      <c r="U67" s="615"/>
      <c r="V67" s="616"/>
      <c r="W67" s="616"/>
      <c r="X67" s="617"/>
      <c r="Y67" s="157" t="s">
        <v>82</v>
      </c>
      <c r="AM67" s="13">
        <v>1</v>
      </c>
      <c r="AN67" s="13">
        <v>2</v>
      </c>
    </row>
    <row r="68" spans="1:40" ht="24.95" customHeight="1">
      <c r="A68" s="609"/>
      <c r="B68" s="609"/>
      <c r="C68" s="609"/>
      <c r="D68" s="609"/>
      <c r="E68" s="609"/>
      <c r="F68" s="609"/>
      <c r="G68" s="609"/>
      <c r="H68" s="609"/>
      <c r="I68" s="609"/>
      <c r="J68" s="609"/>
      <c r="K68" s="609"/>
      <c r="L68" s="609"/>
      <c r="M68" s="609"/>
      <c r="N68" s="535"/>
      <c r="O68" s="536"/>
      <c r="P68" s="612" t="s">
        <v>83</v>
      </c>
      <c r="Q68" s="613"/>
      <c r="R68" s="613"/>
      <c r="S68" s="614"/>
      <c r="T68" s="148" t="s">
        <v>283</v>
      </c>
      <c r="U68" s="615"/>
      <c r="V68" s="616"/>
      <c r="W68" s="616"/>
      <c r="X68" s="617"/>
      <c r="Y68" s="157" t="s">
        <v>76</v>
      </c>
      <c r="AM68" s="13">
        <v>2</v>
      </c>
      <c r="AN68" s="13">
        <v>3</v>
      </c>
    </row>
    <row r="69" spans="1:40" ht="13.5" customHeight="1">
      <c r="A69" s="215"/>
      <c r="B69" s="215"/>
      <c r="C69" s="215"/>
      <c r="D69" s="215"/>
      <c r="E69" s="215"/>
      <c r="F69" s="215"/>
      <c r="G69" s="215"/>
      <c r="H69" s="215"/>
      <c r="I69" s="215"/>
      <c r="J69" s="215"/>
      <c r="K69" s="215"/>
      <c r="L69" s="215"/>
      <c r="M69" s="215"/>
      <c r="N69" s="212"/>
      <c r="O69" s="212"/>
      <c r="P69" s="212"/>
      <c r="Q69" s="212"/>
      <c r="R69" s="212"/>
      <c r="S69" s="212"/>
      <c r="T69" s="213"/>
      <c r="U69" s="214"/>
      <c r="V69" s="214"/>
      <c r="W69" s="214"/>
      <c r="X69" s="214"/>
      <c r="Y69" s="169"/>
      <c r="AM69" s="13">
        <v>3</v>
      </c>
      <c r="AN69" s="2"/>
    </row>
    <row r="70" spans="1:40" ht="24.95" customHeight="1">
      <c r="A70" s="609" t="s">
        <v>284</v>
      </c>
      <c r="B70" s="609"/>
      <c r="C70" s="609"/>
      <c r="D70" s="609"/>
      <c r="E70" s="609"/>
      <c r="F70" s="609"/>
      <c r="G70" s="609"/>
      <c r="H70" s="609"/>
      <c r="I70" s="609"/>
      <c r="J70" s="609"/>
      <c r="K70" s="609"/>
      <c r="L70" s="609"/>
      <c r="M70" s="609"/>
      <c r="N70" s="633" t="s">
        <v>84</v>
      </c>
      <c r="O70" s="634"/>
      <c r="P70" s="637" t="s">
        <v>81</v>
      </c>
      <c r="Q70" s="638"/>
      <c r="R70" s="638"/>
      <c r="S70" s="639"/>
      <c r="T70" s="216" t="s">
        <v>285</v>
      </c>
      <c r="U70" s="640"/>
      <c r="V70" s="641"/>
      <c r="W70" s="641"/>
      <c r="X70" s="642"/>
      <c r="Y70" s="217" t="s">
        <v>82</v>
      </c>
      <c r="AM70" s="13">
        <v>4</v>
      </c>
      <c r="AN70" s="2"/>
    </row>
    <row r="71" spans="1:40" ht="24.95" customHeight="1">
      <c r="A71" s="609"/>
      <c r="B71" s="609"/>
      <c r="C71" s="609"/>
      <c r="D71" s="609"/>
      <c r="E71" s="609"/>
      <c r="F71" s="609"/>
      <c r="G71" s="609"/>
      <c r="H71" s="609"/>
      <c r="I71" s="609"/>
      <c r="J71" s="609"/>
      <c r="K71" s="609"/>
      <c r="L71" s="609"/>
      <c r="M71" s="609"/>
      <c r="N71" s="635"/>
      <c r="O71" s="636"/>
      <c r="P71" s="612" t="s">
        <v>83</v>
      </c>
      <c r="Q71" s="613"/>
      <c r="R71" s="613"/>
      <c r="S71" s="614"/>
      <c r="T71" s="148" t="s">
        <v>286</v>
      </c>
      <c r="U71" s="615"/>
      <c r="V71" s="616"/>
      <c r="W71" s="616"/>
      <c r="X71" s="617"/>
      <c r="Y71" s="218" t="s">
        <v>76</v>
      </c>
      <c r="AM71" s="13">
        <v>5</v>
      </c>
      <c r="AN71" s="2"/>
    </row>
    <row r="72" spans="1:40" ht="24.95" customHeight="1">
      <c r="A72" s="609" t="s">
        <v>213</v>
      </c>
      <c r="B72" s="609"/>
      <c r="C72" s="609"/>
      <c r="D72" s="609"/>
      <c r="E72" s="609"/>
      <c r="F72" s="609"/>
      <c r="G72" s="609"/>
      <c r="H72" s="609"/>
      <c r="I72" s="609"/>
      <c r="J72" s="609"/>
      <c r="K72" s="609"/>
      <c r="L72" s="609"/>
      <c r="M72" s="609"/>
      <c r="N72" s="624" t="s">
        <v>85</v>
      </c>
      <c r="O72" s="611"/>
      <c r="P72" s="612" t="s">
        <v>81</v>
      </c>
      <c r="Q72" s="613"/>
      <c r="R72" s="613"/>
      <c r="S72" s="614"/>
      <c r="T72" s="148" t="s">
        <v>287</v>
      </c>
      <c r="U72" s="615"/>
      <c r="V72" s="616"/>
      <c r="W72" s="616"/>
      <c r="X72" s="617"/>
      <c r="Y72" s="218" t="s">
        <v>82</v>
      </c>
    </row>
    <row r="73" spans="1:40" ht="24.95" customHeight="1">
      <c r="A73" s="609"/>
      <c r="B73" s="609"/>
      <c r="C73" s="609"/>
      <c r="D73" s="609"/>
      <c r="E73" s="609"/>
      <c r="F73" s="609"/>
      <c r="G73" s="609"/>
      <c r="H73" s="609"/>
      <c r="I73" s="609"/>
      <c r="J73" s="609"/>
      <c r="K73" s="609"/>
      <c r="L73" s="609"/>
      <c r="M73" s="609"/>
      <c r="N73" s="625"/>
      <c r="O73" s="626"/>
      <c r="P73" s="627" t="s">
        <v>83</v>
      </c>
      <c r="Q73" s="628"/>
      <c r="R73" s="628"/>
      <c r="S73" s="629"/>
      <c r="T73" s="219" t="s">
        <v>288</v>
      </c>
      <c r="U73" s="630"/>
      <c r="V73" s="631"/>
      <c r="W73" s="631"/>
      <c r="X73" s="632"/>
      <c r="Y73" s="220" t="s">
        <v>76</v>
      </c>
    </row>
    <row r="74" spans="1:40" s="14" customFormat="1" ht="15" customHeight="1">
      <c r="A74" s="138" t="s">
        <v>289</v>
      </c>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row>
    <row r="75" spans="1:40" s="14" customFormat="1" ht="9" customHeight="1">
      <c r="A75" s="109"/>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row>
    <row r="76" spans="1:40" s="14" customFormat="1" ht="8.25" customHeight="1">
      <c r="A76" s="109"/>
      <c r="B76" s="221"/>
      <c r="C76" s="222"/>
      <c r="D76" s="222"/>
      <c r="E76" s="222"/>
      <c r="F76" s="222"/>
      <c r="G76" s="222"/>
      <c r="H76" s="222"/>
      <c r="I76" s="222"/>
      <c r="J76" s="222"/>
      <c r="K76" s="222"/>
      <c r="L76" s="222"/>
      <c r="M76" s="222"/>
      <c r="N76" s="222"/>
      <c r="O76" s="222"/>
      <c r="P76" s="222"/>
      <c r="Q76" s="222"/>
      <c r="R76" s="222"/>
      <c r="S76" s="223"/>
      <c r="T76" s="221"/>
      <c r="U76" s="222"/>
      <c r="V76" s="222"/>
      <c r="W76" s="222"/>
      <c r="X76" s="222"/>
      <c r="Y76" s="223"/>
    </row>
    <row r="77" spans="1:40" s="14" customFormat="1" ht="15" customHeight="1">
      <c r="A77" s="109"/>
      <c r="B77" s="129"/>
      <c r="C77" s="138" t="s">
        <v>86</v>
      </c>
      <c r="D77" s="138"/>
      <c r="E77" s="138"/>
      <c r="F77" s="138"/>
      <c r="G77" s="138"/>
      <c r="H77" s="551" t="s">
        <v>87</v>
      </c>
      <c r="I77" s="551"/>
      <c r="J77" s="551"/>
      <c r="K77" s="551"/>
      <c r="L77" s="551"/>
      <c r="M77" s="551"/>
      <c r="N77" s="551"/>
      <c r="O77" s="551"/>
      <c r="P77" s="551"/>
      <c r="Q77" s="551"/>
      <c r="R77" s="551"/>
      <c r="S77" s="551"/>
      <c r="T77" s="551"/>
      <c r="U77" s="551"/>
      <c r="V77" s="551"/>
      <c r="W77" s="551"/>
      <c r="X77" s="551"/>
      <c r="Y77" s="643"/>
    </row>
    <row r="78" spans="1:40" s="14" customFormat="1" ht="15" customHeight="1">
      <c r="A78" s="109"/>
      <c r="B78" s="129"/>
      <c r="C78" s="138" t="s">
        <v>88</v>
      </c>
      <c r="D78" s="138"/>
      <c r="E78" s="138"/>
      <c r="F78" s="138"/>
      <c r="G78" s="138"/>
      <c r="H78" s="169"/>
      <c r="I78" s="644" t="s">
        <v>89</v>
      </c>
      <c r="J78" s="645"/>
      <c r="K78" s="224"/>
      <c r="L78" s="138" t="s">
        <v>90</v>
      </c>
      <c r="M78" s="138"/>
      <c r="N78" s="224"/>
      <c r="O78" s="138" t="s">
        <v>91</v>
      </c>
      <c r="P78" s="138"/>
      <c r="Q78" s="138"/>
      <c r="R78" s="138"/>
      <c r="S78" s="138"/>
      <c r="T78" s="225" t="s">
        <v>290</v>
      </c>
      <c r="U78" s="646" t="e">
        <f>U79+U114</f>
        <v>#VALUE!</v>
      </c>
      <c r="V78" s="646"/>
      <c r="W78" s="646"/>
      <c r="X78" s="646"/>
      <c r="Y78" s="226" t="s">
        <v>92</v>
      </c>
      <c r="Z78" s="227" t="str">
        <f>IF(AB80="未入力","※先に163行目の当該年度４月１日現在の１年次研修医受入数を入力してください","")</f>
        <v>※先に163行目の当該年度４月１日現在の１年次研修医受入数を入力してください</v>
      </c>
    </row>
    <row r="79" spans="1:40" s="14" customFormat="1" ht="15" customHeight="1">
      <c r="A79" s="109"/>
      <c r="B79" s="129" t="s">
        <v>206</v>
      </c>
      <c r="C79" s="138"/>
      <c r="D79" s="138"/>
      <c r="E79" s="138"/>
      <c r="F79" s="138"/>
      <c r="G79" s="138"/>
      <c r="H79" s="138"/>
      <c r="I79" s="142"/>
      <c r="J79" s="142"/>
      <c r="K79" s="138"/>
      <c r="L79" s="138"/>
      <c r="M79" s="138"/>
      <c r="N79" s="138"/>
      <c r="O79" s="138"/>
      <c r="P79" s="138"/>
      <c r="Q79" s="138"/>
      <c r="R79" s="138"/>
      <c r="S79" s="138"/>
      <c r="T79" s="225" t="s">
        <v>291</v>
      </c>
      <c r="U79" s="646" t="e">
        <f>IF(OR(AB80="20人未満",$C$123=1),(E81*Q81)+(E83*Q83)+(E85*Q85)+(E87*Q87)+(E89*Q89)+(E92*Q92)+(E95*0.5*Q95),(E98*Q98)+(E100*Q100)+(E102*Q102)+(E104*Q104)+(E106*Q106)+(E109*Q109)+(E112*0.5*Q112))</f>
        <v>#VALUE!</v>
      </c>
      <c r="V79" s="646"/>
      <c r="W79" s="646"/>
      <c r="X79" s="646"/>
      <c r="Y79" s="226" t="s">
        <v>93</v>
      </c>
    </row>
    <row r="80" spans="1:40" s="78" customFormat="1" ht="30" customHeight="1">
      <c r="A80" s="228"/>
      <c r="B80" s="647" t="s">
        <v>207</v>
      </c>
      <c r="C80" s="648"/>
      <c r="D80" s="648"/>
      <c r="E80" s="648"/>
      <c r="F80" s="648"/>
      <c r="G80" s="648"/>
      <c r="H80" s="648"/>
      <c r="I80" s="648"/>
      <c r="J80" s="648"/>
      <c r="K80" s="648"/>
      <c r="L80" s="648"/>
      <c r="M80" s="648"/>
      <c r="N80" s="648"/>
      <c r="O80" s="648"/>
      <c r="P80" s="648"/>
      <c r="Q80" s="648"/>
      <c r="R80" s="648"/>
      <c r="S80" s="649"/>
      <c r="T80" s="229"/>
      <c r="U80" s="230"/>
      <c r="V80" s="230"/>
      <c r="W80" s="230"/>
      <c r="X80" s="230"/>
      <c r="Y80" s="231"/>
      <c r="AB80" s="232" t="str">
        <f>IF(N163="","未入力",IF(N163&gt;=20,"20人以上","20人未満"))</f>
        <v>未入力</v>
      </c>
    </row>
    <row r="81" spans="1:30" s="78" customFormat="1" ht="32.25" customHeight="1">
      <c r="A81" s="228"/>
      <c r="B81" s="650" t="s">
        <v>94</v>
      </c>
      <c r="C81" s="651"/>
      <c r="D81" s="233" t="s">
        <v>293</v>
      </c>
      <c r="E81" s="652">
        <v>63000</v>
      </c>
      <c r="F81" s="653"/>
      <c r="G81" s="653"/>
      <c r="H81" s="234" t="s">
        <v>34</v>
      </c>
      <c r="I81" s="234"/>
      <c r="J81" s="234"/>
      <c r="K81" s="235" t="s">
        <v>31</v>
      </c>
      <c r="L81" s="234"/>
      <c r="M81" s="654" t="s">
        <v>294</v>
      </c>
      <c r="N81" s="654"/>
      <c r="O81" s="654"/>
      <c r="P81" s="654"/>
      <c r="Q81" s="655" t="str">
        <f>IF(OR($AB$80="20人未満",$C$123=1),IF($K$78=1,$V$15,0)+IF($K$78=2,$V$15,0),"")</f>
        <v/>
      </c>
      <c r="R81" s="655"/>
      <c r="S81" s="234" t="s">
        <v>32</v>
      </c>
      <c r="T81" s="229"/>
      <c r="U81" s="230"/>
      <c r="V81" s="230"/>
      <c r="W81" s="230"/>
      <c r="X81" s="230"/>
      <c r="Y81" s="231"/>
    </row>
    <row r="82" spans="1:30" s="78" customFormat="1" ht="9" customHeight="1">
      <c r="A82" s="228"/>
      <c r="B82" s="236"/>
      <c r="C82" s="237"/>
      <c r="D82" s="233"/>
      <c r="E82" s="238"/>
      <c r="F82" s="238"/>
      <c r="G82" s="238"/>
      <c r="H82" s="234"/>
      <c r="I82" s="234"/>
      <c r="J82" s="234"/>
      <c r="K82" s="235"/>
      <c r="L82" s="234"/>
      <c r="M82" s="239"/>
      <c r="N82" s="239"/>
      <c r="O82" s="239"/>
      <c r="P82" s="239"/>
      <c r="Q82" s="240"/>
      <c r="R82" s="240"/>
      <c r="S82" s="234"/>
      <c r="T82" s="229"/>
      <c r="U82" s="230"/>
      <c r="V82" s="230"/>
      <c r="W82" s="230"/>
      <c r="X82" s="230"/>
      <c r="Y82" s="231"/>
    </row>
    <row r="83" spans="1:30" s="78" customFormat="1" ht="27.75" customHeight="1">
      <c r="A83" s="228"/>
      <c r="B83" s="656" t="s">
        <v>95</v>
      </c>
      <c r="C83" s="651"/>
      <c r="D83" s="233" t="s">
        <v>295</v>
      </c>
      <c r="E83" s="652">
        <v>52000</v>
      </c>
      <c r="F83" s="653"/>
      <c r="G83" s="653"/>
      <c r="H83" s="234" t="s">
        <v>34</v>
      </c>
      <c r="I83" s="234"/>
      <c r="J83" s="234"/>
      <c r="K83" s="235" t="s">
        <v>31</v>
      </c>
      <c r="L83" s="234"/>
      <c r="M83" s="654" t="s">
        <v>296</v>
      </c>
      <c r="N83" s="654"/>
      <c r="O83" s="654"/>
      <c r="P83" s="654"/>
      <c r="Q83" s="655" t="str">
        <f>IF(OR($AB$80="20人未満",$C$123=1),IF($K$78=3,$V$15,0),"")</f>
        <v/>
      </c>
      <c r="R83" s="655"/>
      <c r="S83" s="234" t="s">
        <v>32</v>
      </c>
      <c r="T83" s="229"/>
      <c r="U83" s="230"/>
      <c r="V83" s="230"/>
      <c r="W83" s="230"/>
      <c r="X83" s="230"/>
      <c r="Y83" s="231"/>
    </row>
    <row r="84" spans="1:30" s="78" customFormat="1" ht="18" customHeight="1">
      <c r="A84" s="228"/>
      <c r="B84" s="241"/>
      <c r="C84" s="242"/>
      <c r="D84" s="233"/>
      <c r="E84" s="243"/>
      <c r="F84" s="238"/>
      <c r="G84" s="238"/>
      <c r="H84" s="234"/>
      <c r="I84" s="234"/>
      <c r="J84" s="234"/>
      <c r="K84" s="235"/>
      <c r="L84" s="234"/>
      <c r="M84" s="244"/>
      <c r="N84" s="244"/>
      <c r="O84" s="244"/>
      <c r="P84" s="244"/>
      <c r="Q84" s="245"/>
      <c r="R84" s="245"/>
      <c r="S84" s="234"/>
      <c r="T84" s="229"/>
      <c r="U84" s="230"/>
      <c r="V84" s="230"/>
      <c r="W84" s="230"/>
      <c r="X84" s="230"/>
      <c r="Y84" s="231"/>
    </row>
    <row r="85" spans="1:30" s="78" customFormat="1" ht="18" customHeight="1">
      <c r="A85" s="228"/>
      <c r="B85" s="656" t="s">
        <v>96</v>
      </c>
      <c r="C85" s="651"/>
      <c r="D85" s="233" t="s">
        <v>295</v>
      </c>
      <c r="E85" s="653">
        <v>47000</v>
      </c>
      <c r="F85" s="653"/>
      <c r="G85" s="653"/>
      <c r="H85" s="234" t="s">
        <v>34</v>
      </c>
      <c r="I85" s="234"/>
      <c r="J85" s="234"/>
      <c r="K85" s="235" t="s">
        <v>31</v>
      </c>
      <c r="L85" s="234"/>
      <c r="M85" s="654" t="s">
        <v>296</v>
      </c>
      <c r="N85" s="654"/>
      <c r="O85" s="654"/>
      <c r="P85" s="654"/>
      <c r="Q85" s="655" t="str">
        <f>IF(OR($AB$80="20人未満",$C$123=1),IF($K$78=4,$V$15,0),"")</f>
        <v/>
      </c>
      <c r="R85" s="655"/>
      <c r="S85" s="234" t="s">
        <v>32</v>
      </c>
      <c r="T85" s="229"/>
      <c r="U85" s="230"/>
      <c r="V85" s="230"/>
      <c r="W85" s="230"/>
      <c r="X85" s="230"/>
      <c r="Y85" s="231"/>
    </row>
    <row r="86" spans="1:30" s="78" customFormat="1" ht="18" customHeight="1">
      <c r="A86" s="228"/>
      <c r="B86" s="241"/>
      <c r="C86" s="242"/>
      <c r="D86" s="233"/>
      <c r="E86" s="653"/>
      <c r="F86" s="653"/>
      <c r="G86" s="653"/>
      <c r="H86" s="234"/>
      <c r="I86" s="234"/>
      <c r="J86" s="234"/>
      <c r="K86" s="235"/>
      <c r="L86" s="234"/>
      <c r="M86" s="244"/>
      <c r="N86" s="244"/>
      <c r="O86" s="244"/>
      <c r="P86" s="244"/>
      <c r="Q86" s="245"/>
      <c r="R86" s="245"/>
      <c r="S86" s="234"/>
      <c r="T86" s="229"/>
      <c r="U86" s="230"/>
      <c r="V86" s="230"/>
      <c r="W86" s="230"/>
      <c r="X86" s="230"/>
      <c r="Y86" s="231"/>
    </row>
    <row r="87" spans="1:30" s="78" customFormat="1" ht="18" customHeight="1">
      <c r="A87" s="228"/>
      <c r="B87" s="656" t="s">
        <v>97</v>
      </c>
      <c r="C87" s="651"/>
      <c r="D87" s="233" t="s">
        <v>295</v>
      </c>
      <c r="E87" s="653">
        <v>42000</v>
      </c>
      <c r="F87" s="653"/>
      <c r="G87" s="653"/>
      <c r="H87" s="234" t="s">
        <v>34</v>
      </c>
      <c r="I87" s="234"/>
      <c r="J87" s="234"/>
      <c r="K87" s="235" t="s">
        <v>31</v>
      </c>
      <c r="L87" s="234"/>
      <c r="M87" s="654" t="s">
        <v>296</v>
      </c>
      <c r="N87" s="654"/>
      <c r="O87" s="654"/>
      <c r="P87" s="654"/>
      <c r="Q87" s="655" t="str">
        <f>IF(OR($AB$80="20人未満",$C123=1),IF($K$78=5,$V$15,0),"")</f>
        <v/>
      </c>
      <c r="R87" s="655"/>
      <c r="S87" s="234" t="s">
        <v>32</v>
      </c>
      <c r="T87" s="229"/>
      <c r="U87" s="230"/>
      <c r="V87" s="230"/>
      <c r="W87" s="230"/>
      <c r="X87" s="230"/>
      <c r="Y87" s="231"/>
    </row>
    <row r="88" spans="1:30" s="78" customFormat="1" ht="18" customHeight="1">
      <c r="A88" s="228"/>
      <c r="B88" s="241"/>
      <c r="C88" s="242"/>
      <c r="D88" s="233"/>
      <c r="E88" s="653"/>
      <c r="F88" s="653"/>
      <c r="G88" s="653"/>
      <c r="H88" s="234"/>
      <c r="I88" s="234"/>
      <c r="J88" s="234"/>
      <c r="K88" s="235"/>
      <c r="L88" s="234"/>
      <c r="M88" s="244"/>
      <c r="N88" s="244"/>
      <c r="O88" s="244"/>
      <c r="P88" s="244"/>
      <c r="Q88" s="245"/>
      <c r="R88" s="245"/>
      <c r="S88" s="234"/>
      <c r="T88" s="229"/>
      <c r="U88" s="230"/>
      <c r="V88" s="230"/>
      <c r="W88" s="230"/>
      <c r="X88" s="230"/>
      <c r="Y88" s="231"/>
    </row>
    <row r="89" spans="1:30" s="78" customFormat="1" ht="33.75" customHeight="1">
      <c r="A89" s="228"/>
      <c r="B89" s="657" t="s">
        <v>98</v>
      </c>
      <c r="C89" s="658"/>
      <c r="D89" s="246" t="s">
        <v>295</v>
      </c>
      <c r="E89" s="659">
        <v>500</v>
      </c>
      <c r="F89" s="659"/>
      <c r="G89" s="659"/>
      <c r="H89" s="247" t="s">
        <v>34</v>
      </c>
      <c r="I89" s="247"/>
      <c r="J89" s="247"/>
      <c r="K89" s="248" t="s">
        <v>31</v>
      </c>
      <c r="L89" s="247"/>
      <c r="M89" s="660" t="s">
        <v>296</v>
      </c>
      <c r="N89" s="660"/>
      <c r="O89" s="660"/>
      <c r="P89" s="660"/>
      <c r="Q89" s="661" t="str">
        <f>IF(OR($AB$80="20人未満",$C123=1),IF($N$78=2,$V$15,0)+IF($N$78=3,$V$15,0),"")</f>
        <v/>
      </c>
      <c r="R89" s="661"/>
      <c r="S89" s="247" t="s">
        <v>32</v>
      </c>
      <c r="T89" s="229"/>
      <c r="U89" s="230"/>
      <c r="V89" s="230"/>
      <c r="W89" s="230"/>
      <c r="X89" s="230"/>
      <c r="Y89" s="231"/>
    </row>
    <row r="90" spans="1:30" s="78" customFormat="1" ht="9" customHeight="1">
      <c r="A90" s="228"/>
      <c r="B90" s="249"/>
      <c r="C90" s="250"/>
      <c r="D90" s="246"/>
      <c r="E90" s="251"/>
      <c r="F90" s="251"/>
      <c r="G90" s="251"/>
      <c r="H90" s="247"/>
      <c r="I90" s="247"/>
      <c r="J90" s="247"/>
      <c r="K90" s="248"/>
      <c r="L90" s="247"/>
      <c r="M90" s="247"/>
      <c r="N90" s="247"/>
      <c r="O90" s="247"/>
      <c r="P90" s="247"/>
      <c r="Q90" s="252"/>
      <c r="R90" s="252"/>
      <c r="S90" s="247"/>
      <c r="T90" s="229"/>
      <c r="U90" s="230"/>
      <c r="V90" s="230"/>
      <c r="W90" s="230"/>
      <c r="X90" s="230"/>
      <c r="Y90" s="231"/>
    </row>
    <row r="91" spans="1:30" s="78" customFormat="1" ht="22.5" customHeight="1">
      <c r="A91" s="10"/>
      <c r="B91" s="662" t="s">
        <v>297</v>
      </c>
      <c r="C91" s="663"/>
      <c r="D91" s="663"/>
      <c r="E91" s="663"/>
      <c r="F91" s="663"/>
      <c r="G91" s="663"/>
      <c r="H91" s="663"/>
      <c r="I91" s="663"/>
      <c r="J91" s="663"/>
      <c r="K91" s="663"/>
      <c r="L91" s="663"/>
      <c r="M91" s="663"/>
      <c r="N91" s="663"/>
      <c r="O91" s="663"/>
      <c r="P91" s="663"/>
      <c r="Q91" s="663"/>
      <c r="R91" s="663"/>
      <c r="S91" s="664"/>
      <c r="T91" s="83"/>
      <c r="U91" s="84"/>
      <c r="V91" s="84"/>
      <c r="W91" s="84"/>
      <c r="X91" s="84"/>
      <c r="Y91" s="85"/>
    </row>
    <row r="92" spans="1:30" s="78" customFormat="1" ht="33.75" customHeight="1">
      <c r="A92" s="10"/>
      <c r="B92" s="665" t="s">
        <v>298</v>
      </c>
      <c r="C92" s="666"/>
      <c r="D92" s="253" t="s">
        <v>295</v>
      </c>
      <c r="E92" s="667">
        <v>10000</v>
      </c>
      <c r="F92" s="667"/>
      <c r="G92" s="667"/>
      <c r="H92" s="254" t="s">
        <v>34</v>
      </c>
      <c r="I92" s="254"/>
      <c r="J92" s="254"/>
      <c r="K92" s="255" t="s">
        <v>31</v>
      </c>
      <c r="L92" s="254"/>
      <c r="M92" s="668" t="s">
        <v>299</v>
      </c>
      <c r="N92" s="668"/>
      <c r="O92" s="668"/>
      <c r="P92" s="668"/>
      <c r="Q92" s="669" t="str">
        <f>IF(OR($AB$80="20人未満",$C$123=1),IF(AC92="",0,AC92),"")</f>
        <v/>
      </c>
      <c r="R92" s="669"/>
      <c r="S92" s="254" t="s">
        <v>32</v>
      </c>
      <c r="T92" s="83"/>
      <c r="U92" s="84"/>
      <c r="V92" s="84"/>
      <c r="W92" s="84"/>
      <c r="X92" s="84"/>
      <c r="Y92" s="85"/>
      <c r="AB92" s="227" t="e">
        <f>IF($U$41&gt;=0.5,"50％以上","50％未満")</f>
        <v>#DIV/0!</v>
      </c>
      <c r="AC92" s="14" t="e">
        <f>IF(AB92="50％以上",IF(OR(K78=1,K78=2),V49,""),"")</f>
        <v>#DIV/0!</v>
      </c>
      <c r="AD92" s="14" t="e">
        <f>IF(AB92="50％未満",IF(OR(K78=2,K78=1),U40,""),"")</f>
        <v>#DIV/0!</v>
      </c>
    </row>
    <row r="93" spans="1:30" s="78" customFormat="1" ht="9" customHeight="1">
      <c r="A93" s="10"/>
      <c r="B93" s="256"/>
      <c r="C93" s="257"/>
      <c r="D93" s="253"/>
      <c r="E93" s="258"/>
      <c r="F93" s="258"/>
      <c r="G93" s="258"/>
      <c r="H93" s="254"/>
      <c r="I93" s="254"/>
      <c r="J93" s="254"/>
      <c r="K93" s="255"/>
      <c r="L93" s="254"/>
      <c r="M93" s="254"/>
      <c r="N93" s="254"/>
      <c r="O93" s="254"/>
      <c r="P93" s="254"/>
      <c r="Q93" s="259"/>
      <c r="R93" s="259"/>
      <c r="S93" s="254"/>
      <c r="T93" s="83"/>
      <c r="U93" s="84"/>
      <c r="V93" s="84"/>
      <c r="W93" s="84"/>
      <c r="X93" s="84"/>
      <c r="Y93" s="85"/>
    </row>
    <row r="94" spans="1:30" s="78" customFormat="1" ht="22.5" customHeight="1">
      <c r="A94" s="10"/>
      <c r="B94" s="662" t="s">
        <v>300</v>
      </c>
      <c r="C94" s="663"/>
      <c r="D94" s="663"/>
      <c r="E94" s="663"/>
      <c r="F94" s="663"/>
      <c r="G94" s="663"/>
      <c r="H94" s="663"/>
      <c r="I94" s="663"/>
      <c r="J94" s="663"/>
      <c r="K94" s="663"/>
      <c r="L94" s="663"/>
      <c r="M94" s="663"/>
      <c r="N94" s="663"/>
      <c r="O94" s="663"/>
      <c r="P94" s="663"/>
      <c r="Q94" s="663"/>
      <c r="R94" s="663"/>
      <c r="S94" s="664"/>
      <c r="T94" s="83"/>
      <c r="U94" s="84"/>
      <c r="V94" s="84"/>
      <c r="W94" s="84"/>
      <c r="X94" s="84"/>
      <c r="Y94" s="85"/>
    </row>
    <row r="95" spans="1:30" s="78" customFormat="1" ht="33.75" customHeight="1">
      <c r="A95" s="10"/>
      <c r="B95" s="665" t="s">
        <v>298</v>
      </c>
      <c r="C95" s="666"/>
      <c r="D95" s="253" t="s">
        <v>295</v>
      </c>
      <c r="E95" s="667">
        <v>10000</v>
      </c>
      <c r="F95" s="667"/>
      <c r="G95" s="667"/>
      <c r="H95" s="260" t="s">
        <v>301</v>
      </c>
      <c r="I95" s="254"/>
      <c r="J95" s="254"/>
      <c r="K95" s="255" t="s">
        <v>31</v>
      </c>
      <c r="L95" s="254"/>
      <c r="M95" s="668" t="s">
        <v>299</v>
      </c>
      <c r="N95" s="668"/>
      <c r="O95" s="668"/>
      <c r="P95" s="668"/>
      <c r="Q95" s="669" t="str">
        <f>IF(OR($AB$80="20人未満",$C$123=1),IF(AD92="",0,AD92),"")</f>
        <v/>
      </c>
      <c r="R95" s="669"/>
      <c r="S95" s="254" t="s">
        <v>32</v>
      </c>
      <c r="T95" s="83"/>
      <c r="U95" s="84"/>
      <c r="V95" s="84"/>
      <c r="W95" s="84"/>
      <c r="X95" s="84"/>
      <c r="Y95" s="85"/>
    </row>
    <row r="96" spans="1:30" s="78" customFormat="1" ht="9" customHeight="1">
      <c r="A96" s="10"/>
      <c r="B96" s="256"/>
      <c r="C96" s="257"/>
      <c r="D96" s="253"/>
      <c r="E96" s="258"/>
      <c r="F96" s="258"/>
      <c r="G96" s="258"/>
      <c r="H96" s="260"/>
      <c r="I96" s="254"/>
      <c r="J96" s="254"/>
      <c r="K96" s="255"/>
      <c r="L96" s="254"/>
      <c r="M96" s="261"/>
      <c r="N96" s="261"/>
      <c r="O96" s="261"/>
      <c r="P96" s="261"/>
      <c r="Q96" s="259"/>
      <c r="R96" s="259"/>
      <c r="S96" s="254"/>
      <c r="T96" s="83"/>
      <c r="U96" s="84"/>
      <c r="V96" s="84"/>
      <c r="W96" s="84"/>
      <c r="X96" s="84"/>
      <c r="Y96" s="85"/>
    </row>
    <row r="97" spans="1:25" s="78" customFormat="1" ht="30" customHeight="1">
      <c r="A97" s="228"/>
      <c r="B97" s="647" t="s">
        <v>208</v>
      </c>
      <c r="C97" s="648"/>
      <c r="D97" s="648"/>
      <c r="E97" s="648"/>
      <c r="F97" s="648"/>
      <c r="G97" s="648"/>
      <c r="H97" s="648"/>
      <c r="I97" s="648"/>
      <c r="J97" s="648"/>
      <c r="K97" s="648"/>
      <c r="L97" s="648"/>
      <c r="M97" s="648"/>
      <c r="N97" s="648"/>
      <c r="O97" s="648"/>
      <c r="P97" s="648"/>
      <c r="Q97" s="648"/>
      <c r="R97" s="648"/>
      <c r="S97" s="649"/>
      <c r="T97" s="229"/>
      <c r="U97" s="230"/>
      <c r="V97" s="230"/>
      <c r="W97" s="230"/>
      <c r="X97" s="230"/>
      <c r="Y97" s="231"/>
    </row>
    <row r="98" spans="1:25" s="78" customFormat="1" ht="32.25" customHeight="1">
      <c r="A98" s="228"/>
      <c r="B98" s="650" t="s">
        <v>94</v>
      </c>
      <c r="C98" s="651"/>
      <c r="D98" s="233" t="s">
        <v>295</v>
      </c>
      <c r="E98" s="652">
        <v>46000</v>
      </c>
      <c r="F98" s="653"/>
      <c r="G98" s="653"/>
      <c r="H98" s="234" t="s">
        <v>34</v>
      </c>
      <c r="I98" s="234"/>
      <c r="J98" s="234"/>
      <c r="K98" s="235" t="s">
        <v>31</v>
      </c>
      <c r="L98" s="234"/>
      <c r="M98" s="654" t="s">
        <v>296</v>
      </c>
      <c r="N98" s="654"/>
      <c r="O98" s="654"/>
      <c r="P98" s="654"/>
      <c r="Q98" s="670" t="str">
        <f>IF(AND($AB$80="20人以上",$C$123=""),IF($K$78=1,$V$15,0)+IF($K$78=2,$V$15,0),"")</f>
        <v/>
      </c>
      <c r="R98" s="670"/>
      <c r="S98" s="234" t="s">
        <v>32</v>
      </c>
      <c r="T98" s="229"/>
      <c r="U98" s="230"/>
      <c r="V98" s="230"/>
      <c r="W98" s="230"/>
      <c r="X98" s="230"/>
      <c r="Y98" s="231"/>
    </row>
    <row r="99" spans="1:25" s="78" customFormat="1" ht="9" customHeight="1">
      <c r="A99" s="228"/>
      <c r="B99" s="236"/>
      <c r="C99" s="237"/>
      <c r="D99" s="233"/>
      <c r="E99" s="238"/>
      <c r="F99" s="238"/>
      <c r="G99" s="238"/>
      <c r="H99" s="234"/>
      <c r="I99" s="234"/>
      <c r="J99" s="234"/>
      <c r="K99" s="235"/>
      <c r="L99" s="234"/>
      <c r="M99" s="239"/>
      <c r="N99" s="239"/>
      <c r="O99" s="239"/>
      <c r="P99" s="239"/>
      <c r="Q99" s="240"/>
      <c r="R99" s="240"/>
      <c r="S99" s="234"/>
      <c r="T99" s="229"/>
      <c r="U99" s="230"/>
      <c r="V99" s="230"/>
      <c r="W99" s="230"/>
      <c r="X99" s="230"/>
      <c r="Y99" s="231"/>
    </row>
    <row r="100" spans="1:25" s="78" customFormat="1" ht="27.75" customHeight="1">
      <c r="A100" s="228"/>
      <c r="B100" s="656" t="s">
        <v>95</v>
      </c>
      <c r="C100" s="651"/>
      <c r="D100" s="233" t="s">
        <v>295</v>
      </c>
      <c r="E100" s="652">
        <v>39000</v>
      </c>
      <c r="F100" s="653"/>
      <c r="G100" s="653"/>
      <c r="H100" s="234" t="s">
        <v>34</v>
      </c>
      <c r="I100" s="234"/>
      <c r="J100" s="234"/>
      <c r="K100" s="235" t="s">
        <v>31</v>
      </c>
      <c r="L100" s="234"/>
      <c r="M100" s="654" t="s">
        <v>296</v>
      </c>
      <c r="N100" s="654"/>
      <c r="O100" s="654"/>
      <c r="P100" s="654"/>
      <c r="Q100" s="670" t="str">
        <f>IF(AND($AB$80="20人以上",$C$123=""),IF($K$78=3,$V$15,0),"")</f>
        <v/>
      </c>
      <c r="R100" s="670"/>
      <c r="S100" s="234" t="s">
        <v>32</v>
      </c>
      <c r="T100" s="229"/>
      <c r="U100" s="230"/>
      <c r="V100" s="230"/>
      <c r="W100" s="230"/>
      <c r="X100" s="230"/>
      <c r="Y100" s="231"/>
    </row>
    <row r="101" spans="1:25" s="78" customFormat="1" ht="18" customHeight="1">
      <c r="A101" s="228"/>
      <c r="B101" s="241"/>
      <c r="C101" s="242"/>
      <c r="D101" s="233"/>
      <c r="E101" s="243"/>
      <c r="F101" s="238"/>
      <c r="G101" s="238"/>
      <c r="H101" s="234"/>
      <c r="I101" s="234"/>
      <c r="J101" s="234"/>
      <c r="K101" s="235"/>
      <c r="L101" s="234"/>
      <c r="M101" s="244"/>
      <c r="N101" s="244"/>
      <c r="O101" s="244"/>
      <c r="P101" s="244"/>
      <c r="Q101" s="245"/>
      <c r="R101" s="245"/>
      <c r="S101" s="234"/>
      <c r="T101" s="229"/>
      <c r="U101" s="230"/>
      <c r="V101" s="230"/>
      <c r="W101" s="230"/>
      <c r="X101" s="230"/>
      <c r="Y101" s="231"/>
    </row>
    <row r="102" spans="1:25" s="78" customFormat="1" ht="18" customHeight="1">
      <c r="A102" s="228"/>
      <c r="B102" s="656" t="s">
        <v>96</v>
      </c>
      <c r="C102" s="651"/>
      <c r="D102" s="233" t="s">
        <v>295</v>
      </c>
      <c r="E102" s="653">
        <v>35000</v>
      </c>
      <c r="F102" s="653"/>
      <c r="G102" s="653"/>
      <c r="H102" s="234" t="s">
        <v>34</v>
      </c>
      <c r="I102" s="234"/>
      <c r="J102" s="234"/>
      <c r="K102" s="235" t="s">
        <v>31</v>
      </c>
      <c r="L102" s="234"/>
      <c r="M102" s="654" t="s">
        <v>296</v>
      </c>
      <c r="N102" s="654"/>
      <c r="O102" s="654"/>
      <c r="P102" s="654"/>
      <c r="Q102" s="670" t="str">
        <f>IF(AND($AB$80="20人以上",$C$123=""),IF($K$78=4,$V$15,0),"")</f>
        <v/>
      </c>
      <c r="R102" s="670"/>
      <c r="S102" s="234" t="s">
        <v>32</v>
      </c>
      <c r="T102" s="229"/>
      <c r="U102" s="230"/>
      <c r="V102" s="230"/>
      <c r="W102" s="230"/>
      <c r="X102" s="230"/>
      <c r="Y102" s="231"/>
    </row>
    <row r="103" spans="1:25" s="78" customFormat="1" ht="18" customHeight="1">
      <c r="A103" s="228"/>
      <c r="B103" s="241"/>
      <c r="C103" s="242"/>
      <c r="D103" s="233"/>
      <c r="E103" s="653"/>
      <c r="F103" s="653"/>
      <c r="G103" s="653"/>
      <c r="H103" s="234"/>
      <c r="I103" s="234"/>
      <c r="J103" s="234"/>
      <c r="K103" s="235"/>
      <c r="L103" s="234"/>
      <c r="M103" s="244"/>
      <c r="N103" s="244"/>
      <c r="O103" s="244"/>
      <c r="P103" s="244"/>
      <c r="Q103" s="245"/>
      <c r="R103" s="245"/>
      <c r="S103" s="234"/>
      <c r="T103" s="229"/>
      <c r="U103" s="230"/>
      <c r="V103" s="230"/>
      <c r="W103" s="230"/>
      <c r="X103" s="230"/>
      <c r="Y103" s="231"/>
    </row>
    <row r="104" spans="1:25" s="78" customFormat="1" ht="18" customHeight="1">
      <c r="A104" s="228"/>
      <c r="B104" s="656" t="s">
        <v>97</v>
      </c>
      <c r="C104" s="651"/>
      <c r="D104" s="233" t="s">
        <v>295</v>
      </c>
      <c r="E104" s="653">
        <v>31000</v>
      </c>
      <c r="F104" s="653"/>
      <c r="G104" s="653"/>
      <c r="H104" s="234" t="s">
        <v>34</v>
      </c>
      <c r="I104" s="234"/>
      <c r="J104" s="234"/>
      <c r="K104" s="235" t="s">
        <v>31</v>
      </c>
      <c r="L104" s="234"/>
      <c r="M104" s="654" t="s">
        <v>296</v>
      </c>
      <c r="N104" s="654"/>
      <c r="O104" s="654"/>
      <c r="P104" s="654"/>
      <c r="Q104" s="670" t="str">
        <f>IF(AND($AB$80="20人以上",$C$123=""),IF($K$78=5,$V$15,0),"")</f>
        <v/>
      </c>
      <c r="R104" s="670"/>
      <c r="S104" s="234" t="s">
        <v>32</v>
      </c>
      <c r="T104" s="229"/>
      <c r="U104" s="230"/>
      <c r="V104" s="230"/>
      <c r="W104" s="230"/>
      <c r="X104" s="230"/>
      <c r="Y104" s="231"/>
    </row>
    <row r="105" spans="1:25" s="78" customFormat="1" ht="18" customHeight="1">
      <c r="A105" s="228"/>
      <c r="B105" s="241"/>
      <c r="C105" s="242"/>
      <c r="D105" s="233"/>
      <c r="E105" s="653"/>
      <c r="F105" s="653"/>
      <c r="G105" s="653"/>
      <c r="H105" s="234"/>
      <c r="I105" s="234"/>
      <c r="J105" s="234"/>
      <c r="K105" s="235"/>
      <c r="L105" s="234"/>
      <c r="M105" s="244"/>
      <c r="N105" s="244"/>
      <c r="O105" s="244"/>
      <c r="P105" s="244"/>
      <c r="Q105" s="245"/>
      <c r="R105" s="245"/>
      <c r="S105" s="234"/>
      <c r="T105" s="229"/>
      <c r="U105" s="230"/>
      <c r="V105" s="230"/>
      <c r="W105" s="230"/>
      <c r="X105" s="230"/>
      <c r="Y105" s="231"/>
    </row>
    <row r="106" spans="1:25" s="78" customFormat="1" ht="33.75" customHeight="1">
      <c r="A106" s="228"/>
      <c r="B106" s="657" t="s">
        <v>98</v>
      </c>
      <c r="C106" s="658"/>
      <c r="D106" s="246" t="s">
        <v>295</v>
      </c>
      <c r="E106" s="659">
        <v>300</v>
      </c>
      <c r="F106" s="659"/>
      <c r="G106" s="659"/>
      <c r="H106" s="247" t="s">
        <v>34</v>
      </c>
      <c r="I106" s="247"/>
      <c r="J106" s="247"/>
      <c r="K106" s="248" t="s">
        <v>31</v>
      </c>
      <c r="L106" s="247"/>
      <c r="M106" s="660" t="s">
        <v>296</v>
      </c>
      <c r="N106" s="660"/>
      <c r="O106" s="660"/>
      <c r="P106" s="660"/>
      <c r="Q106" s="671" t="str">
        <f>IF(AND($AB$80="20人以上",$C$123=""),IF($N$78=2,$V$15,0)+IF($N$78=3,$V$15,0),"")</f>
        <v/>
      </c>
      <c r="R106" s="671"/>
      <c r="S106" s="247" t="s">
        <v>32</v>
      </c>
      <c r="T106" s="229"/>
      <c r="U106" s="262"/>
      <c r="V106" s="262"/>
      <c r="W106" s="262"/>
      <c r="X106" s="262"/>
      <c r="Y106" s="231"/>
    </row>
    <row r="107" spans="1:25" s="78" customFormat="1" ht="9" customHeight="1">
      <c r="A107" s="228"/>
      <c r="B107" s="249"/>
      <c r="C107" s="250"/>
      <c r="D107" s="246"/>
      <c r="E107" s="251"/>
      <c r="F107" s="251"/>
      <c r="G107" s="251"/>
      <c r="H107" s="247"/>
      <c r="I107" s="247"/>
      <c r="J107" s="247"/>
      <c r="K107" s="248"/>
      <c r="L107" s="247"/>
      <c r="M107" s="247"/>
      <c r="N107" s="247"/>
      <c r="O107" s="247"/>
      <c r="P107" s="247"/>
      <c r="Q107" s="252"/>
      <c r="R107" s="252"/>
      <c r="S107" s="247"/>
      <c r="T107" s="229"/>
      <c r="U107" s="230"/>
      <c r="V107" s="230"/>
      <c r="W107" s="230"/>
      <c r="X107" s="230"/>
      <c r="Y107" s="231"/>
    </row>
    <row r="108" spans="1:25" s="78" customFormat="1" ht="22.5" customHeight="1">
      <c r="A108" s="10"/>
      <c r="B108" s="662" t="s">
        <v>297</v>
      </c>
      <c r="C108" s="663"/>
      <c r="D108" s="663"/>
      <c r="E108" s="663"/>
      <c r="F108" s="663"/>
      <c r="G108" s="663"/>
      <c r="H108" s="663"/>
      <c r="I108" s="663"/>
      <c r="J108" s="663"/>
      <c r="K108" s="663"/>
      <c r="L108" s="663"/>
      <c r="M108" s="663"/>
      <c r="N108" s="663"/>
      <c r="O108" s="663"/>
      <c r="P108" s="663"/>
      <c r="Q108" s="663"/>
      <c r="R108" s="663"/>
      <c r="S108" s="664"/>
      <c r="T108" s="83"/>
      <c r="U108" s="84"/>
      <c r="V108" s="84"/>
      <c r="W108" s="84"/>
      <c r="X108" s="84"/>
      <c r="Y108" s="85"/>
    </row>
    <row r="109" spans="1:25" s="78" customFormat="1" ht="33.75" customHeight="1">
      <c r="A109" s="10"/>
      <c r="B109" s="665" t="s">
        <v>298</v>
      </c>
      <c r="C109" s="666"/>
      <c r="D109" s="253" t="s">
        <v>295</v>
      </c>
      <c r="E109" s="667">
        <v>10000</v>
      </c>
      <c r="F109" s="667"/>
      <c r="G109" s="667"/>
      <c r="H109" s="254" t="s">
        <v>34</v>
      </c>
      <c r="I109" s="254"/>
      <c r="J109" s="254"/>
      <c r="K109" s="255" t="s">
        <v>31</v>
      </c>
      <c r="L109" s="254"/>
      <c r="M109" s="668" t="s">
        <v>299</v>
      </c>
      <c r="N109" s="668"/>
      <c r="O109" s="668"/>
      <c r="P109" s="668"/>
      <c r="Q109" s="672" t="str">
        <f>IF(AND($AB$80="20人以上",$C$123=""),IF(AC92="",0,AC92),"")</f>
        <v/>
      </c>
      <c r="R109" s="672"/>
      <c r="S109" s="254" t="s">
        <v>32</v>
      </c>
      <c r="T109" s="83"/>
      <c r="U109" s="84"/>
      <c r="V109" s="84"/>
      <c r="W109" s="84"/>
      <c r="X109" s="84"/>
      <c r="Y109" s="85"/>
    </row>
    <row r="110" spans="1:25" s="78" customFormat="1" ht="9" customHeight="1">
      <c r="A110" s="10"/>
      <c r="B110" s="256"/>
      <c r="C110" s="257"/>
      <c r="D110" s="253"/>
      <c r="E110" s="258"/>
      <c r="F110" s="258"/>
      <c r="G110" s="258"/>
      <c r="H110" s="254"/>
      <c r="I110" s="254"/>
      <c r="J110" s="254"/>
      <c r="K110" s="255"/>
      <c r="L110" s="254"/>
      <c r="M110" s="254"/>
      <c r="N110" s="254"/>
      <c r="O110" s="254"/>
      <c r="P110" s="254"/>
      <c r="Q110" s="259"/>
      <c r="R110" s="259"/>
      <c r="S110" s="254"/>
      <c r="T110" s="83"/>
      <c r="U110" s="84"/>
      <c r="V110" s="84"/>
      <c r="W110" s="84"/>
      <c r="X110" s="84"/>
      <c r="Y110" s="85"/>
    </row>
    <row r="111" spans="1:25" s="78" customFormat="1" ht="22.5" customHeight="1">
      <c r="A111" s="10"/>
      <c r="B111" s="662" t="s">
        <v>300</v>
      </c>
      <c r="C111" s="663"/>
      <c r="D111" s="663"/>
      <c r="E111" s="663"/>
      <c r="F111" s="663"/>
      <c r="G111" s="663"/>
      <c r="H111" s="663"/>
      <c r="I111" s="663"/>
      <c r="J111" s="663"/>
      <c r="K111" s="663"/>
      <c r="L111" s="663"/>
      <c r="M111" s="663"/>
      <c r="N111" s="663"/>
      <c r="O111" s="663"/>
      <c r="P111" s="663"/>
      <c r="Q111" s="663"/>
      <c r="R111" s="663"/>
      <c r="S111" s="664"/>
      <c r="T111" s="83"/>
      <c r="U111" s="84"/>
      <c r="V111" s="84"/>
      <c r="W111" s="84"/>
      <c r="X111" s="84"/>
      <c r="Y111" s="85"/>
    </row>
    <row r="112" spans="1:25" s="78" customFormat="1" ht="33.75" customHeight="1">
      <c r="A112" s="10"/>
      <c r="B112" s="665" t="s">
        <v>298</v>
      </c>
      <c r="C112" s="666"/>
      <c r="D112" s="253" t="s">
        <v>295</v>
      </c>
      <c r="E112" s="667">
        <v>10000</v>
      </c>
      <c r="F112" s="667"/>
      <c r="G112" s="667"/>
      <c r="H112" s="260" t="s">
        <v>301</v>
      </c>
      <c r="I112" s="254"/>
      <c r="J112" s="254"/>
      <c r="K112" s="255" t="s">
        <v>31</v>
      </c>
      <c r="L112" s="254"/>
      <c r="M112" s="668" t="s">
        <v>299</v>
      </c>
      <c r="N112" s="668"/>
      <c r="O112" s="668"/>
      <c r="P112" s="668"/>
      <c r="Q112" s="672" t="str">
        <f>IF(AND($AB$80="20人以上",$C$123=""),IF(AD92="",0,AD92),"")</f>
        <v/>
      </c>
      <c r="R112" s="672"/>
      <c r="S112" s="254" t="s">
        <v>32</v>
      </c>
      <c r="T112" s="83"/>
      <c r="U112" s="84"/>
      <c r="V112" s="84"/>
      <c r="W112" s="84"/>
      <c r="X112" s="84"/>
      <c r="Y112" s="85"/>
    </row>
    <row r="113" spans="1:32" s="78" customFormat="1" ht="9" customHeight="1">
      <c r="A113" s="10"/>
      <c r="B113" s="256"/>
      <c r="C113" s="257"/>
      <c r="D113" s="253"/>
      <c r="E113" s="258"/>
      <c r="F113" s="258"/>
      <c r="G113" s="258"/>
      <c r="H113" s="260"/>
      <c r="I113" s="254"/>
      <c r="J113" s="254"/>
      <c r="K113" s="255"/>
      <c r="L113" s="254"/>
      <c r="M113" s="261"/>
      <c r="N113" s="261"/>
      <c r="O113" s="261"/>
      <c r="P113" s="261"/>
      <c r="Q113" s="259"/>
      <c r="R113" s="259"/>
      <c r="S113" s="254"/>
      <c r="T113" s="83"/>
      <c r="U113" s="84"/>
      <c r="V113" s="84"/>
      <c r="W113" s="84"/>
      <c r="X113" s="84"/>
      <c r="Y113" s="85"/>
    </row>
    <row r="114" spans="1:32" s="16" customFormat="1" ht="19.5" customHeight="1">
      <c r="A114" s="263"/>
      <c r="B114" s="264" t="s">
        <v>99</v>
      </c>
      <c r="C114" s="265"/>
      <c r="D114" s="246" t="s">
        <v>302</v>
      </c>
      <c r="E114" s="659">
        <v>15000</v>
      </c>
      <c r="F114" s="659"/>
      <c r="G114" s="659"/>
      <c r="H114" s="247" t="s">
        <v>34</v>
      </c>
      <c r="I114" s="247"/>
      <c r="J114" s="247"/>
      <c r="K114" s="248" t="s">
        <v>31</v>
      </c>
      <c r="L114" s="247"/>
      <c r="M114" s="660" t="s">
        <v>296</v>
      </c>
      <c r="N114" s="660"/>
      <c r="O114" s="660"/>
      <c r="P114" s="660"/>
      <c r="Q114" s="655">
        <f>V15</f>
        <v>0</v>
      </c>
      <c r="R114" s="655"/>
      <c r="S114" s="247" t="s">
        <v>49</v>
      </c>
      <c r="T114" s="266" t="s">
        <v>302</v>
      </c>
      <c r="U114" s="677">
        <f>E114*Q114</f>
        <v>0</v>
      </c>
      <c r="V114" s="677"/>
      <c r="W114" s="677"/>
      <c r="X114" s="677"/>
      <c r="Y114" s="267" t="s">
        <v>93</v>
      </c>
    </row>
    <row r="115" spans="1:32" s="14" customFormat="1" ht="6" customHeight="1">
      <c r="A115" s="109"/>
      <c r="B115" s="268"/>
      <c r="C115" s="269"/>
      <c r="D115" s="270"/>
      <c r="E115" s="271"/>
      <c r="F115" s="271"/>
      <c r="G115" s="271"/>
      <c r="H115" s="138"/>
      <c r="I115" s="138"/>
      <c r="J115" s="138"/>
      <c r="K115" s="142"/>
      <c r="L115" s="138"/>
      <c r="M115" s="206"/>
      <c r="N115" s="206"/>
      <c r="O115" s="206"/>
      <c r="P115" s="206"/>
      <c r="Q115" s="272"/>
      <c r="R115" s="272"/>
      <c r="S115" s="138"/>
      <c r="T115" s="225"/>
      <c r="U115" s="262"/>
      <c r="V115" s="262"/>
      <c r="W115" s="262"/>
      <c r="X115" s="262"/>
      <c r="Y115" s="226"/>
    </row>
    <row r="116" spans="1:32" s="14" customFormat="1" ht="15" customHeight="1" thickBot="1">
      <c r="A116" s="109"/>
      <c r="B116" s="129"/>
      <c r="C116" s="273" t="s">
        <v>100</v>
      </c>
      <c r="D116" s="273"/>
      <c r="E116" s="273"/>
      <c r="F116" s="273"/>
      <c r="G116" s="273"/>
      <c r="H116" s="274" t="s">
        <v>101</v>
      </c>
      <c r="I116" s="273"/>
      <c r="J116" s="273"/>
      <c r="K116" s="273"/>
      <c r="L116" s="273"/>
      <c r="M116" s="273"/>
      <c r="N116" s="273"/>
      <c r="O116" s="273"/>
      <c r="P116" s="273"/>
      <c r="Q116" s="273"/>
      <c r="R116" s="138"/>
      <c r="S116" s="138"/>
      <c r="T116" s="266"/>
      <c r="U116" s="678"/>
      <c r="V116" s="678"/>
      <c r="W116" s="678"/>
      <c r="X116" s="678"/>
      <c r="Y116" s="267"/>
    </row>
    <row r="117" spans="1:32" s="14" customFormat="1" ht="15" customHeight="1" thickBot="1">
      <c r="A117" s="109"/>
      <c r="B117" s="129"/>
      <c r="C117" s="275"/>
      <c r="D117" s="138" t="s">
        <v>102</v>
      </c>
      <c r="E117" s="138"/>
      <c r="F117" s="138"/>
      <c r="G117" s="138"/>
      <c r="H117" s="138"/>
      <c r="I117" s="138"/>
      <c r="J117" s="138"/>
      <c r="K117" s="142" t="s">
        <v>303</v>
      </c>
      <c r="L117" s="151" t="s">
        <v>104</v>
      </c>
      <c r="M117" s="138"/>
      <c r="N117" s="138"/>
      <c r="O117" s="138"/>
      <c r="P117" s="138"/>
      <c r="Q117" s="675">
        <f>U27</f>
        <v>0</v>
      </c>
      <c r="R117" s="676"/>
      <c r="S117" s="138" t="s">
        <v>49</v>
      </c>
      <c r="T117" s="225"/>
      <c r="U117" s="679"/>
      <c r="V117" s="679"/>
      <c r="W117" s="679"/>
      <c r="X117" s="679"/>
      <c r="Y117" s="226"/>
      <c r="AB117" s="276"/>
      <c r="AC117" s="277"/>
      <c r="AF117" s="277"/>
    </row>
    <row r="118" spans="1:32" s="14" customFormat="1" ht="15" customHeight="1" thickBot="1">
      <c r="A118" s="109"/>
      <c r="B118" s="129"/>
      <c r="C118" s="138"/>
      <c r="D118" s="270" t="s">
        <v>295</v>
      </c>
      <c r="E118" s="674">
        <v>40000</v>
      </c>
      <c r="F118" s="674"/>
      <c r="G118" s="674"/>
      <c r="H118" s="138" t="s">
        <v>36</v>
      </c>
      <c r="I118" s="138"/>
      <c r="J118" s="138"/>
      <c r="K118" s="684"/>
      <c r="L118" s="684"/>
      <c r="M118" s="684"/>
      <c r="N118" s="684"/>
      <c r="O118" s="684"/>
      <c r="P118" s="684"/>
      <c r="Q118" s="684"/>
      <c r="R118" s="684"/>
      <c r="S118" s="685"/>
      <c r="T118" s="129"/>
      <c r="U118" s="278"/>
      <c r="V118" s="278"/>
      <c r="W118" s="278"/>
      <c r="X118" s="278"/>
      <c r="Y118" s="226"/>
      <c r="AB118" s="4"/>
      <c r="AC118" s="4"/>
      <c r="AD118" s="4"/>
      <c r="AE118" s="277"/>
      <c r="AF118" s="277"/>
    </row>
    <row r="119" spans="1:32" s="14" customFormat="1" ht="15" customHeight="1" thickBot="1">
      <c r="A119" s="109"/>
      <c r="B119" s="129"/>
      <c r="C119" s="279"/>
      <c r="D119" s="138" t="s">
        <v>103</v>
      </c>
      <c r="E119" s="138"/>
      <c r="F119" s="138"/>
      <c r="G119" s="138"/>
      <c r="H119" s="138"/>
      <c r="I119" s="138"/>
      <c r="J119" s="138"/>
      <c r="K119" s="142" t="s">
        <v>31</v>
      </c>
      <c r="L119" s="151" t="s">
        <v>104</v>
      </c>
      <c r="M119" s="280"/>
      <c r="N119" s="280"/>
      <c r="O119" s="280"/>
      <c r="P119" s="280"/>
      <c r="Q119" s="655">
        <f>U27</f>
        <v>0</v>
      </c>
      <c r="R119" s="655"/>
      <c r="S119" s="138" t="s">
        <v>32</v>
      </c>
      <c r="T119" s="225" t="s">
        <v>304</v>
      </c>
      <c r="U119" s="686">
        <f>IF(C119="○",AA120,IF(C117="○",AA119,0))</f>
        <v>0</v>
      </c>
      <c r="V119" s="686"/>
      <c r="W119" s="686"/>
      <c r="X119" s="686"/>
      <c r="Y119" s="226" t="s">
        <v>35</v>
      </c>
      <c r="AA119" s="673">
        <f>IF(Q119=0,0,ROUNDDOWN((40000*M120/Q120*Q119),0))</f>
        <v>0</v>
      </c>
      <c r="AB119" s="673"/>
      <c r="AC119" s="673"/>
      <c r="AD119" s="673"/>
      <c r="AE119" s="673"/>
    </row>
    <row r="120" spans="1:32" s="14" customFormat="1" ht="15" customHeight="1">
      <c r="A120" s="109"/>
      <c r="B120" s="129"/>
      <c r="C120" s="138"/>
      <c r="D120" s="270" t="s">
        <v>295</v>
      </c>
      <c r="E120" s="674">
        <v>95000</v>
      </c>
      <c r="F120" s="674"/>
      <c r="G120" s="674"/>
      <c r="H120" s="138" t="s">
        <v>36</v>
      </c>
      <c r="I120" s="138"/>
      <c r="J120" s="138"/>
      <c r="K120" s="270" t="s">
        <v>295</v>
      </c>
      <c r="L120" s="142" t="s">
        <v>305</v>
      </c>
      <c r="M120" s="675">
        <f>+V15</f>
        <v>0</v>
      </c>
      <c r="N120" s="676"/>
      <c r="O120" s="142" t="s">
        <v>306</v>
      </c>
      <c r="P120" s="142" t="s">
        <v>307</v>
      </c>
      <c r="Q120" s="675">
        <f>+V17</f>
        <v>0</v>
      </c>
      <c r="R120" s="676"/>
      <c r="S120" s="138" t="s">
        <v>308</v>
      </c>
      <c r="T120" s="225"/>
      <c r="U120" s="262"/>
      <c r="V120" s="262"/>
      <c r="W120" s="262"/>
      <c r="X120" s="262"/>
      <c r="Y120" s="226"/>
      <c r="AA120" s="673" t="e">
        <f>IF(C117="○","",ROUNDDOWN((95000*M120/Q120*Q119),0))</f>
        <v>#DIV/0!</v>
      </c>
      <c r="AB120" s="673"/>
      <c r="AC120" s="673"/>
      <c r="AD120" s="673"/>
      <c r="AE120" s="673"/>
    </row>
    <row r="121" spans="1:32" s="14" customFormat="1" ht="8.25" customHeight="1">
      <c r="A121" s="109"/>
      <c r="B121" s="129"/>
      <c r="C121" s="138"/>
      <c r="D121" s="138"/>
      <c r="E121" s="138"/>
      <c r="F121" s="138"/>
      <c r="G121" s="138"/>
      <c r="H121" s="138"/>
      <c r="I121" s="138"/>
      <c r="J121" s="138"/>
      <c r="K121" s="138"/>
      <c r="L121" s="138"/>
      <c r="M121" s="270"/>
      <c r="N121" s="138"/>
      <c r="O121" s="138"/>
      <c r="P121" s="142"/>
      <c r="Q121" s="206"/>
      <c r="R121" s="206"/>
      <c r="S121" s="138"/>
      <c r="T121" s="129"/>
      <c r="U121" s="278"/>
      <c r="V121" s="278"/>
      <c r="W121" s="278"/>
      <c r="X121" s="278"/>
      <c r="Y121" s="226"/>
    </row>
    <row r="122" spans="1:32" s="14" customFormat="1" ht="13.5" customHeight="1" thickBot="1">
      <c r="A122" s="109"/>
      <c r="B122" s="129"/>
      <c r="C122" s="281"/>
      <c r="D122" s="140" t="s">
        <v>309</v>
      </c>
      <c r="E122" s="138"/>
      <c r="F122" s="138"/>
      <c r="G122" s="138"/>
      <c r="H122" s="138"/>
      <c r="I122" s="138"/>
      <c r="J122" s="138"/>
      <c r="K122" s="138"/>
      <c r="L122" s="138"/>
      <c r="M122" s="270"/>
      <c r="N122" s="138"/>
      <c r="O122" s="138"/>
      <c r="P122" s="142"/>
      <c r="Q122" s="206"/>
      <c r="R122" s="206"/>
      <c r="S122" s="138"/>
      <c r="T122" s="129"/>
      <c r="U122" s="278"/>
      <c r="V122" s="278"/>
      <c r="W122" s="278"/>
      <c r="X122" s="278"/>
      <c r="Y122" s="226"/>
    </row>
    <row r="123" spans="1:32" s="14" customFormat="1" ht="15" customHeight="1" thickBot="1">
      <c r="A123" s="109"/>
      <c r="B123" s="129"/>
      <c r="C123" s="282"/>
      <c r="D123" s="283" t="s">
        <v>105</v>
      </c>
      <c r="E123" s="138"/>
      <c r="F123" s="138"/>
      <c r="G123" s="138"/>
      <c r="H123" s="138"/>
      <c r="I123" s="138"/>
      <c r="J123" s="138"/>
      <c r="K123" s="138"/>
      <c r="L123" s="138"/>
      <c r="M123" s="270"/>
      <c r="N123" s="138"/>
      <c r="O123" s="138"/>
      <c r="P123" s="142"/>
      <c r="Q123" s="206"/>
      <c r="R123" s="206"/>
      <c r="S123" s="138"/>
      <c r="T123" s="129"/>
      <c r="U123" s="278"/>
      <c r="V123" s="278"/>
      <c r="W123" s="278"/>
      <c r="X123" s="278"/>
      <c r="Y123" s="226"/>
    </row>
    <row r="124" spans="1:32" s="14" customFormat="1" ht="15" customHeight="1">
      <c r="A124" s="109"/>
      <c r="B124" s="129"/>
      <c r="C124" s="206" t="s">
        <v>106</v>
      </c>
      <c r="D124" s="138"/>
      <c r="E124" s="138"/>
      <c r="F124" s="138"/>
      <c r="G124" s="138"/>
      <c r="H124" s="138"/>
      <c r="I124" s="138"/>
      <c r="J124" s="138"/>
      <c r="K124" s="138"/>
      <c r="L124" s="284"/>
      <c r="M124" s="284"/>
      <c r="N124" s="284"/>
      <c r="O124" s="284"/>
      <c r="P124" s="284"/>
      <c r="Q124" s="138"/>
      <c r="R124" s="138"/>
      <c r="S124" s="138"/>
      <c r="T124" s="129"/>
      <c r="U124" s="278"/>
      <c r="V124" s="278"/>
      <c r="W124" s="278"/>
      <c r="X124" s="278"/>
      <c r="Y124" s="226"/>
    </row>
    <row r="125" spans="1:32" s="14" customFormat="1" ht="15" customHeight="1" thickBot="1">
      <c r="A125" s="109"/>
      <c r="B125" s="129"/>
      <c r="C125" s="138"/>
      <c r="D125" s="285"/>
      <c r="E125" s="680"/>
      <c r="F125" s="680"/>
      <c r="G125" s="680"/>
      <c r="H125" s="680"/>
      <c r="I125" s="138"/>
      <c r="J125" s="138"/>
      <c r="K125" s="681" t="s">
        <v>107</v>
      </c>
      <c r="L125" s="681"/>
      <c r="M125" s="681"/>
      <c r="N125" s="681"/>
      <c r="O125" s="681"/>
      <c r="P125" s="681"/>
      <c r="Q125" s="655">
        <f>U27</f>
        <v>0</v>
      </c>
      <c r="R125" s="655"/>
      <c r="S125" s="138" t="s">
        <v>32</v>
      </c>
      <c r="T125" s="225" t="s">
        <v>304</v>
      </c>
      <c r="U125" s="646">
        <f>IF($C123=1,0,IF(C126="○",0,IF($U27&gt;19,538000,IF($U27&gt;1,269000,IF($U27=0,0,179000)))))</f>
        <v>0</v>
      </c>
      <c r="V125" s="646"/>
      <c r="W125" s="646"/>
      <c r="X125" s="646"/>
      <c r="Y125" s="226" t="s">
        <v>35</v>
      </c>
    </row>
    <row r="126" spans="1:32" s="14" customFormat="1" ht="15" customHeight="1" thickBot="1">
      <c r="A126" s="109"/>
      <c r="B126" s="129"/>
      <c r="C126" s="286"/>
      <c r="D126" s="682" t="s">
        <v>108</v>
      </c>
      <c r="E126" s="682"/>
      <c r="F126" s="682"/>
      <c r="G126" s="682"/>
      <c r="H126" s="682"/>
      <c r="I126" s="682"/>
      <c r="J126" s="682"/>
      <c r="K126" s="682"/>
      <c r="L126" s="682"/>
      <c r="M126" s="682"/>
      <c r="N126" s="682"/>
      <c r="O126" s="682"/>
      <c r="P126" s="682"/>
      <c r="Q126" s="682"/>
      <c r="R126" s="682"/>
      <c r="S126" s="683"/>
      <c r="T126" s="225" t="s">
        <v>304</v>
      </c>
      <c r="U126" s="646">
        <f>IF(C123=1,0,IF(C126="○",1076000,0))</f>
        <v>0</v>
      </c>
      <c r="V126" s="646"/>
      <c r="W126" s="646"/>
      <c r="X126" s="646"/>
      <c r="Y126" s="226" t="s">
        <v>35</v>
      </c>
    </row>
    <row r="127" spans="1:32" s="14" customFormat="1" ht="7.5" customHeight="1">
      <c r="A127" s="109"/>
      <c r="B127" s="129"/>
      <c r="C127" s="138"/>
      <c r="D127" s="682"/>
      <c r="E127" s="682"/>
      <c r="F127" s="682"/>
      <c r="G127" s="682"/>
      <c r="H127" s="682"/>
      <c r="I127" s="682"/>
      <c r="J127" s="682"/>
      <c r="K127" s="682"/>
      <c r="L127" s="682"/>
      <c r="M127" s="682"/>
      <c r="N127" s="682"/>
      <c r="O127" s="682"/>
      <c r="P127" s="682"/>
      <c r="Q127" s="682"/>
      <c r="R127" s="682"/>
      <c r="S127" s="683"/>
      <c r="T127" s="225"/>
      <c r="U127" s="262"/>
      <c r="V127" s="262"/>
      <c r="W127" s="262"/>
      <c r="X127" s="262"/>
      <c r="Y127" s="226"/>
    </row>
    <row r="128" spans="1:32" s="14" customFormat="1" ht="15" customHeight="1">
      <c r="A128" s="109"/>
      <c r="B128" s="129"/>
      <c r="C128" s="138"/>
      <c r="D128" s="285"/>
      <c r="E128" s="284"/>
      <c r="F128" s="206"/>
      <c r="G128" s="206"/>
      <c r="H128" s="206"/>
      <c r="I128" s="138"/>
      <c r="J128" s="138"/>
      <c r="K128" s="138"/>
      <c r="L128" s="138"/>
      <c r="M128" s="138"/>
      <c r="N128" s="138"/>
      <c r="O128" s="138"/>
      <c r="P128" s="138"/>
      <c r="Q128" s="138"/>
      <c r="R128" s="138"/>
      <c r="S128" s="138"/>
      <c r="T128" s="129"/>
      <c r="U128" s="278"/>
      <c r="V128" s="278"/>
      <c r="W128" s="278"/>
      <c r="X128" s="278"/>
      <c r="Y128" s="226"/>
    </row>
    <row r="129" spans="1:39" s="14" customFormat="1" ht="15" customHeight="1">
      <c r="A129" s="109"/>
      <c r="B129" s="129"/>
      <c r="C129" s="206" t="s">
        <v>109</v>
      </c>
      <c r="D129" s="138"/>
      <c r="E129" s="138"/>
      <c r="F129" s="138"/>
      <c r="G129" s="138"/>
      <c r="H129" s="138"/>
      <c r="I129" s="138"/>
      <c r="J129" s="138"/>
      <c r="K129" s="138"/>
      <c r="L129" s="138"/>
      <c r="M129" s="138"/>
      <c r="N129" s="138"/>
      <c r="O129" s="138"/>
      <c r="P129" s="138"/>
      <c r="Q129" s="138"/>
      <c r="R129" s="138"/>
      <c r="S129" s="138"/>
      <c r="T129" s="225" t="s">
        <v>304</v>
      </c>
      <c r="U129" s="646">
        <f>U130+U132</f>
        <v>0</v>
      </c>
      <c r="V129" s="646"/>
      <c r="W129" s="646"/>
      <c r="X129" s="646"/>
      <c r="Y129" s="226" t="s">
        <v>35</v>
      </c>
    </row>
    <row r="130" spans="1:39" s="14" customFormat="1" ht="15" customHeight="1">
      <c r="A130" s="109"/>
      <c r="B130" s="129"/>
      <c r="C130" s="206"/>
      <c r="D130" s="138" t="s">
        <v>110</v>
      </c>
      <c r="E130" s="138"/>
      <c r="F130" s="138"/>
      <c r="G130" s="138"/>
      <c r="H130" s="138"/>
      <c r="I130" s="138"/>
      <c r="J130" s="138"/>
      <c r="K130" s="138"/>
      <c r="L130" s="138"/>
      <c r="M130" s="138"/>
      <c r="N130" s="138"/>
      <c r="O130" s="138"/>
      <c r="P130" s="138"/>
      <c r="Q130" s="138"/>
      <c r="R130" s="138"/>
      <c r="S130" s="138"/>
      <c r="T130" s="225" t="s">
        <v>302</v>
      </c>
      <c r="U130" s="646">
        <f>IF($I$7="",0,IF(C123=1,0,240000))</f>
        <v>0</v>
      </c>
      <c r="V130" s="646"/>
      <c r="W130" s="646"/>
      <c r="X130" s="646"/>
      <c r="Y130" s="226" t="s">
        <v>93</v>
      </c>
    </row>
    <row r="131" spans="1:39" s="14" customFormat="1" ht="15" customHeight="1">
      <c r="A131" s="109"/>
      <c r="B131" s="129"/>
      <c r="C131" s="206"/>
      <c r="D131" s="138" t="s">
        <v>111</v>
      </c>
      <c r="E131" s="138"/>
      <c r="F131" s="138"/>
      <c r="G131" s="138"/>
      <c r="H131" s="138"/>
      <c r="I131" s="138"/>
      <c r="J131" s="138"/>
      <c r="K131" s="138"/>
      <c r="L131" s="138"/>
      <c r="M131" s="138"/>
      <c r="N131" s="138"/>
      <c r="O131" s="138"/>
      <c r="P131" s="138"/>
      <c r="Q131" s="138"/>
      <c r="R131" s="138"/>
      <c r="S131" s="138"/>
      <c r="T131" s="225"/>
      <c r="U131" s="262"/>
      <c r="V131" s="262"/>
      <c r="W131" s="262"/>
      <c r="X131" s="262"/>
      <c r="Y131" s="226"/>
    </row>
    <row r="132" spans="1:39" s="14" customFormat="1" ht="15" customHeight="1">
      <c r="A132" s="109"/>
      <c r="B132" s="129"/>
      <c r="C132" s="206"/>
      <c r="D132" s="138"/>
      <c r="E132" s="287"/>
      <c r="F132" s="287"/>
      <c r="G132" s="674">
        <v>80000</v>
      </c>
      <c r="H132" s="674"/>
      <c r="I132" s="674"/>
      <c r="J132" s="138" t="s">
        <v>50</v>
      </c>
      <c r="K132" s="138" t="s">
        <v>310</v>
      </c>
      <c r="L132" s="689" t="s">
        <v>214</v>
      </c>
      <c r="M132" s="689"/>
      <c r="N132" s="689"/>
      <c r="O132" s="690"/>
      <c r="P132" s="690"/>
      <c r="Q132" s="138" t="s">
        <v>112</v>
      </c>
      <c r="R132" s="138"/>
      <c r="S132" s="138"/>
      <c r="T132" s="225" t="s">
        <v>311</v>
      </c>
      <c r="U132" s="646">
        <f>IF(C123=1,0,G132*O132)</f>
        <v>0</v>
      </c>
      <c r="V132" s="646"/>
      <c r="W132" s="646"/>
      <c r="X132" s="646"/>
      <c r="Y132" s="226" t="s">
        <v>93</v>
      </c>
      <c r="AM132" s="288">
        <v>0</v>
      </c>
    </row>
    <row r="133" spans="1:39" s="14" customFormat="1" ht="15" customHeight="1">
      <c r="A133" s="109"/>
      <c r="B133" s="129"/>
      <c r="C133" s="206"/>
      <c r="D133" s="138"/>
      <c r="E133" s="138"/>
      <c r="F133" s="138"/>
      <c r="G133" s="138"/>
      <c r="H133" s="138"/>
      <c r="I133" s="138"/>
      <c r="J133" s="138"/>
      <c r="K133" s="138"/>
      <c r="L133" s="138"/>
      <c r="M133" s="138"/>
      <c r="N133" s="289" t="s">
        <v>113</v>
      </c>
      <c r="O133" s="138"/>
      <c r="P133" s="138"/>
      <c r="Q133" s="138"/>
      <c r="R133" s="138"/>
      <c r="S133" s="138"/>
      <c r="T133" s="225"/>
      <c r="U133" s="262"/>
      <c r="V133" s="262"/>
      <c r="W133" s="262"/>
      <c r="X133" s="262"/>
      <c r="Y133" s="226"/>
      <c r="AM133" s="288">
        <v>1</v>
      </c>
    </row>
    <row r="134" spans="1:39" ht="15" customHeight="1">
      <c r="A134" s="109"/>
      <c r="B134" s="129"/>
      <c r="C134" s="206" t="s">
        <v>114</v>
      </c>
      <c r="D134" s="138"/>
      <c r="E134" s="138"/>
      <c r="F134" s="138"/>
      <c r="G134" s="138"/>
      <c r="H134" s="138"/>
      <c r="I134" s="138"/>
      <c r="J134" s="138"/>
      <c r="K134" s="138"/>
      <c r="L134" s="138"/>
      <c r="M134" s="138"/>
      <c r="N134" s="138"/>
      <c r="O134" s="138"/>
      <c r="P134" s="138"/>
      <c r="Q134" s="138"/>
      <c r="R134" s="138"/>
      <c r="S134" s="138"/>
      <c r="T134" s="129"/>
      <c r="U134" s="278"/>
      <c r="V134" s="278"/>
      <c r="W134" s="278"/>
      <c r="X134" s="278"/>
      <c r="Y134" s="226"/>
      <c r="AM134" s="13">
        <v>2</v>
      </c>
    </row>
    <row r="135" spans="1:39" ht="15.75" customHeight="1">
      <c r="A135" s="109"/>
      <c r="B135" s="129"/>
      <c r="C135" s="138"/>
      <c r="D135" s="270" t="s">
        <v>312</v>
      </c>
      <c r="E135" s="674">
        <v>10000</v>
      </c>
      <c r="F135" s="674"/>
      <c r="G135" s="674"/>
      <c r="H135" s="138" t="s">
        <v>115</v>
      </c>
      <c r="I135" s="138"/>
      <c r="J135" s="138"/>
      <c r="K135" s="142" t="s">
        <v>31</v>
      </c>
      <c r="L135" s="138"/>
      <c r="M135" s="687" t="s">
        <v>116</v>
      </c>
      <c r="N135" s="687"/>
      <c r="O135" s="687"/>
      <c r="P135" s="214" t="s">
        <v>313</v>
      </c>
      <c r="Q135" s="688">
        <f>U55</f>
        <v>0</v>
      </c>
      <c r="R135" s="688"/>
      <c r="S135" s="138" t="s">
        <v>76</v>
      </c>
      <c r="T135" s="225" t="s">
        <v>314</v>
      </c>
      <c r="U135" s="646">
        <f>+IF(C123=1,0,E135*Q135)</f>
        <v>0</v>
      </c>
      <c r="V135" s="646"/>
      <c r="W135" s="646"/>
      <c r="X135" s="646"/>
      <c r="Y135" s="226" t="s">
        <v>35</v>
      </c>
    </row>
    <row r="136" spans="1:39" ht="15.75" customHeight="1">
      <c r="A136" s="109"/>
      <c r="B136" s="129"/>
      <c r="C136" s="138"/>
      <c r="D136" s="270"/>
      <c r="E136" s="271"/>
      <c r="F136" s="271"/>
      <c r="G136" s="271"/>
      <c r="H136" s="138"/>
      <c r="I136" s="138"/>
      <c r="J136" s="138"/>
      <c r="K136" s="142"/>
      <c r="L136" s="138"/>
      <c r="M136" s="290"/>
      <c r="N136" s="290"/>
      <c r="O136" s="290"/>
      <c r="P136" s="214"/>
      <c r="Q136" s="271"/>
      <c r="R136" s="271"/>
      <c r="S136" s="138"/>
      <c r="T136" s="225"/>
      <c r="U136" s="262"/>
      <c r="V136" s="262"/>
      <c r="W136" s="262"/>
      <c r="X136" s="262"/>
      <c r="Y136" s="226"/>
    </row>
    <row r="137" spans="1:39">
      <c r="A137" s="291"/>
      <c r="B137" s="292"/>
      <c r="C137" s="609" t="s">
        <v>215</v>
      </c>
      <c r="D137" s="609"/>
      <c r="E137" s="609"/>
      <c r="F137" s="609"/>
      <c r="G137" s="609"/>
      <c r="H137" s="609"/>
      <c r="I137" s="609"/>
      <c r="J137" s="609"/>
      <c r="K137" s="609"/>
      <c r="L137" s="609"/>
      <c r="M137" s="609"/>
      <c r="N137" s="609"/>
      <c r="O137" s="609"/>
      <c r="P137" s="293"/>
      <c r="Q137" s="211"/>
      <c r="R137" s="211"/>
      <c r="S137" s="294"/>
      <c r="T137" s="295"/>
      <c r="U137" s="646"/>
      <c r="V137" s="646"/>
      <c r="W137" s="646"/>
      <c r="X137" s="646"/>
      <c r="Y137" s="296"/>
    </row>
    <row r="138" spans="1:39" ht="16.5" customHeight="1">
      <c r="A138" s="291"/>
      <c r="B138" s="292"/>
      <c r="C138" s="215"/>
      <c r="D138" s="109" t="s">
        <v>119</v>
      </c>
      <c r="E138" s="109"/>
      <c r="F138" s="215"/>
      <c r="G138" s="215"/>
      <c r="H138" s="215"/>
      <c r="I138" s="215"/>
      <c r="J138" s="215"/>
      <c r="K138" s="215"/>
      <c r="L138" s="215"/>
      <c r="M138" s="215"/>
      <c r="N138" s="215"/>
      <c r="O138" s="215"/>
      <c r="P138" s="293"/>
      <c r="Q138" s="211"/>
      <c r="R138" s="211"/>
      <c r="S138" s="294"/>
      <c r="T138" s="295" t="s">
        <v>314</v>
      </c>
      <c r="U138" s="646">
        <f>U139+U140</f>
        <v>0</v>
      </c>
      <c r="V138" s="646"/>
      <c r="W138" s="646"/>
      <c r="X138" s="646"/>
      <c r="Y138" s="296" t="s">
        <v>35</v>
      </c>
    </row>
    <row r="139" spans="1:39" ht="25.5" customHeight="1">
      <c r="A139" s="291"/>
      <c r="B139" s="292"/>
      <c r="C139" s="169"/>
      <c r="D139" s="169"/>
      <c r="E139" s="691"/>
      <c r="F139" s="691"/>
      <c r="G139" s="213" t="s">
        <v>292</v>
      </c>
      <c r="H139" s="692">
        <v>80000</v>
      </c>
      <c r="I139" s="692"/>
      <c r="J139" s="169" t="s">
        <v>117</v>
      </c>
      <c r="K139" s="169"/>
      <c r="L139" s="169"/>
      <c r="M139" s="211" t="s">
        <v>315</v>
      </c>
      <c r="N139" s="561" t="s">
        <v>118</v>
      </c>
      <c r="O139" s="693"/>
      <c r="P139" s="693"/>
      <c r="Q139" s="678">
        <f>U65</f>
        <v>0</v>
      </c>
      <c r="R139" s="678"/>
      <c r="S139" s="294" t="s">
        <v>82</v>
      </c>
      <c r="T139" s="297" t="s">
        <v>316</v>
      </c>
      <c r="U139" s="677">
        <f>H139*Q139</f>
        <v>0</v>
      </c>
      <c r="V139" s="677"/>
      <c r="W139" s="677"/>
      <c r="X139" s="677"/>
      <c r="Y139" s="294" t="s">
        <v>93</v>
      </c>
    </row>
    <row r="140" spans="1:39" ht="25.5" customHeight="1">
      <c r="A140" s="291"/>
      <c r="B140" s="292"/>
      <c r="C140" s="169"/>
      <c r="D140" s="169"/>
      <c r="E140" s="691"/>
      <c r="F140" s="691"/>
      <c r="G140" s="213" t="s">
        <v>317</v>
      </c>
      <c r="H140" s="692">
        <v>20000</v>
      </c>
      <c r="I140" s="692"/>
      <c r="J140" s="169" t="s">
        <v>115</v>
      </c>
      <c r="K140" s="169"/>
      <c r="L140" s="169"/>
      <c r="M140" s="211" t="s">
        <v>318</v>
      </c>
      <c r="N140" s="561" t="s">
        <v>216</v>
      </c>
      <c r="O140" s="693"/>
      <c r="P140" s="693"/>
      <c r="Q140" s="678">
        <f>U66</f>
        <v>0</v>
      </c>
      <c r="R140" s="678"/>
      <c r="S140" s="294" t="s">
        <v>76</v>
      </c>
      <c r="T140" s="297" t="s">
        <v>319</v>
      </c>
      <c r="U140" s="677">
        <f>H140*Q140</f>
        <v>0</v>
      </c>
      <c r="V140" s="677"/>
      <c r="W140" s="677"/>
      <c r="X140" s="677"/>
      <c r="Y140" s="294" t="s">
        <v>93</v>
      </c>
    </row>
    <row r="141" spans="1:39" ht="12.75" customHeight="1">
      <c r="A141" s="291"/>
      <c r="B141" s="292"/>
      <c r="C141" s="169"/>
      <c r="D141" s="169"/>
      <c r="E141" s="298"/>
      <c r="F141" s="298"/>
      <c r="G141" s="213"/>
      <c r="H141" s="299"/>
      <c r="I141" s="299"/>
      <c r="J141" s="169"/>
      <c r="K141" s="169"/>
      <c r="L141" s="169"/>
      <c r="M141" s="211"/>
      <c r="N141" s="300"/>
      <c r="O141" s="293"/>
      <c r="P141" s="293"/>
      <c r="Q141" s="301"/>
      <c r="R141" s="301"/>
      <c r="S141" s="294"/>
      <c r="T141" s="297"/>
      <c r="U141" s="302"/>
      <c r="V141" s="302"/>
      <c r="W141" s="302"/>
      <c r="X141" s="302"/>
      <c r="Y141" s="294"/>
    </row>
    <row r="142" spans="1:39" ht="15" customHeight="1">
      <c r="A142" s="291"/>
      <c r="B142" s="292"/>
      <c r="C142" s="169"/>
      <c r="D142" s="109" t="s">
        <v>122</v>
      </c>
      <c r="E142" s="109"/>
      <c r="F142" s="215"/>
      <c r="G142" s="215"/>
      <c r="H142" s="215"/>
      <c r="I142" s="215"/>
      <c r="J142" s="215"/>
      <c r="K142" s="215"/>
      <c r="L142" s="215"/>
      <c r="M142" s="215"/>
      <c r="N142" s="215"/>
      <c r="O142" s="215"/>
      <c r="P142" s="293"/>
      <c r="Q142" s="301"/>
      <c r="R142" s="301"/>
      <c r="S142" s="294"/>
      <c r="T142" s="295" t="s">
        <v>314</v>
      </c>
      <c r="U142" s="646">
        <f>U143+U144</f>
        <v>0</v>
      </c>
      <c r="V142" s="646"/>
      <c r="W142" s="646"/>
      <c r="X142" s="646"/>
      <c r="Y142" s="296" t="s">
        <v>35</v>
      </c>
    </row>
    <row r="143" spans="1:39" ht="27.75" customHeight="1">
      <c r="A143" s="291"/>
      <c r="B143" s="292"/>
      <c r="C143" s="169"/>
      <c r="D143" s="169"/>
      <c r="E143" s="691"/>
      <c r="F143" s="691"/>
      <c r="G143" s="213" t="s">
        <v>292</v>
      </c>
      <c r="H143" s="692">
        <v>20000</v>
      </c>
      <c r="I143" s="692"/>
      <c r="J143" s="169" t="s">
        <v>117</v>
      </c>
      <c r="K143" s="169"/>
      <c r="L143" s="169"/>
      <c r="M143" s="211" t="s">
        <v>315</v>
      </c>
      <c r="N143" s="561" t="s">
        <v>120</v>
      </c>
      <c r="O143" s="693"/>
      <c r="P143" s="693"/>
      <c r="Q143" s="678">
        <f>U67</f>
        <v>0</v>
      </c>
      <c r="R143" s="678"/>
      <c r="S143" s="294" t="s">
        <v>82</v>
      </c>
      <c r="T143" s="297" t="s">
        <v>316</v>
      </c>
      <c r="U143" s="677">
        <f>H143*Q143</f>
        <v>0</v>
      </c>
      <c r="V143" s="677"/>
      <c r="W143" s="677"/>
      <c r="X143" s="677"/>
      <c r="Y143" s="294" t="s">
        <v>93</v>
      </c>
    </row>
    <row r="144" spans="1:39" ht="27.75" customHeight="1">
      <c r="A144" s="291"/>
      <c r="B144" s="292"/>
      <c r="C144" s="169"/>
      <c r="D144" s="169"/>
      <c r="E144" s="691"/>
      <c r="F144" s="691"/>
      <c r="G144" s="213" t="s">
        <v>317</v>
      </c>
      <c r="H144" s="692">
        <v>5000</v>
      </c>
      <c r="I144" s="692"/>
      <c r="J144" s="169" t="s">
        <v>115</v>
      </c>
      <c r="K144" s="169"/>
      <c r="L144" s="169"/>
      <c r="M144" s="211" t="s">
        <v>318</v>
      </c>
      <c r="N144" s="561" t="s">
        <v>121</v>
      </c>
      <c r="O144" s="693"/>
      <c r="P144" s="693"/>
      <c r="Q144" s="678">
        <f>U68</f>
        <v>0</v>
      </c>
      <c r="R144" s="678"/>
      <c r="S144" s="294" t="s">
        <v>76</v>
      </c>
      <c r="T144" s="297" t="s">
        <v>319</v>
      </c>
      <c r="U144" s="677">
        <f>H144*Q144</f>
        <v>0</v>
      </c>
      <c r="V144" s="677"/>
      <c r="W144" s="677"/>
      <c r="X144" s="677"/>
      <c r="Y144" s="294" t="s">
        <v>93</v>
      </c>
    </row>
    <row r="145" spans="1:28" ht="13.5" customHeight="1">
      <c r="A145" s="291"/>
      <c r="B145" s="292"/>
      <c r="C145" s="169"/>
      <c r="D145" s="169"/>
      <c r="E145" s="298"/>
      <c r="F145" s="298"/>
      <c r="G145" s="213"/>
      <c r="H145" s="299"/>
      <c r="I145" s="299"/>
      <c r="J145" s="169"/>
      <c r="K145" s="169"/>
      <c r="L145" s="169"/>
      <c r="M145" s="211"/>
      <c r="N145" s="300"/>
      <c r="O145" s="293"/>
      <c r="P145" s="293"/>
      <c r="Q145" s="301"/>
      <c r="R145" s="301"/>
      <c r="S145" s="294"/>
      <c r="T145" s="297"/>
      <c r="U145" s="302"/>
      <c r="V145" s="302"/>
      <c r="W145" s="302"/>
      <c r="X145" s="302"/>
      <c r="Y145" s="294"/>
    </row>
    <row r="146" spans="1:28">
      <c r="A146" s="291"/>
      <c r="B146" s="292"/>
      <c r="C146" s="609" t="s">
        <v>217</v>
      </c>
      <c r="D146" s="609"/>
      <c r="E146" s="609"/>
      <c r="F146" s="609"/>
      <c r="G146" s="609"/>
      <c r="H146" s="609"/>
      <c r="I146" s="609"/>
      <c r="J146" s="609"/>
      <c r="K146" s="609"/>
      <c r="L146" s="609"/>
      <c r="M146" s="609"/>
      <c r="N146" s="609"/>
      <c r="O146" s="609"/>
      <c r="P146" s="293"/>
      <c r="Q146" s="301"/>
      <c r="R146" s="301"/>
      <c r="S146" s="294"/>
      <c r="T146" s="295"/>
      <c r="U146" s="646"/>
      <c r="V146" s="646"/>
      <c r="W146" s="646"/>
      <c r="X146" s="646"/>
      <c r="Y146" s="296"/>
    </row>
    <row r="147" spans="1:28" ht="14.25" customHeight="1">
      <c r="A147" s="291"/>
      <c r="B147" s="292"/>
      <c r="C147" s="215"/>
      <c r="D147" s="109" t="s">
        <v>119</v>
      </c>
      <c r="E147" s="109"/>
      <c r="F147" s="215"/>
      <c r="G147" s="215"/>
      <c r="H147" s="215"/>
      <c r="I147" s="215"/>
      <c r="J147" s="215"/>
      <c r="K147" s="215"/>
      <c r="L147" s="215"/>
      <c r="M147" s="215"/>
      <c r="N147" s="215"/>
      <c r="O147" s="215"/>
      <c r="P147" s="293"/>
      <c r="Q147" s="301"/>
      <c r="R147" s="301"/>
      <c r="S147" s="294"/>
      <c r="T147" s="295" t="s">
        <v>314</v>
      </c>
      <c r="U147" s="646">
        <f>U148+U149</f>
        <v>0</v>
      </c>
      <c r="V147" s="646"/>
      <c r="W147" s="646"/>
      <c r="X147" s="646"/>
      <c r="Y147" s="296" t="s">
        <v>35</v>
      </c>
    </row>
    <row r="148" spans="1:28" ht="25.5" customHeight="1">
      <c r="A148" s="291"/>
      <c r="B148" s="292"/>
      <c r="C148" s="169"/>
      <c r="D148" s="169"/>
      <c r="E148" s="691"/>
      <c r="F148" s="691"/>
      <c r="G148" s="213" t="s">
        <v>292</v>
      </c>
      <c r="H148" s="692">
        <v>80000</v>
      </c>
      <c r="I148" s="692"/>
      <c r="J148" s="169" t="s">
        <v>117</v>
      </c>
      <c r="K148" s="169"/>
      <c r="L148" s="169"/>
      <c r="M148" s="211" t="s">
        <v>315</v>
      </c>
      <c r="N148" s="561" t="s">
        <v>123</v>
      </c>
      <c r="O148" s="693"/>
      <c r="P148" s="693"/>
      <c r="Q148" s="678">
        <f>U70</f>
        <v>0</v>
      </c>
      <c r="R148" s="678"/>
      <c r="S148" s="294" t="s">
        <v>82</v>
      </c>
      <c r="T148" s="297" t="s">
        <v>316</v>
      </c>
      <c r="U148" s="677">
        <f>H148*Q148</f>
        <v>0</v>
      </c>
      <c r="V148" s="677"/>
      <c r="W148" s="677"/>
      <c r="X148" s="677"/>
      <c r="Y148" s="294" t="s">
        <v>93</v>
      </c>
    </row>
    <row r="149" spans="1:28" ht="25.5" customHeight="1">
      <c r="A149" s="291"/>
      <c r="B149" s="292"/>
      <c r="C149" s="169"/>
      <c r="D149" s="169"/>
      <c r="E149" s="691"/>
      <c r="F149" s="691"/>
      <c r="G149" s="213" t="s">
        <v>317</v>
      </c>
      <c r="H149" s="692">
        <v>20000</v>
      </c>
      <c r="I149" s="692"/>
      <c r="J149" s="169" t="s">
        <v>115</v>
      </c>
      <c r="K149" s="169"/>
      <c r="L149" s="169"/>
      <c r="M149" s="211" t="s">
        <v>318</v>
      </c>
      <c r="N149" s="561" t="s">
        <v>124</v>
      </c>
      <c r="O149" s="693"/>
      <c r="P149" s="693"/>
      <c r="Q149" s="678">
        <f>U71</f>
        <v>0</v>
      </c>
      <c r="R149" s="678"/>
      <c r="S149" s="294" t="s">
        <v>76</v>
      </c>
      <c r="T149" s="297" t="s">
        <v>319</v>
      </c>
      <c r="U149" s="677">
        <f>H149*Q149</f>
        <v>0</v>
      </c>
      <c r="V149" s="677"/>
      <c r="W149" s="677"/>
      <c r="X149" s="677"/>
      <c r="Y149" s="294" t="s">
        <v>93</v>
      </c>
    </row>
    <row r="150" spans="1:28" ht="14.25" customHeight="1">
      <c r="A150" s="291"/>
      <c r="B150" s="292"/>
      <c r="C150" s="169"/>
      <c r="D150" s="169"/>
      <c r="E150" s="298"/>
      <c r="F150" s="298"/>
      <c r="G150" s="213"/>
      <c r="H150" s="299"/>
      <c r="I150" s="299"/>
      <c r="J150" s="169"/>
      <c r="K150" s="169"/>
      <c r="L150" s="169"/>
      <c r="M150" s="211"/>
      <c r="N150" s="300"/>
      <c r="O150" s="293"/>
      <c r="P150" s="293"/>
      <c r="Q150" s="301"/>
      <c r="R150" s="301"/>
      <c r="S150" s="294"/>
      <c r="T150" s="297"/>
      <c r="U150" s="302"/>
      <c r="V150" s="302"/>
      <c r="W150" s="302"/>
      <c r="X150" s="302"/>
      <c r="Y150" s="294"/>
    </row>
    <row r="151" spans="1:28" ht="15" customHeight="1">
      <c r="A151" s="291"/>
      <c r="B151" s="292"/>
      <c r="C151" s="169"/>
      <c r="D151" s="109" t="s">
        <v>122</v>
      </c>
      <c r="E151" s="109"/>
      <c r="F151" s="215"/>
      <c r="G151" s="215"/>
      <c r="H151" s="215"/>
      <c r="I151" s="215"/>
      <c r="J151" s="215"/>
      <c r="K151" s="215"/>
      <c r="L151" s="215"/>
      <c r="M151" s="215"/>
      <c r="N151" s="215"/>
      <c r="O151" s="215"/>
      <c r="P151" s="293"/>
      <c r="Q151" s="301"/>
      <c r="R151" s="301"/>
      <c r="S151" s="294"/>
      <c r="T151" s="295" t="s">
        <v>314</v>
      </c>
      <c r="U151" s="646">
        <f>U152+U153</f>
        <v>0</v>
      </c>
      <c r="V151" s="646"/>
      <c r="W151" s="646"/>
      <c r="X151" s="646"/>
      <c r="Y151" s="296" t="s">
        <v>35</v>
      </c>
    </row>
    <row r="152" spans="1:28" ht="27.75" customHeight="1">
      <c r="A152" s="291"/>
      <c r="B152" s="292"/>
      <c r="C152" s="169"/>
      <c r="D152" s="169"/>
      <c r="E152" s="691"/>
      <c r="F152" s="691"/>
      <c r="G152" s="213" t="s">
        <v>292</v>
      </c>
      <c r="H152" s="692">
        <v>20000</v>
      </c>
      <c r="I152" s="692"/>
      <c r="J152" s="169" t="s">
        <v>117</v>
      </c>
      <c r="K152" s="169"/>
      <c r="L152" s="169"/>
      <c r="M152" s="211" t="s">
        <v>315</v>
      </c>
      <c r="N152" s="561" t="s">
        <v>125</v>
      </c>
      <c r="O152" s="693"/>
      <c r="P152" s="693"/>
      <c r="Q152" s="678">
        <f>U72</f>
        <v>0</v>
      </c>
      <c r="R152" s="678"/>
      <c r="S152" s="294" t="s">
        <v>82</v>
      </c>
      <c r="T152" s="297" t="s">
        <v>316</v>
      </c>
      <c r="U152" s="677">
        <f>H152*Q152</f>
        <v>0</v>
      </c>
      <c r="V152" s="677"/>
      <c r="W152" s="677"/>
      <c r="X152" s="677"/>
      <c r="Y152" s="294" t="s">
        <v>93</v>
      </c>
    </row>
    <row r="153" spans="1:28" ht="27.75" customHeight="1">
      <c r="A153" s="291"/>
      <c r="B153" s="292"/>
      <c r="C153" s="169"/>
      <c r="D153" s="169"/>
      <c r="E153" s="691"/>
      <c r="F153" s="691"/>
      <c r="G153" s="213" t="s">
        <v>317</v>
      </c>
      <c r="H153" s="692">
        <v>5000</v>
      </c>
      <c r="I153" s="692"/>
      <c r="J153" s="169" t="s">
        <v>115</v>
      </c>
      <c r="K153" s="169"/>
      <c r="L153" s="169"/>
      <c r="M153" s="211" t="s">
        <v>318</v>
      </c>
      <c r="N153" s="561" t="s">
        <v>126</v>
      </c>
      <c r="O153" s="693"/>
      <c r="P153" s="693"/>
      <c r="Q153" s="678">
        <f>U73</f>
        <v>0</v>
      </c>
      <c r="R153" s="678"/>
      <c r="S153" s="294" t="s">
        <v>76</v>
      </c>
      <c r="T153" s="297" t="s">
        <v>319</v>
      </c>
      <c r="U153" s="677">
        <f>H153*Q153</f>
        <v>0</v>
      </c>
      <c r="V153" s="677"/>
      <c r="W153" s="677"/>
      <c r="X153" s="677"/>
      <c r="Y153" s="294" t="s">
        <v>93</v>
      </c>
    </row>
    <row r="154" spans="1:28" ht="8.25" customHeight="1">
      <c r="A154" s="109"/>
      <c r="B154" s="129"/>
      <c r="C154" s="609"/>
      <c r="D154" s="609"/>
      <c r="E154" s="609"/>
      <c r="F154" s="609"/>
      <c r="G154" s="609"/>
      <c r="H154" s="609"/>
      <c r="I154" s="609"/>
      <c r="J154" s="609"/>
      <c r="K154" s="609"/>
      <c r="L154" s="609"/>
      <c r="M154" s="609"/>
      <c r="N154" s="609"/>
      <c r="O154" s="609"/>
      <c r="P154" s="271"/>
      <c r="Q154" s="271"/>
      <c r="R154" s="271"/>
      <c r="S154" s="303"/>
      <c r="T154" s="225"/>
      <c r="U154" s="262"/>
      <c r="V154" s="262"/>
      <c r="W154" s="262"/>
      <c r="X154" s="262"/>
      <c r="Y154" s="303"/>
    </row>
    <row r="155" spans="1:28" ht="9" customHeight="1">
      <c r="A155" s="109"/>
      <c r="B155" s="129"/>
      <c r="C155" s="138"/>
      <c r="D155" s="142"/>
      <c r="E155" s="290"/>
      <c r="F155" s="290"/>
      <c r="G155" s="213"/>
      <c r="H155" s="299"/>
      <c r="I155" s="299"/>
      <c r="J155" s="169"/>
      <c r="K155" s="169"/>
      <c r="L155" s="169"/>
      <c r="M155" s="304"/>
      <c r="N155" s="305"/>
      <c r="O155" s="306"/>
      <c r="P155" s="306"/>
      <c r="Q155" s="211"/>
      <c r="R155" s="211"/>
      <c r="S155" s="138"/>
      <c r="T155" s="297"/>
      <c r="U155" s="302"/>
      <c r="V155" s="302"/>
      <c r="W155" s="302"/>
      <c r="X155" s="302"/>
      <c r="Y155" s="294"/>
    </row>
    <row r="156" spans="1:28" ht="15" customHeight="1">
      <c r="A156" s="109"/>
      <c r="B156" s="129"/>
      <c r="C156" s="138"/>
      <c r="D156" s="138"/>
      <c r="E156" s="138"/>
      <c r="F156" s="138"/>
      <c r="G156" s="138"/>
      <c r="H156" s="138"/>
      <c r="I156" s="138"/>
      <c r="J156" s="138"/>
      <c r="K156" s="138" t="s">
        <v>127</v>
      </c>
      <c r="L156" s="138"/>
      <c r="M156" s="138"/>
      <c r="N156" s="138"/>
      <c r="O156" s="138"/>
      <c r="P156" s="307"/>
      <c r="Q156" s="142"/>
      <c r="R156" s="142"/>
      <c r="S156" s="207"/>
      <c r="T156" s="225" t="s">
        <v>314</v>
      </c>
      <c r="U156" s="694" t="e">
        <f>U78+U117+U119+U125+U126+U129+U135+U138+U142+U147+U151</f>
        <v>#VALUE!</v>
      </c>
      <c r="V156" s="694"/>
      <c r="W156" s="694"/>
      <c r="X156" s="694"/>
      <c r="Y156" s="226" t="s">
        <v>35</v>
      </c>
      <c r="AB156" s="308"/>
    </row>
    <row r="157" spans="1:28" ht="6" customHeight="1" thickBot="1">
      <c r="A157" s="109"/>
      <c r="B157" s="309"/>
      <c r="C157" s="310"/>
      <c r="D157" s="310"/>
      <c r="E157" s="310"/>
      <c r="F157" s="310"/>
      <c r="G157" s="310"/>
      <c r="H157" s="310"/>
      <c r="I157" s="310"/>
      <c r="J157" s="310"/>
      <c r="K157" s="310"/>
      <c r="L157" s="310"/>
      <c r="M157" s="310"/>
      <c r="N157" s="310"/>
      <c r="O157" s="310"/>
      <c r="P157" s="310"/>
      <c r="Q157" s="310"/>
      <c r="R157" s="310"/>
      <c r="S157" s="311"/>
      <c r="T157" s="309"/>
      <c r="U157" s="310"/>
      <c r="V157" s="310"/>
      <c r="W157" s="310"/>
      <c r="X157" s="310"/>
      <c r="Y157" s="311"/>
    </row>
    <row r="158" spans="1:28" ht="30" customHeight="1" thickTop="1">
      <c r="A158" s="109"/>
      <c r="B158" s="695" t="s">
        <v>128</v>
      </c>
      <c r="C158" s="696"/>
      <c r="D158" s="696"/>
      <c r="E158" s="696"/>
      <c r="F158" s="696"/>
      <c r="G158" s="696"/>
      <c r="H158" s="696"/>
      <c r="I158" s="699"/>
      <c r="J158" s="699"/>
      <c r="K158" s="699"/>
      <c r="L158" s="699"/>
      <c r="M158" s="699"/>
      <c r="N158" s="700"/>
      <c r="O158" s="700"/>
      <c r="P158" s="700"/>
      <c r="Q158" s="700"/>
      <c r="R158" s="700"/>
      <c r="S158" s="312"/>
      <c r="T158" s="701" t="s">
        <v>320</v>
      </c>
      <c r="U158" s="702"/>
      <c r="V158" s="702"/>
      <c r="W158" s="702"/>
      <c r="X158" s="702"/>
      <c r="Y158" s="703"/>
    </row>
    <row r="159" spans="1:28" ht="30" customHeight="1" thickBot="1">
      <c r="A159" s="109"/>
      <c r="B159" s="697"/>
      <c r="C159" s="698"/>
      <c r="D159" s="698"/>
      <c r="E159" s="698"/>
      <c r="F159" s="698"/>
      <c r="G159" s="698"/>
      <c r="H159" s="707" t="s">
        <v>129</v>
      </c>
      <c r="I159" s="708"/>
      <c r="J159" s="708"/>
      <c r="K159" s="708"/>
      <c r="L159" s="708"/>
      <c r="M159" s="708"/>
      <c r="N159" s="709"/>
      <c r="O159" s="709"/>
      <c r="P159" s="709"/>
      <c r="Q159" s="709"/>
      <c r="R159" s="709"/>
      <c r="S159" s="313" t="s">
        <v>50</v>
      </c>
      <c r="T159" s="704"/>
      <c r="U159" s="705"/>
      <c r="V159" s="705"/>
      <c r="W159" s="705"/>
      <c r="X159" s="705"/>
      <c r="Y159" s="706"/>
      <c r="AB159" s="314" t="e">
        <f>U156</f>
        <v>#VALUE!</v>
      </c>
    </row>
    <row r="160" spans="1:28" ht="17.25" customHeight="1">
      <c r="A160" s="109"/>
      <c r="B160" s="315"/>
      <c r="C160" s="316"/>
      <c r="D160" s="316"/>
      <c r="E160" s="316"/>
      <c r="F160" s="316"/>
      <c r="G160" s="316"/>
      <c r="H160" s="316"/>
      <c r="I160" s="316"/>
      <c r="J160" s="317" t="s">
        <v>321</v>
      </c>
      <c r="K160" s="318"/>
      <c r="L160" s="318"/>
      <c r="M160" s="318"/>
      <c r="N160" s="318"/>
      <c r="O160" s="318"/>
      <c r="P160" s="318"/>
      <c r="Q160" s="318"/>
      <c r="R160" s="318"/>
      <c r="S160" s="319"/>
      <c r="T160" s="320" t="s">
        <v>322</v>
      </c>
      <c r="U160" s="694">
        <f>ROUNDDOWN(IF(N159&gt;7200000,U156*0.8,0),0)</f>
        <v>0</v>
      </c>
      <c r="V160" s="694"/>
      <c r="W160" s="694"/>
      <c r="X160" s="694"/>
      <c r="Y160" s="313" t="s">
        <v>35</v>
      </c>
      <c r="AB160" s="314">
        <f>U160</f>
        <v>0</v>
      </c>
    </row>
    <row r="161" spans="1:28" ht="28.5" customHeight="1">
      <c r="A161" s="109"/>
      <c r="B161" s="321"/>
      <c r="C161" s="322"/>
      <c r="D161" s="322"/>
      <c r="E161" s="322"/>
      <c r="F161" s="322"/>
      <c r="G161" s="322"/>
      <c r="H161" s="712" t="s">
        <v>323</v>
      </c>
      <c r="I161" s="712"/>
      <c r="J161" s="712"/>
      <c r="K161" s="712"/>
      <c r="L161" s="712"/>
      <c r="M161" s="712"/>
      <c r="N161" s="712"/>
      <c r="O161" s="712"/>
      <c r="P161" s="712"/>
      <c r="Q161" s="712"/>
      <c r="R161" s="712"/>
      <c r="S161" s="713"/>
      <c r="T161" s="704" t="s">
        <v>209</v>
      </c>
      <c r="U161" s="705"/>
      <c r="V161" s="705"/>
      <c r="W161" s="705"/>
      <c r="X161" s="705"/>
      <c r="Y161" s="706"/>
      <c r="AB161" s="308">
        <f>U163</f>
        <v>0</v>
      </c>
    </row>
    <row r="162" spans="1:28" ht="30" customHeight="1">
      <c r="A162" s="109"/>
      <c r="B162" s="714" t="s">
        <v>210</v>
      </c>
      <c r="C162" s="715"/>
      <c r="D162" s="715"/>
      <c r="E162" s="715"/>
      <c r="F162" s="715"/>
      <c r="G162" s="715"/>
      <c r="H162" s="718"/>
      <c r="I162" s="718"/>
      <c r="J162" s="718"/>
      <c r="K162" s="323"/>
      <c r="L162" s="323"/>
      <c r="M162" s="323"/>
      <c r="N162" s="324"/>
      <c r="O162" s="324"/>
      <c r="P162" s="324"/>
      <c r="Q162" s="324"/>
      <c r="R162" s="324"/>
      <c r="S162" s="325"/>
      <c r="T162" s="704"/>
      <c r="U162" s="705"/>
      <c r="V162" s="705"/>
      <c r="W162" s="705"/>
      <c r="X162" s="705"/>
      <c r="Y162" s="706"/>
    </row>
    <row r="163" spans="1:28" ht="30" customHeight="1" thickBot="1">
      <c r="A163" s="109"/>
      <c r="B163" s="716"/>
      <c r="C163" s="717"/>
      <c r="D163" s="717"/>
      <c r="E163" s="717"/>
      <c r="F163" s="717"/>
      <c r="G163" s="717"/>
      <c r="H163" s="719"/>
      <c r="I163" s="720"/>
      <c r="J163" s="720"/>
      <c r="K163" s="720"/>
      <c r="L163" s="720"/>
      <c r="M163" s="720"/>
      <c r="N163" s="721"/>
      <c r="O163" s="721"/>
      <c r="P163" s="721"/>
      <c r="Q163" s="721"/>
      <c r="R163" s="721"/>
      <c r="S163" s="313" t="s">
        <v>49</v>
      </c>
      <c r="T163" s="320" t="s">
        <v>304</v>
      </c>
      <c r="U163" s="694">
        <f>ROUNDDOWN(IF(AND(N159&gt;6300000,N159&lt;=7200000),U156*0.9,0),0)</f>
        <v>0</v>
      </c>
      <c r="V163" s="694"/>
      <c r="W163" s="694"/>
      <c r="X163" s="694"/>
      <c r="Y163" s="313" t="s">
        <v>35</v>
      </c>
    </row>
    <row r="164" spans="1:28" ht="43.5" customHeight="1">
      <c r="A164" s="109"/>
      <c r="B164" s="710" t="s">
        <v>324</v>
      </c>
      <c r="C164" s="561"/>
      <c r="D164" s="561"/>
      <c r="E164" s="561"/>
      <c r="F164" s="561"/>
      <c r="G164" s="561"/>
      <c r="H164" s="561"/>
      <c r="I164" s="561"/>
      <c r="J164" s="561"/>
      <c r="K164" s="561"/>
      <c r="L164" s="561"/>
      <c r="M164" s="561"/>
      <c r="N164" s="561"/>
      <c r="O164" s="561"/>
      <c r="P164" s="561"/>
      <c r="Q164" s="561"/>
      <c r="R164" s="561"/>
      <c r="S164" s="711"/>
      <c r="T164" s="320"/>
      <c r="U164" s="326"/>
      <c r="V164" s="326"/>
      <c r="W164" s="326"/>
      <c r="X164" s="326"/>
      <c r="Y164" s="313"/>
    </row>
    <row r="165" spans="1:28" ht="6" customHeight="1">
      <c r="A165" s="109"/>
      <c r="B165" s="327"/>
      <c r="C165" s="328"/>
      <c r="D165" s="328"/>
      <c r="E165" s="328"/>
      <c r="F165" s="328"/>
      <c r="G165" s="328"/>
      <c r="H165" s="328"/>
      <c r="I165" s="328"/>
      <c r="J165" s="328"/>
      <c r="K165" s="328"/>
      <c r="L165" s="328"/>
      <c r="M165" s="328"/>
      <c r="N165" s="328"/>
      <c r="O165" s="328"/>
      <c r="P165" s="328"/>
      <c r="Q165" s="328"/>
      <c r="R165" s="328"/>
      <c r="S165" s="329"/>
      <c r="T165" s="321"/>
      <c r="U165" s="322"/>
      <c r="V165" s="322"/>
      <c r="W165" s="322"/>
      <c r="X165" s="322"/>
      <c r="Y165" s="330"/>
    </row>
    <row r="166" spans="1:28" ht="15.75" customHeight="1">
      <c r="A166" s="291"/>
      <c r="B166" s="331" t="s">
        <v>130</v>
      </c>
      <c r="C166" s="332"/>
      <c r="D166" s="332"/>
      <c r="E166" s="332"/>
      <c r="F166" s="332"/>
      <c r="G166" s="332"/>
      <c r="H166" s="332"/>
      <c r="I166" s="332"/>
      <c r="J166" s="332"/>
      <c r="K166" s="332"/>
      <c r="L166" s="332"/>
      <c r="M166" s="332"/>
      <c r="N166" s="332"/>
      <c r="O166" s="332"/>
      <c r="P166" s="332"/>
      <c r="Q166" s="332"/>
      <c r="R166" s="332"/>
      <c r="S166" s="332"/>
      <c r="T166" s="332"/>
      <c r="U166" s="332"/>
      <c r="V166" s="332"/>
      <c r="W166" s="332"/>
      <c r="X166" s="332"/>
      <c r="Y166" s="332"/>
    </row>
    <row r="167" spans="1:28" ht="11.1" customHeight="1">
      <c r="A167" s="109"/>
      <c r="B167" s="333"/>
      <c r="C167" s="333"/>
      <c r="D167" s="333"/>
      <c r="E167" s="333"/>
      <c r="F167" s="333"/>
      <c r="G167" s="333"/>
      <c r="H167" s="333"/>
      <c r="I167" s="333"/>
      <c r="J167" s="333"/>
      <c r="K167" s="333"/>
      <c r="L167" s="333"/>
      <c r="M167" s="333"/>
      <c r="N167" s="333"/>
      <c r="O167" s="333"/>
      <c r="P167" s="333"/>
      <c r="Q167" s="333"/>
      <c r="R167" s="333"/>
      <c r="S167" s="333"/>
      <c r="T167" s="333"/>
      <c r="U167" s="333"/>
      <c r="V167" s="333"/>
      <c r="W167" s="333"/>
      <c r="X167" s="333"/>
      <c r="Y167" s="333"/>
    </row>
    <row r="168" spans="1:28" ht="11.25" customHeight="1">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row>
  </sheetData>
  <mergeCells count="253">
    <mergeCell ref="B164:S164"/>
    <mergeCell ref="U160:X160"/>
    <mergeCell ref="H161:S161"/>
    <mergeCell ref="T161:Y162"/>
    <mergeCell ref="B162:G163"/>
    <mergeCell ref="H162:J162"/>
    <mergeCell ref="H163:M163"/>
    <mergeCell ref="N163:R163"/>
    <mergeCell ref="U163:X163"/>
    <mergeCell ref="C154:O154"/>
    <mergeCell ref="U156:X156"/>
    <mergeCell ref="B158:G159"/>
    <mergeCell ref="H158:M158"/>
    <mergeCell ref="N158:R158"/>
    <mergeCell ref="T158:Y159"/>
    <mergeCell ref="H159:M159"/>
    <mergeCell ref="N159:R159"/>
    <mergeCell ref="E152:F152"/>
    <mergeCell ref="H152:I152"/>
    <mergeCell ref="N152:P152"/>
    <mergeCell ref="Q152:R152"/>
    <mergeCell ref="U152:X152"/>
    <mergeCell ref="E153:F153"/>
    <mergeCell ref="H153:I153"/>
    <mergeCell ref="N153:P153"/>
    <mergeCell ref="Q153:R153"/>
    <mergeCell ref="U153:X153"/>
    <mergeCell ref="E149:F149"/>
    <mergeCell ref="H149:I149"/>
    <mergeCell ref="N149:P149"/>
    <mergeCell ref="Q149:R149"/>
    <mergeCell ref="U149:X149"/>
    <mergeCell ref="U151:X151"/>
    <mergeCell ref="C146:O146"/>
    <mergeCell ref="U146:X146"/>
    <mergeCell ref="U147:X147"/>
    <mergeCell ref="E148:F148"/>
    <mergeCell ref="H148:I148"/>
    <mergeCell ref="N148:P148"/>
    <mergeCell ref="Q148:R148"/>
    <mergeCell ref="U148:X148"/>
    <mergeCell ref="E143:F143"/>
    <mergeCell ref="H143:I143"/>
    <mergeCell ref="N143:P143"/>
    <mergeCell ref="Q143:R143"/>
    <mergeCell ref="U143:X143"/>
    <mergeCell ref="E144:F144"/>
    <mergeCell ref="H144:I144"/>
    <mergeCell ref="N144:P144"/>
    <mergeCell ref="Q144:R144"/>
    <mergeCell ref="U144:X144"/>
    <mergeCell ref="E140:F140"/>
    <mergeCell ref="H140:I140"/>
    <mergeCell ref="N140:P140"/>
    <mergeCell ref="Q140:R140"/>
    <mergeCell ref="U140:X140"/>
    <mergeCell ref="U142:X142"/>
    <mergeCell ref="U138:X138"/>
    <mergeCell ref="E139:F139"/>
    <mergeCell ref="H139:I139"/>
    <mergeCell ref="N139:P139"/>
    <mergeCell ref="Q139:R139"/>
    <mergeCell ref="U139:X139"/>
    <mergeCell ref="E135:G135"/>
    <mergeCell ref="M135:O135"/>
    <mergeCell ref="Q135:R135"/>
    <mergeCell ref="U135:X135"/>
    <mergeCell ref="C137:O137"/>
    <mergeCell ref="U137:X137"/>
    <mergeCell ref="U129:X129"/>
    <mergeCell ref="U130:X130"/>
    <mergeCell ref="G132:I132"/>
    <mergeCell ref="L132:N132"/>
    <mergeCell ref="O132:P132"/>
    <mergeCell ref="U132:X132"/>
    <mergeCell ref="E125:H125"/>
    <mergeCell ref="K125:P125"/>
    <mergeCell ref="Q125:R125"/>
    <mergeCell ref="U125:X125"/>
    <mergeCell ref="D126:S127"/>
    <mergeCell ref="U126:X126"/>
    <mergeCell ref="E118:G118"/>
    <mergeCell ref="K118:S118"/>
    <mergeCell ref="Q119:R119"/>
    <mergeCell ref="U119:X119"/>
    <mergeCell ref="AA119:AE119"/>
    <mergeCell ref="E120:G120"/>
    <mergeCell ref="M120:N120"/>
    <mergeCell ref="Q120:R120"/>
    <mergeCell ref="AA120:AE120"/>
    <mergeCell ref="E114:G114"/>
    <mergeCell ref="M114:P114"/>
    <mergeCell ref="Q114:R114"/>
    <mergeCell ref="U114:X114"/>
    <mergeCell ref="U116:X116"/>
    <mergeCell ref="Q117:R117"/>
    <mergeCell ref="U117:X117"/>
    <mergeCell ref="B109:C109"/>
    <mergeCell ref="E109:G109"/>
    <mergeCell ref="M109:P109"/>
    <mergeCell ref="Q109:R109"/>
    <mergeCell ref="B111:S111"/>
    <mergeCell ref="B112:C112"/>
    <mergeCell ref="E112:G112"/>
    <mergeCell ref="M112:P112"/>
    <mergeCell ref="Q112:R112"/>
    <mergeCell ref="E105:G105"/>
    <mergeCell ref="B106:C106"/>
    <mergeCell ref="E106:G106"/>
    <mergeCell ref="M106:P106"/>
    <mergeCell ref="Q106:R106"/>
    <mergeCell ref="B108:S108"/>
    <mergeCell ref="B102:C102"/>
    <mergeCell ref="E102:G102"/>
    <mergeCell ref="M102:P102"/>
    <mergeCell ref="Q102:R102"/>
    <mergeCell ref="E103:G103"/>
    <mergeCell ref="B104:C104"/>
    <mergeCell ref="E104:G104"/>
    <mergeCell ref="M104:P104"/>
    <mergeCell ref="Q104:R104"/>
    <mergeCell ref="B98:C98"/>
    <mergeCell ref="E98:G98"/>
    <mergeCell ref="M98:P98"/>
    <mergeCell ref="Q98:R98"/>
    <mergeCell ref="B100:C100"/>
    <mergeCell ref="E100:G100"/>
    <mergeCell ref="M100:P100"/>
    <mergeCell ref="Q100:R100"/>
    <mergeCell ref="B94:S94"/>
    <mergeCell ref="B95:C95"/>
    <mergeCell ref="E95:G95"/>
    <mergeCell ref="M95:P95"/>
    <mergeCell ref="Q95:R95"/>
    <mergeCell ref="B97:S97"/>
    <mergeCell ref="B89:C89"/>
    <mergeCell ref="E89:G89"/>
    <mergeCell ref="M89:P89"/>
    <mergeCell ref="Q89:R89"/>
    <mergeCell ref="B91:S91"/>
    <mergeCell ref="B92:C92"/>
    <mergeCell ref="E92:G92"/>
    <mergeCell ref="M92:P92"/>
    <mergeCell ref="Q92:R92"/>
    <mergeCell ref="E86:G86"/>
    <mergeCell ref="B87:C87"/>
    <mergeCell ref="E87:G87"/>
    <mergeCell ref="M87:P87"/>
    <mergeCell ref="Q87:R87"/>
    <mergeCell ref="E88:G88"/>
    <mergeCell ref="B83:C83"/>
    <mergeCell ref="E83:G83"/>
    <mergeCell ref="M83:P83"/>
    <mergeCell ref="Q83:R83"/>
    <mergeCell ref="B85:C85"/>
    <mergeCell ref="E85:G85"/>
    <mergeCell ref="M85:P85"/>
    <mergeCell ref="Q85:R85"/>
    <mergeCell ref="H77:Y77"/>
    <mergeCell ref="I78:J78"/>
    <mergeCell ref="U78:X78"/>
    <mergeCell ref="U79:X79"/>
    <mergeCell ref="B80:S80"/>
    <mergeCell ref="B81:C81"/>
    <mergeCell ref="E81:G81"/>
    <mergeCell ref="M81:P81"/>
    <mergeCell ref="Q81:R81"/>
    <mergeCell ref="A72:M73"/>
    <mergeCell ref="N72:O73"/>
    <mergeCell ref="P72:S72"/>
    <mergeCell ref="U72:X72"/>
    <mergeCell ref="P73:S73"/>
    <mergeCell ref="U73:X73"/>
    <mergeCell ref="A70:M71"/>
    <mergeCell ref="N70:O71"/>
    <mergeCell ref="P70:S70"/>
    <mergeCell ref="U70:X70"/>
    <mergeCell ref="P71:S71"/>
    <mergeCell ref="U71:X71"/>
    <mergeCell ref="A67:M68"/>
    <mergeCell ref="N67:O68"/>
    <mergeCell ref="P67:S67"/>
    <mergeCell ref="U67:X67"/>
    <mergeCell ref="P68:S68"/>
    <mergeCell ref="U68:X68"/>
    <mergeCell ref="B61:B62"/>
    <mergeCell ref="C61:U62"/>
    <mergeCell ref="V61:W62"/>
    <mergeCell ref="X61:Y62"/>
    <mergeCell ref="A65:M66"/>
    <mergeCell ref="N65:O66"/>
    <mergeCell ref="P65:S65"/>
    <mergeCell ref="U65:X65"/>
    <mergeCell ref="P66:S66"/>
    <mergeCell ref="U66:X66"/>
    <mergeCell ref="B51:Y51"/>
    <mergeCell ref="Q55:S55"/>
    <mergeCell ref="U55:X55"/>
    <mergeCell ref="V57:W58"/>
    <mergeCell ref="X57:Y58"/>
    <mergeCell ref="B59:B60"/>
    <mergeCell ref="C59:U60"/>
    <mergeCell ref="V59:W60"/>
    <mergeCell ref="X59:Y60"/>
    <mergeCell ref="M48:O48"/>
    <mergeCell ref="Q48:S48"/>
    <mergeCell ref="V48:X48"/>
    <mergeCell ref="B49:L49"/>
    <mergeCell ref="M49:O49"/>
    <mergeCell ref="Q49:S49"/>
    <mergeCell ref="V49:X49"/>
    <mergeCell ref="J39:M39"/>
    <mergeCell ref="U39:X39"/>
    <mergeCell ref="U40:X40"/>
    <mergeCell ref="U41:X41"/>
    <mergeCell ref="B43:Y43"/>
    <mergeCell ref="B46:L47"/>
    <mergeCell ref="M46:Y46"/>
    <mergeCell ref="M47:P47"/>
    <mergeCell ref="Q47:T47"/>
    <mergeCell ref="U47:Y47"/>
    <mergeCell ref="J31:M31"/>
    <mergeCell ref="T31:X31"/>
    <mergeCell ref="B32:Y33"/>
    <mergeCell ref="B34:Y35"/>
    <mergeCell ref="J38:M38"/>
    <mergeCell ref="U38:X38"/>
    <mergeCell ref="J25:M25"/>
    <mergeCell ref="T25:X25"/>
    <mergeCell ref="U26:X26"/>
    <mergeCell ref="U27:X27"/>
    <mergeCell ref="J30:M30"/>
    <mergeCell ref="T30:X30"/>
    <mergeCell ref="B19:Y19"/>
    <mergeCell ref="J24:M24"/>
    <mergeCell ref="T24:X24"/>
    <mergeCell ref="M15:O15"/>
    <mergeCell ref="Q15:S15"/>
    <mergeCell ref="V15:X15"/>
    <mergeCell ref="M16:O16"/>
    <mergeCell ref="Q16:S16"/>
    <mergeCell ref="V16:X16"/>
    <mergeCell ref="A3:Y3"/>
    <mergeCell ref="N6:Y6"/>
    <mergeCell ref="B8:Y9"/>
    <mergeCell ref="B13:L14"/>
    <mergeCell ref="M13:Y13"/>
    <mergeCell ref="M14:P14"/>
    <mergeCell ref="Q14:T14"/>
    <mergeCell ref="U14:Y14"/>
    <mergeCell ref="M17:O17"/>
    <mergeCell ref="Q17:S17"/>
    <mergeCell ref="V17:X17"/>
  </mergeCells>
  <phoneticPr fontId="6"/>
  <conditionalFormatting sqref="M49:O49 Q49:S49">
    <cfRule type="containsBlanks" dxfId="30" priority="1">
      <formula>LEN(TRIM(M49))=0</formula>
    </cfRule>
  </conditionalFormatting>
  <conditionalFormatting sqref="N6:Y6">
    <cfRule type="containsBlanks" dxfId="29" priority="11" stopIfTrue="1">
      <formula>LEN(TRIM(N6))=0</formula>
    </cfRule>
    <cfRule type="containsBlanks" dxfId="28" priority="12" stopIfTrue="1">
      <formula>LEN(TRIM(N6))=0</formula>
    </cfRule>
  </conditionalFormatting>
  <conditionalFormatting sqref="I7">
    <cfRule type="containsBlanks" dxfId="27" priority="10" stopIfTrue="1">
      <formula>LEN(TRIM(I7))=0</formula>
    </cfRule>
  </conditionalFormatting>
  <conditionalFormatting sqref="V59:Y62">
    <cfRule type="containsBlanks" dxfId="26" priority="9" stopIfTrue="1">
      <formula>LEN(TRIM(V59))=0</formula>
    </cfRule>
  </conditionalFormatting>
  <conditionalFormatting sqref="K78 N78">
    <cfRule type="containsBlanks" dxfId="25" priority="8" stopIfTrue="1">
      <formula>LEN(TRIM(K78))=0</formula>
    </cfRule>
  </conditionalFormatting>
  <conditionalFormatting sqref="C117">
    <cfRule type="containsBlanks" dxfId="24" priority="7">
      <formula>LEN(TRIM(C117))=0</formula>
    </cfRule>
  </conditionalFormatting>
  <conditionalFormatting sqref="C119">
    <cfRule type="containsBlanks" dxfId="23" priority="6">
      <formula>LEN(TRIM(C119))=0</formula>
    </cfRule>
  </conditionalFormatting>
  <conditionalFormatting sqref="C123">
    <cfRule type="containsBlanks" dxfId="22" priority="5">
      <formula>LEN(TRIM(C123))=0</formula>
    </cfRule>
  </conditionalFormatting>
  <conditionalFormatting sqref="C126">
    <cfRule type="containsBlanks" dxfId="21" priority="4">
      <formula>LEN(TRIM(C126))=0</formula>
    </cfRule>
  </conditionalFormatting>
  <conditionalFormatting sqref="O132:P132">
    <cfRule type="containsBlanks" dxfId="20" priority="3">
      <formula>LEN(TRIM(O132))=0</formula>
    </cfRule>
  </conditionalFormatting>
  <conditionalFormatting sqref="N163:R163">
    <cfRule type="containsBlanks" dxfId="19" priority="2">
      <formula>LEN(TRIM(N163))=0</formula>
    </cfRule>
  </conditionalFormatting>
  <conditionalFormatting sqref="J38:M39 U38:X39">
    <cfRule type="containsBlanks" dxfId="18" priority="13">
      <formula>LEN(TRIM(J38))=0</formula>
    </cfRule>
  </conditionalFormatting>
  <dataValidations count="5">
    <dataValidation type="list" allowBlank="1" showInputMessage="1" showErrorMessage="1" sqref="O132:P132 JK132:JL132 TG132:TH132 ADC132:ADD132 AMY132:AMZ132 AWU132:AWV132 BGQ132:BGR132 BQM132:BQN132 CAI132:CAJ132 CKE132:CKF132 CUA132:CUB132 DDW132:DDX132 DNS132:DNT132 DXO132:DXP132 EHK132:EHL132 ERG132:ERH132 FBC132:FBD132 FKY132:FKZ132 FUU132:FUV132 GEQ132:GER132 GOM132:GON132 GYI132:GYJ132 HIE132:HIF132 HSA132:HSB132 IBW132:IBX132 ILS132:ILT132 IVO132:IVP132 JFK132:JFL132 JPG132:JPH132 JZC132:JZD132 KIY132:KIZ132 KSU132:KSV132 LCQ132:LCR132 LMM132:LMN132 LWI132:LWJ132 MGE132:MGF132 MQA132:MQB132 MZW132:MZX132 NJS132:NJT132 NTO132:NTP132 ODK132:ODL132 ONG132:ONH132 OXC132:OXD132 PGY132:PGZ132 PQU132:PQV132 QAQ132:QAR132 QKM132:QKN132 QUI132:QUJ132 REE132:REF132 ROA132:ROB132 RXW132:RXX132 SHS132:SHT132 SRO132:SRP132 TBK132:TBL132 TLG132:TLH132 TVC132:TVD132 UEY132:UEZ132 UOU132:UOV132 UYQ132:UYR132 VIM132:VIN132 VSI132:VSJ132 WCE132:WCF132 WMA132:WMB132 WVW132:WVX132 O65668:P65668 JK65668:JL65668 TG65668:TH65668 ADC65668:ADD65668 AMY65668:AMZ65668 AWU65668:AWV65668 BGQ65668:BGR65668 BQM65668:BQN65668 CAI65668:CAJ65668 CKE65668:CKF65668 CUA65668:CUB65668 DDW65668:DDX65668 DNS65668:DNT65668 DXO65668:DXP65668 EHK65668:EHL65668 ERG65668:ERH65668 FBC65668:FBD65668 FKY65668:FKZ65668 FUU65668:FUV65668 GEQ65668:GER65668 GOM65668:GON65668 GYI65668:GYJ65668 HIE65668:HIF65668 HSA65668:HSB65668 IBW65668:IBX65668 ILS65668:ILT65668 IVO65668:IVP65668 JFK65668:JFL65668 JPG65668:JPH65668 JZC65668:JZD65668 KIY65668:KIZ65668 KSU65668:KSV65668 LCQ65668:LCR65668 LMM65668:LMN65668 LWI65668:LWJ65668 MGE65668:MGF65668 MQA65668:MQB65668 MZW65668:MZX65668 NJS65668:NJT65668 NTO65668:NTP65668 ODK65668:ODL65668 ONG65668:ONH65668 OXC65668:OXD65668 PGY65668:PGZ65668 PQU65668:PQV65668 QAQ65668:QAR65668 QKM65668:QKN65668 QUI65668:QUJ65668 REE65668:REF65668 ROA65668:ROB65668 RXW65668:RXX65668 SHS65668:SHT65668 SRO65668:SRP65668 TBK65668:TBL65668 TLG65668:TLH65668 TVC65668:TVD65668 UEY65668:UEZ65668 UOU65668:UOV65668 UYQ65668:UYR65668 VIM65668:VIN65668 VSI65668:VSJ65668 WCE65668:WCF65668 WMA65668:WMB65668 WVW65668:WVX65668 O131204:P131204 JK131204:JL131204 TG131204:TH131204 ADC131204:ADD131204 AMY131204:AMZ131204 AWU131204:AWV131204 BGQ131204:BGR131204 BQM131204:BQN131204 CAI131204:CAJ131204 CKE131204:CKF131204 CUA131204:CUB131204 DDW131204:DDX131204 DNS131204:DNT131204 DXO131204:DXP131204 EHK131204:EHL131204 ERG131204:ERH131204 FBC131204:FBD131204 FKY131204:FKZ131204 FUU131204:FUV131204 GEQ131204:GER131204 GOM131204:GON131204 GYI131204:GYJ131204 HIE131204:HIF131204 HSA131204:HSB131204 IBW131204:IBX131204 ILS131204:ILT131204 IVO131204:IVP131204 JFK131204:JFL131204 JPG131204:JPH131204 JZC131204:JZD131204 KIY131204:KIZ131204 KSU131204:KSV131204 LCQ131204:LCR131204 LMM131204:LMN131204 LWI131204:LWJ131204 MGE131204:MGF131204 MQA131204:MQB131204 MZW131204:MZX131204 NJS131204:NJT131204 NTO131204:NTP131204 ODK131204:ODL131204 ONG131204:ONH131204 OXC131204:OXD131204 PGY131204:PGZ131204 PQU131204:PQV131204 QAQ131204:QAR131204 QKM131204:QKN131204 QUI131204:QUJ131204 REE131204:REF131204 ROA131204:ROB131204 RXW131204:RXX131204 SHS131204:SHT131204 SRO131204:SRP131204 TBK131204:TBL131204 TLG131204:TLH131204 TVC131204:TVD131204 UEY131204:UEZ131204 UOU131204:UOV131204 UYQ131204:UYR131204 VIM131204:VIN131204 VSI131204:VSJ131204 WCE131204:WCF131204 WMA131204:WMB131204 WVW131204:WVX131204 O196740:P196740 JK196740:JL196740 TG196740:TH196740 ADC196740:ADD196740 AMY196740:AMZ196740 AWU196740:AWV196740 BGQ196740:BGR196740 BQM196740:BQN196740 CAI196740:CAJ196740 CKE196740:CKF196740 CUA196740:CUB196740 DDW196740:DDX196740 DNS196740:DNT196740 DXO196740:DXP196740 EHK196740:EHL196740 ERG196740:ERH196740 FBC196740:FBD196740 FKY196740:FKZ196740 FUU196740:FUV196740 GEQ196740:GER196740 GOM196740:GON196740 GYI196740:GYJ196740 HIE196740:HIF196740 HSA196740:HSB196740 IBW196740:IBX196740 ILS196740:ILT196740 IVO196740:IVP196740 JFK196740:JFL196740 JPG196740:JPH196740 JZC196740:JZD196740 KIY196740:KIZ196740 KSU196740:KSV196740 LCQ196740:LCR196740 LMM196740:LMN196740 LWI196740:LWJ196740 MGE196740:MGF196740 MQA196740:MQB196740 MZW196740:MZX196740 NJS196740:NJT196740 NTO196740:NTP196740 ODK196740:ODL196740 ONG196740:ONH196740 OXC196740:OXD196740 PGY196740:PGZ196740 PQU196740:PQV196740 QAQ196740:QAR196740 QKM196740:QKN196740 QUI196740:QUJ196740 REE196740:REF196740 ROA196740:ROB196740 RXW196740:RXX196740 SHS196740:SHT196740 SRO196740:SRP196740 TBK196740:TBL196740 TLG196740:TLH196740 TVC196740:TVD196740 UEY196740:UEZ196740 UOU196740:UOV196740 UYQ196740:UYR196740 VIM196740:VIN196740 VSI196740:VSJ196740 WCE196740:WCF196740 WMA196740:WMB196740 WVW196740:WVX196740 O262276:P262276 JK262276:JL262276 TG262276:TH262276 ADC262276:ADD262276 AMY262276:AMZ262276 AWU262276:AWV262276 BGQ262276:BGR262276 BQM262276:BQN262276 CAI262276:CAJ262276 CKE262276:CKF262276 CUA262276:CUB262276 DDW262276:DDX262276 DNS262276:DNT262276 DXO262276:DXP262276 EHK262276:EHL262276 ERG262276:ERH262276 FBC262276:FBD262276 FKY262276:FKZ262276 FUU262276:FUV262276 GEQ262276:GER262276 GOM262276:GON262276 GYI262276:GYJ262276 HIE262276:HIF262276 HSA262276:HSB262276 IBW262276:IBX262276 ILS262276:ILT262276 IVO262276:IVP262276 JFK262276:JFL262276 JPG262276:JPH262276 JZC262276:JZD262276 KIY262276:KIZ262276 KSU262276:KSV262276 LCQ262276:LCR262276 LMM262276:LMN262276 LWI262276:LWJ262276 MGE262276:MGF262276 MQA262276:MQB262276 MZW262276:MZX262276 NJS262276:NJT262276 NTO262276:NTP262276 ODK262276:ODL262276 ONG262276:ONH262276 OXC262276:OXD262276 PGY262276:PGZ262276 PQU262276:PQV262276 QAQ262276:QAR262276 QKM262276:QKN262276 QUI262276:QUJ262276 REE262276:REF262276 ROA262276:ROB262276 RXW262276:RXX262276 SHS262276:SHT262276 SRO262276:SRP262276 TBK262276:TBL262276 TLG262276:TLH262276 TVC262276:TVD262276 UEY262276:UEZ262276 UOU262276:UOV262276 UYQ262276:UYR262276 VIM262276:VIN262276 VSI262276:VSJ262276 WCE262276:WCF262276 WMA262276:WMB262276 WVW262276:WVX262276 O327812:P327812 JK327812:JL327812 TG327812:TH327812 ADC327812:ADD327812 AMY327812:AMZ327812 AWU327812:AWV327812 BGQ327812:BGR327812 BQM327812:BQN327812 CAI327812:CAJ327812 CKE327812:CKF327812 CUA327812:CUB327812 DDW327812:DDX327812 DNS327812:DNT327812 DXO327812:DXP327812 EHK327812:EHL327812 ERG327812:ERH327812 FBC327812:FBD327812 FKY327812:FKZ327812 FUU327812:FUV327812 GEQ327812:GER327812 GOM327812:GON327812 GYI327812:GYJ327812 HIE327812:HIF327812 HSA327812:HSB327812 IBW327812:IBX327812 ILS327812:ILT327812 IVO327812:IVP327812 JFK327812:JFL327812 JPG327812:JPH327812 JZC327812:JZD327812 KIY327812:KIZ327812 KSU327812:KSV327812 LCQ327812:LCR327812 LMM327812:LMN327812 LWI327812:LWJ327812 MGE327812:MGF327812 MQA327812:MQB327812 MZW327812:MZX327812 NJS327812:NJT327812 NTO327812:NTP327812 ODK327812:ODL327812 ONG327812:ONH327812 OXC327812:OXD327812 PGY327812:PGZ327812 PQU327812:PQV327812 QAQ327812:QAR327812 QKM327812:QKN327812 QUI327812:QUJ327812 REE327812:REF327812 ROA327812:ROB327812 RXW327812:RXX327812 SHS327812:SHT327812 SRO327812:SRP327812 TBK327812:TBL327812 TLG327812:TLH327812 TVC327812:TVD327812 UEY327812:UEZ327812 UOU327812:UOV327812 UYQ327812:UYR327812 VIM327812:VIN327812 VSI327812:VSJ327812 WCE327812:WCF327812 WMA327812:WMB327812 WVW327812:WVX327812 O393348:P393348 JK393348:JL393348 TG393348:TH393348 ADC393348:ADD393348 AMY393348:AMZ393348 AWU393348:AWV393348 BGQ393348:BGR393348 BQM393348:BQN393348 CAI393348:CAJ393348 CKE393348:CKF393348 CUA393348:CUB393348 DDW393348:DDX393348 DNS393348:DNT393348 DXO393348:DXP393348 EHK393348:EHL393348 ERG393348:ERH393348 FBC393348:FBD393348 FKY393348:FKZ393348 FUU393348:FUV393348 GEQ393348:GER393348 GOM393348:GON393348 GYI393348:GYJ393348 HIE393348:HIF393348 HSA393348:HSB393348 IBW393348:IBX393348 ILS393348:ILT393348 IVO393348:IVP393348 JFK393348:JFL393348 JPG393348:JPH393348 JZC393348:JZD393348 KIY393348:KIZ393348 KSU393348:KSV393348 LCQ393348:LCR393348 LMM393348:LMN393348 LWI393348:LWJ393348 MGE393348:MGF393348 MQA393348:MQB393348 MZW393348:MZX393348 NJS393348:NJT393348 NTO393348:NTP393348 ODK393348:ODL393348 ONG393348:ONH393348 OXC393348:OXD393348 PGY393348:PGZ393348 PQU393348:PQV393348 QAQ393348:QAR393348 QKM393348:QKN393348 QUI393348:QUJ393348 REE393348:REF393348 ROA393348:ROB393348 RXW393348:RXX393348 SHS393348:SHT393348 SRO393348:SRP393348 TBK393348:TBL393348 TLG393348:TLH393348 TVC393348:TVD393348 UEY393348:UEZ393348 UOU393348:UOV393348 UYQ393348:UYR393348 VIM393348:VIN393348 VSI393348:VSJ393348 WCE393348:WCF393348 WMA393348:WMB393348 WVW393348:WVX393348 O458884:P458884 JK458884:JL458884 TG458884:TH458884 ADC458884:ADD458884 AMY458884:AMZ458884 AWU458884:AWV458884 BGQ458884:BGR458884 BQM458884:BQN458884 CAI458884:CAJ458884 CKE458884:CKF458884 CUA458884:CUB458884 DDW458884:DDX458884 DNS458884:DNT458884 DXO458884:DXP458884 EHK458884:EHL458884 ERG458884:ERH458884 FBC458884:FBD458884 FKY458884:FKZ458884 FUU458884:FUV458884 GEQ458884:GER458884 GOM458884:GON458884 GYI458884:GYJ458884 HIE458884:HIF458884 HSA458884:HSB458884 IBW458884:IBX458884 ILS458884:ILT458884 IVO458884:IVP458884 JFK458884:JFL458884 JPG458884:JPH458884 JZC458884:JZD458884 KIY458884:KIZ458884 KSU458884:KSV458884 LCQ458884:LCR458884 LMM458884:LMN458884 LWI458884:LWJ458884 MGE458884:MGF458884 MQA458884:MQB458884 MZW458884:MZX458884 NJS458884:NJT458884 NTO458884:NTP458884 ODK458884:ODL458884 ONG458884:ONH458884 OXC458884:OXD458884 PGY458884:PGZ458884 PQU458884:PQV458884 QAQ458884:QAR458884 QKM458884:QKN458884 QUI458884:QUJ458884 REE458884:REF458884 ROA458884:ROB458884 RXW458884:RXX458884 SHS458884:SHT458884 SRO458884:SRP458884 TBK458884:TBL458884 TLG458884:TLH458884 TVC458884:TVD458884 UEY458884:UEZ458884 UOU458884:UOV458884 UYQ458884:UYR458884 VIM458884:VIN458884 VSI458884:VSJ458884 WCE458884:WCF458884 WMA458884:WMB458884 WVW458884:WVX458884 O524420:P524420 JK524420:JL524420 TG524420:TH524420 ADC524420:ADD524420 AMY524420:AMZ524420 AWU524420:AWV524420 BGQ524420:BGR524420 BQM524420:BQN524420 CAI524420:CAJ524420 CKE524420:CKF524420 CUA524420:CUB524420 DDW524420:DDX524420 DNS524420:DNT524420 DXO524420:DXP524420 EHK524420:EHL524420 ERG524420:ERH524420 FBC524420:FBD524420 FKY524420:FKZ524420 FUU524420:FUV524420 GEQ524420:GER524420 GOM524420:GON524420 GYI524420:GYJ524420 HIE524420:HIF524420 HSA524420:HSB524420 IBW524420:IBX524420 ILS524420:ILT524420 IVO524420:IVP524420 JFK524420:JFL524420 JPG524420:JPH524420 JZC524420:JZD524420 KIY524420:KIZ524420 KSU524420:KSV524420 LCQ524420:LCR524420 LMM524420:LMN524420 LWI524420:LWJ524420 MGE524420:MGF524420 MQA524420:MQB524420 MZW524420:MZX524420 NJS524420:NJT524420 NTO524420:NTP524420 ODK524420:ODL524420 ONG524420:ONH524420 OXC524420:OXD524420 PGY524420:PGZ524420 PQU524420:PQV524420 QAQ524420:QAR524420 QKM524420:QKN524420 QUI524420:QUJ524420 REE524420:REF524420 ROA524420:ROB524420 RXW524420:RXX524420 SHS524420:SHT524420 SRO524420:SRP524420 TBK524420:TBL524420 TLG524420:TLH524420 TVC524420:TVD524420 UEY524420:UEZ524420 UOU524420:UOV524420 UYQ524420:UYR524420 VIM524420:VIN524420 VSI524420:VSJ524420 WCE524420:WCF524420 WMA524420:WMB524420 WVW524420:WVX524420 O589956:P589956 JK589956:JL589956 TG589956:TH589956 ADC589956:ADD589956 AMY589956:AMZ589956 AWU589956:AWV589956 BGQ589956:BGR589956 BQM589956:BQN589956 CAI589956:CAJ589956 CKE589956:CKF589956 CUA589956:CUB589956 DDW589956:DDX589956 DNS589956:DNT589956 DXO589956:DXP589956 EHK589956:EHL589956 ERG589956:ERH589956 FBC589956:FBD589956 FKY589956:FKZ589956 FUU589956:FUV589956 GEQ589956:GER589956 GOM589956:GON589956 GYI589956:GYJ589956 HIE589956:HIF589956 HSA589956:HSB589956 IBW589956:IBX589956 ILS589956:ILT589956 IVO589956:IVP589956 JFK589956:JFL589956 JPG589956:JPH589956 JZC589956:JZD589956 KIY589956:KIZ589956 KSU589956:KSV589956 LCQ589956:LCR589956 LMM589956:LMN589956 LWI589956:LWJ589956 MGE589956:MGF589956 MQA589956:MQB589956 MZW589956:MZX589956 NJS589956:NJT589956 NTO589956:NTP589956 ODK589956:ODL589956 ONG589956:ONH589956 OXC589956:OXD589956 PGY589956:PGZ589956 PQU589956:PQV589956 QAQ589956:QAR589956 QKM589956:QKN589956 QUI589956:QUJ589956 REE589956:REF589956 ROA589956:ROB589956 RXW589956:RXX589956 SHS589956:SHT589956 SRO589956:SRP589956 TBK589956:TBL589956 TLG589956:TLH589956 TVC589956:TVD589956 UEY589956:UEZ589956 UOU589956:UOV589956 UYQ589956:UYR589956 VIM589956:VIN589956 VSI589956:VSJ589956 WCE589956:WCF589956 WMA589956:WMB589956 WVW589956:WVX589956 O655492:P655492 JK655492:JL655492 TG655492:TH655492 ADC655492:ADD655492 AMY655492:AMZ655492 AWU655492:AWV655492 BGQ655492:BGR655492 BQM655492:BQN655492 CAI655492:CAJ655492 CKE655492:CKF655492 CUA655492:CUB655492 DDW655492:DDX655492 DNS655492:DNT655492 DXO655492:DXP655492 EHK655492:EHL655492 ERG655492:ERH655492 FBC655492:FBD655492 FKY655492:FKZ655492 FUU655492:FUV655492 GEQ655492:GER655492 GOM655492:GON655492 GYI655492:GYJ655492 HIE655492:HIF655492 HSA655492:HSB655492 IBW655492:IBX655492 ILS655492:ILT655492 IVO655492:IVP655492 JFK655492:JFL655492 JPG655492:JPH655492 JZC655492:JZD655492 KIY655492:KIZ655492 KSU655492:KSV655492 LCQ655492:LCR655492 LMM655492:LMN655492 LWI655492:LWJ655492 MGE655492:MGF655492 MQA655492:MQB655492 MZW655492:MZX655492 NJS655492:NJT655492 NTO655492:NTP655492 ODK655492:ODL655492 ONG655492:ONH655492 OXC655492:OXD655492 PGY655492:PGZ655492 PQU655492:PQV655492 QAQ655492:QAR655492 QKM655492:QKN655492 QUI655492:QUJ655492 REE655492:REF655492 ROA655492:ROB655492 RXW655492:RXX655492 SHS655492:SHT655492 SRO655492:SRP655492 TBK655492:TBL655492 TLG655492:TLH655492 TVC655492:TVD655492 UEY655492:UEZ655492 UOU655492:UOV655492 UYQ655492:UYR655492 VIM655492:VIN655492 VSI655492:VSJ655492 WCE655492:WCF655492 WMA655492:WMB655492 WVW655492:WVX655492 O721028:P721028 JK721028:JL721028 TG721028:TH721028 ADC721028:ADD721028 AMY721028:AMZ721028 AWU721028:AWV721028 BGQ721028:BGR721028 BQM721028:BQN721028 CAI721028:CAJ721028 CKE721028:CKF721028 CUA721028:CUB721028 DDW721028:DDX721028 DNS721028:DNT721028 DXO721028:DXP721028 EHK721028:EHL721028 ERG721028:ERH721028 FBC721028:FBD721028 FKY721028:FKZ721028 FUU721028:FUV721028 GEQ721028:GER721028 GOM721028:GON721028 GYI721028:GYJ721028 HIE721028:HIF721028 HSA721028:HSB721028 IBW721028:IBX721028 ILS721028:ILT721028 IVO721028:IVP721028 JFK721028:JFL721028 JPG721028:JPH721028 JZC721028:JZD721028 KIY721028:KIZ721028 KSU721028:KSV721028 LCQ721028:LCR721028 LMM721028:LMN721028 LWI721028:LWJ721028 MGE721028:MGF721028 MQA721028:MQB721028 MZW721028:MZX721028 NJS721028:NJT721028 NTO721028:NTP721028 ODK721028:ODL721028 ONG721028:ONH721028 OXC721028:OXD721028 PGY721028:PGZ721028 PQU721028:PQV721028 QAQ721028:QAR721028 QKM721028:QKN721028 QUI721028:QUJ721028 REE721028:REF721028 ROA721028:ROB721028 RXW721028:RXX721028 SHS721028:SHT721028 SRO721028:SRP721028 TBK721028:TBL721028 TLG721028:TLH721028 TVC721028:TVD721028 UEY721028:UEZ721028 UOU721028:UOV721028 UYQ721028:UYR721028 VIM721028:VIN721028 VSI721028:VSJ721028 WCE721028:WCF721028 WMA721028:WMB721028 WVW721028:WVX721028 O786564:P786564 JK786564:JL786564 TG786564:TH786564 ADC786564:ADD786564 AMY786564:AMZ786564 AWU786564:AWV786564 BGQ786564:BGR786564 BQM786564:BQN786564 CAI786564:CAJ786564 CKE786564:CKF786564 CUA786564:CUB786564 DDW786564:DDX786564 DNS786564:DNT786564 DXO786564:DXP786564 EHK786564:EHL786564 ERG786564:ERH786564 FBC786564:FBD786564 FKY786564:FKZ786564 FUU786564:FUV786564 GEQ786564:GER786564 GOM786564:GON786564 GYI786564:GYJ786564 HIE786564:HIF786564 HSA786564:HSB786564 IBW786564:IBX786564 ILS786564:ILT786564 IVO786564:IVP786564 JFK786564:JFL786564 JPG786564:JPH786564 JZC786564:JZD786564 KIY786564:KIZ786564 KSU786564:KSV786564 LCQ786564:LCR786564 LMM786564:LMN786564 LWI786564:LWJ786564 MGE786564:MGF786564 MQA786564:MQB786564 MZW786564:MZX786564 NJS786564:NJT786564 NTO786564:NTP786564 ODK786564:ODL786564 ONG786564:ONH786564 OXC786564:OXD786564 PGY786564:PGZ786564 PQU786564:PQV786564 QAQ786564:QAR786564 QKM786564:QKN786564 QUI786564:QUJ786564 REE786564:REF786564 ROA786564:ROB786564 RXW786564:RXX786564 SHS786564:SHT786564 SRO786564:SRP786564 TBK786564:TBL786564 TLG786564:TLH786564 TVC786564:TVD786564 UEY786564:UEZ786564 UOU786564:UOV786564 UYQ786564:UYR786564 VIM786564:VIN786564 VSI786564:VSJ786564 WCE786564:WCF786564 WMA786564:WMB786564 WVW786564:WVX786564 O852100:P852100 JK852100:JL852100 TG852100:TH852100 ADC852100:ADD852100 AMY852100:AMZ852100 AWU852100:AWV852100 BGQ852100:BGR852100 BQM852100:BQN852100 CAI852100:CAJ852100 CKE852100:CKF852100 CUA852100:CUB852100 DDW852100:DDX852100 DNS852100:DNT852100 DXO852100:DXP852100 EHK852100:EHL852100 ERG852100:ERH852100 FBC852100:FBD852100 FKY852100:FKZ852100 FUU852100:FUV852100 GEQ852100:GER852100 GOM852100:GON852100 GYI852100:GYJ852100 HIE852100:HIF852100 HSA852100:HSB852100 IBW852100:IBX852100 ILS852100:ILT852100 IVO852100:IVP852100 JFK852100:JFL852100 JPG852100:JPH852100 JZC852100:JZD852100 KIY852100:KIZ852100 KSU852100:KSV852100 LCQ852100:LCR852100 LMM852100:LMN852100 LWI852100:LWJ852100 MGE852100:MGF852100 MQA852100:MQB852100 MZW852100:MZX852100 NJS852100:NJT852100 NTO852100:NTP852100 ODK852100:ODL852100 ONG852100:ONH852100 OXC852100:OXD852100 PGY852100:PGZ852100 PQU852100:PQV852100 QAQ852100:QAR852100 QKM852100:QKN852100 QUI852100:QUJ852100 REE852100:REF852100 ROA852100:ROB852100 RXW852100:RXX852100 SHS852100:SHT852100 SRO852100:SRP852100 TBK852100:TBL852100 TLG852100:TLH852100 TVC852100:TVD852100 UEY852100:UEZ852100 UOU852100:UOV852100 UYQ852100:UYR852100 VIM852100:VIN852100 VSI852100:VSJ852100 WCE852100:WCF852100 WMA852100:WMB852100 WVW852100:WVX852100 O917636:P917636 JK917636:JL917636 TG917636:TH917636 ADC917636:ADD917636 AMY917636:AMZ917636 AWU917636:AWV917636 BGQ917636:BGR917636 BQM917636:BQN917636 CAI917636:CAJ917636 CKE917636:CKF917636 CUA917636:CUB917636 DDW917636:DDX917636 DNS917636:DNT917636 DXO917636:DXP917636 EHK917636:EHL917636 ERG917636:ERH917636 FBC917636:FBD917636 FKY917636:FKZ917636 FUU917636:FUV917636 GEQ917636:GER917636 GOM917636:GON917636 GYI917636:GYJ917636 HIE917636:HIF917636 HSA917636:HSB917636 IBW917636:IBX917636 ILS917636:ILT917636 IVO917636:IVP917636 JFK917636:JFL917636 JPG917636:JPH917636 JZC917636:JZD917636 KIY917636:KIZ917636 KSU917636:KSV917636 LCQ917636:LCR917636 LMM917636:LMN917636 LWI917636:LWJ917636 MGE917636:MGF917636 MQA917636:MQB917636 MZW917636:MZX917636 NJS917636:NJT917636 NTO917636:NTP917636 ODK917636:ODL917636 ONG917636:ONH917636 OXC917636:OXD917636 PGY917636:PGZ917636 PQU917636:PQV917636 QAQ917636:QAR917636 QKM917636:QKN917636 QUI917636:QUJ917636 REE917636:REF917636 ROA917636:ROB917636 RXW917636:RXX917636 SHS917636:SHT917636 SRO917636:SRP917636 TBK917636:TBL917636 TLG917636:TLH917636 TVC917636:TVD917636 UEY917636:UEZ917636 UOU917636:UOV917636 UYQ917636:UYR917636 VIM917636:VIN917636 VSI917636:VSJ917636 WCE917636:WCF917636 WMA917636:WMB917636 WVW917636:WVX917636 O983172:P983172 JK983172:JL983172 TG983172:TH983172 ADC983172:ADD983172 AMY983172:AMZ983172 AWU983172:AWV983172 BGQ983172:BGR983172 BQM983172:BQN983172 CAI983172:CAJ983172 CKE983172:CKF983172 CUA983172:CUB983172 DDW983172:DDX983172 DNS983172:DNT983172 DXO983172:DXP983172 EHK983172:EHL983172 ERG983172:ERH983172 FBC983172:FBD983172 FKY983172:FKZ983172 FUU983172:FUV983172 GEQ983172:GER983172 GOM983172:GON983172 GYI983172:GYJ983172 HIE983172:HIF983172 HSA983172:HSB983172 IBW983172:IBX983172 ILS983172:ILT983172 IVO983172:IVP983172 JFK983172:JFL983172 JPG983172:JPH983172 JZC983172:JZD983172 KIY983172:KIZ983172 KSU983172:KSV983172 LCQ983172:LCR983172 LMM983172:LMN983172 LWI983172:LWJ983172 MGE983172:MGF983172 MQA983172:MQB983172 MZW983172:MZX983172 NJS983172:NJT983172 NTO983172:NTP983172 ODK983172:ODL983172 ONG983172:ONH983172 OXC983172:OXD983172 PGY983172:PGZ983172 PQU983172:PQV983172 QAQ983172:QAR983172 QKM983172:QKN983172 QUI983172:QUJ983172 REE983172:REF983172 ROA983172:ROB983172 RXW983172:RXX983172 SHS983172:SHT983172 SRO983172:SRP983172 TBK983172:TBL983172 TLG983172:TLH983172 TVC983172:TVD983172 UEY983172:UEZ983172 UOU983172:UOV983172 UYQ983172:UYR983172 VIM983172:VIN983172 VSI983172:VSJ983172 WCE983172:WCF983172 WMA983172:WMB983172 WVW983172:WVX983172">
      <formula1>$AM$132:$AM$134</formula1>
    </dataValidation>
    <dataValidation type="list" allowBlank="1" showInputMessage="1" showErrorMessage="1" sqref="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N65614 JJ65614 TF65614 ADB65614 AMX65614 AWT65614 BGP65614 BQL65614 CAH65614 CKD65614 CTZ65614 DDV65614 DNR65614 DXN65614 EHJ65614 ERF65614 FBB65614 FKX65614 FUT65614 GEP65614 GOL65614 GYH65614 HID65614 HRZ65614 IBV65614 ILR65614 IVN65614 JFJ65614 JPF65614 JZB65614 KIX65614 KST65614 LCP65614 LML65614 LWH65614 MGD65614 MPZ65614 MZV65614 NJR65614 NTN65614 ODJ65614 ONF65614 OXB65614 PGX65614 PQT65614 QAP65614 QKL65614 QUH65614 RED65614 RNZ65614 RXV65614 SHR65614 SRN65614 TBJ65614 TLF65614 TVB65614 UEX65614 UOT65614 UYP65614 VIL65614 VSH65614 WCD65614 WLZ65614 WVV65614 N131150 JJ131150 TF131150 ADB131150 AMX131150 AWT131150 BGP131150 BQL131150 CAH131150 CKD131150 CTZ131150 DDV131150 DNR131150 DXN131150 EHJ131150 ERF131150 FBB131150 FKX131150 FUT131150 GEP131150 GOL131150 GYH131150 HID131150 HRZ131150 IBV131150 ILR131150 IVN131150 JFJ131150 JPF131150 JZB131150 KIX131150 KST131150 LCP131150 LML131150 LWH131150 MGD131150 MPZ131150 MZV131150 NJR131150 NTN131150 ODJ131150 ONF131150 OXB131150 PGX131150 PQT131150 QAP131150 QKL131150 QUH131150 RED131150 RNZ131150 RXV131150 SHR131150 SRN131150 TBJ131150 TLF131150 TVB131150 UEX131150 UOT131150 UYP131150 VIL131150 VSH131150 WCD131150 WLZ131150 WVV131150 N196686 JJ196686 TF196686 ADB196686 AMX196686 AWT196686 BGP196686 BQL196686 CAH196686 CKD196686 CTZ196686 DDV196686 DNR196686 DXN196686 EHJ196686 ERF196686 FBB196686 FKX196686 FUT196686 GEP196686 GOL196686 GYH196686 HID196686 HRZ196686 IBV196686 ILR196686 IVN196686 JFJ196686 JPF196686 JZB196686 KIX196686 KST196686 LCP196686 LML196686 LWH196686 MGD196686 MPZ196686 MZV196686 NJR196686 NTN196686 ODJ196686 ONF196686 OXB196686 PGX196686 PQT196686 QAP196686 QKL196686 QUH196686 RED196686 RNZ196686 RXV196686 SHR196686 SRN196686 TBJ196686 TLF196686 TVB196686 UEX196686 UOT196686 UYP196686 VIL196686 VSH196686 WCD196686 WLZ196686 WVV196686 N262222 JJ262222 TF262222 ADB262222 AMX262222 AWT262222 BGP262222 BQL262222 CAH262222 CKD262222 CTZ262222 DDV262222 DNR262222 DXN262222 EHJ262222 ERF262222 FBB262222 FKX262222 FUT262222 GEP262222 GOL262222 GYH262222 HID262222 HRZ262222 IBV262222 ILR262222 IVN262222 JFJ262222 JPF262222 JZB262222 KIX262222 KST262222 LCP262222 LML262222 LWH262222 MGD262222 MPZ262222 MZV262222 NJR262222 NTN262222 ODJ262222 ONF262222 OXB262222 PGX262222 PQT262222 QAP262222 QKL262222 QUH262222 RED262222 RNZ262222 RXV262222 SHR262222 SRN262222 TBJ262222 TLF262222 TVB262222 UEX262222 UOT262222 UYP262222 VIL262222 VSH262222 WCD262222 WLZ262222 WVV262222 N327758 JJ327758 TF327758 ADB327758 AMX327758 AWT327758 BGP327758 BQL327758 CAH327758 CKD327758 CTZ327758 DDV327758 DNR327758 DXN327758 EHJ327758 ERF327758 FBB327758 FKX327758 FUT327758 GEP327758 GOL327758 GYH327758 HID327758 HRZ327758 IBV327758 ILR327758 IVN327758 JFJ327758 JPF327758 JZB327758 KIX327758 KST327758 LCP327758 LML327758 LWH327758 MGD327758 MPZ327758 MZV327758 NJR327758 NTN327758 ODJ327758 ONF327758 OXB327758 PGX327758 PQT327758 QAP327758 QKL327758 QUH327758 RED327758 RNZ327758 RXV327758 SHR327758 SRN327758 TBJ327758 TLF327758 TVB327758 UEX327758 UOT327758 UYP327758 VIL327758 VSH327758 WCD327758 WLZ327758 WVV327758 N393294 JJ393294 TF393294 ADB393294 AMX393294 AWT393294 BGP393294 BQL393294 CAH393294 CKD393294 CTZ393294 DDV393294 DNR393294 DXN393294 EHJ393294 ERF393294 FBB393294 FKX393294 FUT393294 GEP393294 GOL393294 GYH393294 HID393294 HRZ393294 IBV393294 ILR393294 IVN393294 JFJ393294 JPF393294 JZB393294 KIX393294 KST393294 LCP393294 LML393294 LWH393294 MGD393294 MPZ393294 MZV393294 NJR393294 NTN393294 ODJ393294 ONF393294 OXB393294 PGX393294 PQT393294 QAP393294 QKL393294 QUH393294 RED393294 RNZ393294 RXV393294 SHR393294 SRN393294 TBJ393294 TLF393294 TVB393294 UEX393294 UOT393294 UYP393294 VIL393294 VSH393294 WCD393294 WLZ393294 WVV393294 N458830 JJ458830 TF458830 ADB458830 AMX458830 AWT458830 BGP458830 BQL458830 CAH458830 CKD458830 CTZ458830 DDV458830 DNR458830 DXN458830 EHJ458830 ERF458830 FBB458830 FKX458830 FUT458830 GEP458830 GOL458830 GYH458830 HID458830 HRZ458830 IBV458830 ILR458830 IVN458830 JFJ458830 JPF458830 JZB458830 KIX458830 KST458830 LCP458830 LML458830 LWH458830 MGD458830 MPZ458830 MZV458830 NJR458830 NTN458830 ODJ458830 ONF458830 OXB458830 PGX458830 PQT458830 QAP458830 QKL458830 QUH458830 RED458830 RNZ458830 RXV458830 SHR458830 SRN458830 TBJ458830 TLF458830 TVB458830 UEX458830 UOT458830 UYP458830 VIL458830 VSH458830 WCD458830 WLZ458830 WVV458830 N524366 JJ524366 TF524366 ADB524366 AMX524366 AWT524366 BGP524366 BQL524366 CAH524366 CKD524366 CTZ524366 DDV524366 DNR524366 DXN524366 EHJ524366 ERF524366 FBB524366 FKX524366 FUT524366 GEP524366 GOL524366 GYH524366 HID524366 HRZ524366 IBV524366 ILR524366 IVN524366 JFJ524366 JPF524366 JZB524366 KIX524366 KST524366 LCP524366 LML524366 LWH524366 MGD524366 MPZ524366 MZV524366 NJR524366 NTN524366 ODJ524366 ONF524366 OXB524366 PGX524366 PQT524366 QAP524366 QKL524366 QUH524366 RED524366 RNZ524366 RXV524366 SHR524366 SRN524366 TBJ524366 TLF524366 TVB524366 UEX524366 UOT524366 UYP524366 VIL524366 VSH524366 WCD524366 WLZ524366 WVV524366 N589902 JJ589902 TF589902 ADB589902 AMX589902 AWT589902 BGP589902 BQL589902 CAH589902 CKD589902 CTZ589902 DDV589902 DNR589902 DXN589902 EHJ589902 ERF589902 FBB589902 FKX589902 FUT589902 GEP589902 GOL589902 GYH589902 HID589902 HRZ589902 IBV589902 ILR589902 IVN589902 JFJ589902 JPF589902 JZB589902 KIX589902 KST589902 LCP589902 LML589902 LWH589902 MGD589902 MPZ589902 MZV589902 NJR589902 NTN589902 ODJ589902 ONF589902 OXB589902 PGX589902 PQT589902 QAP589902 QKL589902 QUH589902 RED589902 RNZ589902 RXV589902 SHR589902 SRN589902 TBJ589902 TLF589902 TVB589902 UEX589902 UOT589902 UYP589902 VIL589902 VSH589902 WCD589902 WLZ589902 WVV589902 N655438 JJ655438 TF655438 ADB655438 AMX655438 AWT655438 BGP655438 BQL655438 CAH655438 CKD655438 CTZ655438 DDV655438 DNR655438 DXN655438 EHJ655438 ERF655438 FBB655438 FKX655438 FUT655438 GEP655438 GOL655438 GYH655438 HID655438 HRZ655438 IBV655438 ILR655438 IVN655438 JFJ655438 JPF655438 JZB655438 KIX655438 KST655438 LCP655438 LML655438 LWH655438 MGD655438 MPZ655438 MZV655438 NJR655438 NTN655438 ODJ655438 ONF655438 OXB655438 PGX655438 PQT655438 QAP655438 QKL655438 QUH655438 RED655438 RNZ655438 RXV655438 SHR655438 SRN655438 TBJ655438 TLF655438 TVB655438 UEX655438 UOT655438 UYP655438 VIL655438 VSH655438 WCD655438 WLZ655438 WVV655438 N720974 JJ720974 TF720974 ADB720974 AMX720974 AWT720974 BGP720974 BQL720974 CAH720974 CKD720974 CTZ720974 DDV720974 DNR720974 DXN720974 EHJ720974 ERF720974 FBB720974 FKX720974 FUT720974 GEP720974 GOL720974 GYH720974 HID720974 HRZ720974 IBV720974 ILR720974 IVN720974 JFJ720974 JPF720974 JZB720974 KIX720974 KST720974 LCP720974 LML720974 LWH720974 MGD720974 MPZ720974 MZV720974 NJR720974 NTN720974 ODJ720974 ONF720974 OXB720974 PGX720974 PQT720974 QAP720974 QKL720974 QUH720974 RED720974 RNZ720974 RXV720974 SHR720974 SRN720974 TBJ720974 TLF720974 TVB720974 UEX720974 UOT720974 UYP720974 VIL720974 VSH720974 WCD720974 WLZ720974 WVV720974 N786510 JJ786510 TF786510 ADB786510 AMX786510 AWT786510 BGP786510 BQL786510 CAH786510 CKD786510 CTZ786510 DDV786510 DNR786510 DXN786510 EHJ786510 ERF786510 FBB786510 FKX786510 FUT786510 GEP786510 GOL786510 GYH786510 HID786510 HRZ786510 IBV786510 ILR786510 IVN786510 JFJ786510 JPF786510 JZB786510 KIX786510 KST786510 LCP786510 LML786510 LWH786510 MGD786510 MPZ786510 MZV786510 NJR786510 NTN786510 ODJ786510 ONF786510 OXB786510 PGX786510 PQT786510 QAP786510 QKL786510 QUH786510 RED786510 RNZ786510 RXV786510 SHR786510 SRN786510 TBJ786510 TLF786510 TVB786510 UEX786510 UOT786510 UYP786510 VIL786510 VSH786510 WCD786510 WLZ786510 WVV786510 N852046 JJ852046 TF852046 ADB852046 AMX852046 AWT852046 BGP852046 BQL852046 CAH852046 CKD852046 CTZ852046 DDV852046 DNR852046 DXN852046 EHJ852046 ERF852046 FBB852046 FKX852046 FUT852046 GEP852046 GOL852046 GYH852046 HID852046 HRZ852046 IBV852046 ILR852046 IVN852046 JFJ852046 JPF852046 JZB852046 KIX852046 KST852046 LCP852046 LML852046 LWH852046 MGD852046 MPZ852046 MZV852046 NJR852046 NTN852046 ODJ852046 ONF852046 OXB852046 PGX852046 PQT852046 QAP852046 QKL852046 QUH852046 RED852046 RNZ852046 RXV852046 SHR852046 SRN852046 TBJ852046 TLF852046 TVB852046 UEX852046 UOT852046 UYP852046 VIL852046 VSH852046 WCD852046 WLZ852046 WVV852046 N917582 JJ917582 TF917582 ADB917582 AMX917582 AWT917582 BGP917582 BQL917582 CAH917582 CKD917582 CTZ917582 DDV917582 DNR917582 DXN917582 EHJ917582 ERF917582 FBB917582 FKX917582 FUT917582 GEP917582 GOL917582 GYH917582 HID917582 HRZ917582 IBV917582 ILR917582 IVN917582 JFJ917582 JPF917582 JZB917582 KIX917582 KST917582 LCP917582 LML917582 LWH917582 MGD917582 MPZ917582 MZV917582 NJR917582 NTN917582 ODJ917582 ONF917582 OXB917582 PGX917582 PQT917582 QAP917582 QKL917582 QUH917582 RED917582 RNZ917582 RXV917582 SHR917582 SRN917582 TBJ917582 TLF917582 TVB917582 UEX917582 UOT917582 UYP917582 VIL917582 VSH917582 WCD917582 WLZ917582 WVV917582 N983118 JJ983118 TF983118 ADB983118 AMX983118 AWT983118 BGP983118 BQL983118 CAH983118 CKD983118 CTZ983118 DDV983118 DNR983118 DXN983118 EHJ983118 ERF983118 FBB983118 FKX983118 FUT983118 GEP983118 GOL983118 GYH983118 HID983118 HRZ983118 IBV983118 ILR983118 IVN983118 JFJ983118 JPF983118 JZB983118 KIX983118 KST983118 LCP983118 LML983118 LWH983118 MGD983118 MPZ983118 MZV983118 NJR983118 NTN983118 ODJ983118 ONF983118 OXB983118 PGX983118 PQT983118 QAP983118 QKL983118 QUH983118 RED983118 RNZ983118 RXV983118 SHR983118 SRN983118 TBJ983118 TLF983118 TVB983118 UEX983118 UOT983118 UYP983118 VIL983118 VSH983118 WCD983118 WLZ983118 WVV983118">
      <formula1>$AN$66:$AN$68</formula1>
    </dataValidation>
    <dataValidation type="list" allowBlank="1" showInputMessage="1" showErrorMessage="1" sqref="K78 JG78 TC78 ACY78 AMU78 AWQ78 BGM78 BQI78 CAE78 CKA78 CTW78 DDS78 DNO78 DXK78 EHG78 ERC78 FAY78 FKU78 FUQ78 GEM78 GOI78 GYE78 HIA78 HRW78 IBS78 ILO78 IVK78 JFG78 JPC78 JYY78 KIU78 KSQ78 LCM78 LMI78 LWE78 MGA78 MPW78 MZS78 NJO78 NTK78 ODG78 ONC78 OWY78 PGU78 PQQ78 QAM78 QKI78 QUE78 REA78 RNW78 RXS78 SHO78 SRK78 TBG78 TLC78 TUY78 UEU78 UOQ78 UYM78 VII78 VSE78 WCA78 WLW78 WVS78 K65614 JG65614 TC65614 ACY65614 AMU65614 AWQ65614 BGM65614 BQI65614 CAE65614 CKA65614 CTW65614 DDS65614 DNO65614 DXK65614 EHG65614 ERC65614 FAY65614 FKU65614 FUQ65614 GEM65614 GOI65614 GYE65614 HIA65614 HRW65614 IBS65614 ILO65614 IVK65614 JFG65614 JPC65614 JYY65614 KIU65614 KSQ65614 LCM65614 LMI65614 LWE65614 MGA65614 MPW65614 MZS65614 NJO65614 NTK65614 ODG65614 ONC65614 OWY65614 PGU65614 PQQ65614 QAM65614 QKI65614 QUE65614 REA65614 RNW65614 RXS65614 SHO65614 SRK65614 TBG65614 TLC65614 TUY65614 UEU65614 UOQ65614 UYM65614 VII65614 VSE65614 WCA65614 WLW65614 WVS65614 K131150 JG131150 TC131150 ACY131150 AMU131150 AWQ131150 BGM131150 BQI131150 CAE131150 CKA131150 CTW131150 DDS131150 DNO131150 DXK131150 EHG131150 ERC131150 FAY131150 FKU131150 FUQ131150 GEM131150 GOI131150 GYE131150 HIA131150 HRW131150 IBS131150 ILO131150 IVK131150 JFG131150 JPC131150 JYY131150 KIU131150 KSQ131150 LCM131150 LMI131150 LWE131150 MGA131150 MPW131150 MZS131150 NJO131150 NTK131150 ODG131150 ONC131150 OWY131150 PGU131150 PQQ131150 QAM131150 QKI131150 QUE131150 REA131150 RNW131150 RXS131150 SHO131150 SRK131150 TBG131150 TLC131150 TUY131150 UEU131150 UOQ131150 UYM131150 VII131150 VSE131150 WCA131150 WLW131150 WVS131150 K196686 JG196686 TC196686 ACY196686 AMU196686 AWQ196686 BGM196686 BQI196686 CAE196686 CKA196686 CTW196686 DDS196686 DNO196686 DXK196686 EHG196686 ERC196686 FAY196686 FKU196686 FUQ196686 GEM196686 GOI196686 GYE196686 HIA196686 HRW196686 IBS196686 ILO196686 IVK196686 JFG196686 JPC196686 JYY196686 KIU196686 KSQ196686 LCM196686 LMI196686 LWE196686 MGA196686 MPW196686 MZS196686 NJO196686 NTK196686 ODG196686 ONC196686 OWY196686 PGU196686 PQQ196686 QAM196686 QKI196686 QUE196686 REA196686 RNW196686 RXS196686 SHO196686 SRK196686 TBG196686 TLC196686 TUY196686 UEU196686 UOQ196686 UYM196686 VII196686 VSE196686 WCA196686 WLW196686 WVS196686 K262222 JG262222 TC262222 ACY262222 AMU262222 AWQ262222 BGM262222 BQI262222 CAE262222 CKA262222 CTW262222 DDS262222 DNO262222 DXK262222 EHG262222 ERC262222 FAY262222 FKU262222 FUQ262222 GEM262222 GOI262222 GYE262222 HIA262222 HRW262222 IBS262222 ILO262222 IVK262222 JFG262222 JPC262222 JYY262222 KIU262222 KSQ262222 LCM262222 LMI262222 LWE262222 MGA262222 MPW262222 MZS262222 NJO262222 NTK262222 ODG262222 ONC262222 OWY262222 PGU262222 PQQ262222 QAM262222 QKI262222 QUE262222 REA262222 RNW262222 RXS262222 SHO262222 SRK262222 TBG262222 TLC262222 TUY262222 UEU262222 UOQ262222 UYM262222 VII262222 VSE262222 WCA262222 WLW262222 WVS262222 K327758 JG327758 TC327758 ACY327758 AMU327758 AWQ327758 BGM327758 BQI327758 CAE327758 CKA327758 CTW327758 DDS327758 DNO327758 DXK327758 EHG327758 ERC327758 FAY327758 FKU327758 FUQ327758 GEM327758 GOI327758 GYE327758 HIA327758 HRW327758 IBS327758 ILO327758 IVK327758 JFG327758 JPC327758 JYY327758 KIU327758 KSQ327758 LCM327758 LMI327758 LWE327758 MGA327758 MPW327758 MZS327758 NJO327758 NTK327758 ODG327758 ONC327758 OWY327758 PGU327758 PQQ327758 QAM327758 QKI327758 QUE327758 REA327758 RNW327758 RXS327758 SHO327758 SRK327758 TBG327758 TLC327758 TUY327758 UEU327758 UOQ327758 UYM327758 VII327758 VSE327758 WCA327758 WLW327758 WVS327758 K393294 JG393294 TC393294 ACY393294 AMU393294 AWQ393294 BGM393294 BQI393294 CAE393294 CKA393294 CTW393294 DDS393294 DNO393294 DXK393294 EHG393294 ERC393294 FAY393294 FKU393294 FUQ393294 GEM393294 GOI393294 GYE393294 HIA393294 HRW393294 IBS393294 ILO393294 IVK393294 JFG393294 JPC393294 JYY393294 KIU393294 KSQ393294 LCM393294 LMI393294 LWE393294 MGA393294 MPW393294 MZS393294 NJO393294 NTK393294 ODG393294 ONC393294 OWY393294 PGU393294 PQQ393294 QAM393294 QKI393294 QUE393294 REA393294 RNW393294 RXS393294 SHO393294 SRK393294 TBG393294 TLC393294 TUY393294 UEU393294 UOQ393294 UYM393294 VII393294 VSE393294 WCA393294 WLW393294 WVS393294 K458830 JG458830 TC458830 ACY458830 AMU458830 AWQ458830 BGM458830 BQI458830 CAE458830 CKA458830 CTW458830 DDS458830 DNO458830 DXK458830 EHG458830 ERC458830 FAY458830 FKU458830 FUQ458830 GEM458830 GOI458830 GYE458830 HIA458830 HRW458830 IBS458830 ILO458830 IVK458830 JFG458830 JPC458830 JYY458830 KIU458830 KSQ458830 LCM458830 LMI458830 LWE458830 MGA458830 MPW458830 MZS458830 NJO458830 NTK458830 ODG458830 ONC458830 OWY458830 PGU458830 PQQ458830 QAM458830 QKI458830 QUE458830 REA458830 RNW458830 RXS458830 SHO458830 SRK458830 TBG458830 TLC458830 TUY458830 UEU458830 UOQ458830 UYM458830 VII458830 VSE458830 WCA458830 WLW458830 WVS458830 K524366 JG524366 TC524366 ACY524366 AMU524366 AWQ524366 BGM524366 BQI524366 CAE524366 CKA524366 CTW524366 DDS524366 DNO524366 DXK524366 EHG524366 ERC524366 FAY524366 FKU524366 FUQ524366 GEM524366 GOI524366 GYE524366 HIA524366 HRW524366 IBS524366 ILO524366 IVK524366 JFG524366 JPC524366 JYY524366 KIU524366 KSQ524366 LCM524366 LMI524366 LWE524366 MGA524366 MPW524366 MZS524366 NJO524366 NTK524366 ODG524366 ONC524366 OWY524366 PGU524366 PQQ524366 QAM524366 QKI524366 QUE524366 REA524366 RNW524366 RXS524366 SHO524366 SRK524366 TBG524366 TLC524366 TUY524366 UEU524366 UOQ524366 UYM524366 VII524366 VSE524366 WCA524366 WLW524366 WVS524366 K589902 JG589902 TC589902 ACY589902 AMU589902 AWQ589902 BGM589902 BQI589902 CAE589902 CKA589902 CTW589902 DDS589902 DNO589902 DXK589902 EHG589902 ERC589902 FAY589902 FKU589902 FUQ589902 GEM589902 GOI589902 GYE589902 HIA589902 HRW589902 IBS589902 ILO589902 IVK589902 JFG589902 JPC589902 JYY589902 KIU589902 KSQ589902 LCM589902 LMI589902 LWE589902 MGA589902 MPW589902 MZS589902 NJO589902 NTK589902 ODG589902 ONC589902 OWY589902 PGU589902 PQQ589902 QAM589902 QKI589902 QUE589902 REA589902 RNW589902 RXS589902 SHO589902 SRK589902 TBG589902 TLC589902 TUY589902 UEU589902 UOQ589902 UYM589902 VII589902 VSE589902 WCA589902 WLW589902 WVS589902 K655438 JG655438 TC655438 ACY655438 AMU655438 AWQ655438 BGM655438 BQI655438 CAE655438 CKA655438 CTW655438 DDS655438 DNO655438 DXK655438 EHG655438 ERC655438 FAY655438 FKU655438 FUQ655438 GEM655438 GOI655438 GYE655438 HIA655438 HRW655438 IBS655438 ILO655438 IVK655438 JFG655438 JPC655438 JYY655438 KIU655438 KSQ655438 LCM655438 LMI655438 LWE655438 MGA655438 MPW655438 MZS655438 NJO655438 NTK655438 ODG655438 ONC655438 OWY655438 PGU655438 PQQ655438 QAM655438 QKI655438 QUE655438 REA655438 RNW655438 RXS655438 SHO655438 SRK655438 TBG655438 TLC655438 TUY655438 UEU655438 UOQ655438 UYM655438 VII655438 VSE655438 WCA655438 WLW655438 WVS655438 K720974 JG720974 TC720974 ACY720974 AMU720974 AWQ720974 BGM720974 BQI720974 CAE720974 CKA720974 CTW720974 DDS720974 DNO720974 DXK720974 EHG720974 ERC720974 FAY720974 FKU720974 FUQ720974 GEM720974 GOI720974 GYE720974 HIA720974 HRW720974 IBS720974 ILO720974 IVK720974 JFG720974 JPC720974 JYY720974 KIU720974 KSQ720974 LCM720974 LMI720974 LWE720974 MGA720974 MPW720974 MZS720974 NJO720974 NTK720974 ODG720974 ONC720974 OWY720974 PGU720974 PQQ720974 QAM720974 QKI720974 QUE720974 REA720974 RNW720974 RXS720974 SHO720974 SRK720974 TBG720974 TLC720974 TUY720974 UEU720974 UOQ720974 UYM720974 VII720974 VSE720974 WCA720974 WLW720974 WVS720974 K786510 JG786510 TC786510 ACY786510 AMU786510 AWQ786510 BGM786510 BQI786510 CAE786510 CKA786510 CTW786510 DDS786510 DNO786510 DXK786510 EHG786510 ERC786510 FAY786510 FKU786510 FUQ786510 GEM786510 GOI786510 GYE786510 HIA786510 HRW786510 IBS786510 ILO786510 IVK786510 JFG786510 JPC786510 JYY786510 KIU786510 KSQ786510 LCM786510 LMI786510 LWE786510 MGA786510 MPW786510 MZS786510 NJO786510 NTK786510 ODG786510 ONC786510 OWY786510 PGU786510 PQQ786510 QAM786510 QKI786510 QUE786510 REA786510 RNW786510 RXS786510 SHO786510 SRK786510 TBG786510 TLC786510 TUY786510 UEU786510 UOQ786510 UYM786510 VII786510 VSE786510 WCA786510 WLW786510 WVS786510 K852046 JG852046 TC852046 ACY852046 AMU852046 AWQ852046 BGM852046 BQI852046 CAE852046 CKA852046 CTW852046 DDS852046 DNO852046 DXK852046 EHG852046 ERC852046 FAY852046 FKU852046 FUQ852046 GEM852046 GOI852046 GYE852046 HIA852046 HRW852046 IBS852046 ILO852046 IVK852046 JFG852046 JPC852046 JYY852046 KIU852046 KSQ852046 LCM852046 LMI852046 LWE852046 MGA852046 MPW852046 MZS852046 NJO852046 NTK852046 ODG852046 ONC852046 OWY852046 PGU852046 PQQ852046 QAM852046 QKI852046 QUE852046 REA852046 RNW852046 RXS852046 SHO852046 SRK852046 TBG852046 TLC852046 TUY852046 UEU852046 UOQ852046 UYM852046 VII852046 VSE852046 WCA852046 WLW852046 WVS852046 K917582 JG917582 TC917582 ACY917582 AMU917582 AWQ917582 BGM917582 BQI917582 CAE917582 CKA917582 CTW917582 DDS917582 DNO917582 DXK917582 EHG917582 ERC917582 FAY917582 FKU917582 FUQ917582 GEM917582 GOI917582 GYE917582 HIA917582 HRW917582 IBS917582 ILO917582 IVK917582 JFG917582 JPC917582 JYY917582 KIU917582 KSQ917582 LCM917582 LMI917582 LWE917582 MGA917582 MPW917582 MZS917582 NJO917582 NTK917582 ODG917582 ONC917582 OWY917582 PGU917582 PQQ917582 QAM917582 QKI917582 QUE917582 REA917582 RNW917582 RXS917582 SHO917582 SRK917582 TBG917582 TLC917582 TUY917582 UEU917582 UOQ917582 UYM917582 VII917582 VSE917582 WCA917582 WLW917582 WVS917582 K983118 JG983118 TC983118 ACY983118 AMU983118 AWQ983118 BGM983118 BQI983118 CAE983118 CKA983118 CTW983118 DDS983118 DNO983118 DXK983118 EHG983118 ERC983118 FAY983118 FKU983118 FUQ983118 GEM983118 GOI983118 GYE983118 HIA983118 HRW983118 IBS983118 ILO983118 IVK983118 JFG983118 JPC983118 JYY983118 KIU983118 KSQ983118 LCM983118 LMI983118 LWE983118 MGA983118 MPW983118 MZS983118 NJO983118 NTK983118 ODG983118 ONC983118 OWY983118 PGU983118 PQQ983118 QAM983118 QKI983118 QUE983118 REA983118 RNW983118 RXS983118 SHO983118 SRK983118 TBG983118 TLC983118 TUY983118 UEU983118 UOQ983118 UYM983118 VII983118 VSE983118 WCA983118 WLW983118 WVS983118">
      <formula1>$AM$66:$AM$71</formula1>
    </dataValidation>
    <dataValidation type="list" allowBlank="1" showInputMessage="1" showErrorMessage="1" sqref="C117 IY117 SU117 ACQ117 AMM117 AWI117 BGE117 BQA117 BZW117 CJS117 CTO117 DDK117 DNG117 DXC117 EGY117 EQU117 FAQ117 FKM117 FUI117 GEE117 GOA117 GXW117 HHS117 HRO117 IBK117 ILG117 IVC117 JEY117 JOU117 JYQ117 KIM117 KSI117 LCE117 LMA117 LVW117 MFS117 MPO117 MZK117 NJG117 NTC117 OCY117 OMU117 OWQ117 PGM117 PQI117 QAE117 QKA117 QTW117 RDS117 RNO117 RXK117 SHG117 SRC117 TAY117 TKU117 TUQ117 UEM117 UOI117 UYE117 VIA117 VRW117 WBS117 WLO117 WVK117 C65653 IY65653 SU65653 ACQ65653 AMM65653 AWI65653 BGE65653 BQA65653 BZW65653 CJS65653 CTO65653 DDK65653 DNG65653 DXC65653 EGY65653 EQU65653 FAQ65653 FKM65653 FUI65653 GEE65653 GOA65653 GXW65653 HHS65653 HRO65653 IBK65653 ILG65653 IVC65653 JEY65653 JOU65653 JYQ65653 KIM65653 KSI65653 LCE65653 LMA65653 LVW65653 MFS65653 MPO65653 MZK65653 NJG65653 NTC65653 OCY65653 OMU65653 OWQ65653 PGM65653 PQI65653 QAE65653 QKA65653 QTW65653 RDS65653 RNO65653 RXK65653 SHG65653 SRC65653 TAY65653 TKU65653 TUQ65653 UEM65653 UOI65653 UYE65653 VIA65653 VRW65653 WBS65653 WLO65653 WVK65653 C131189 IY131189 SU131189 ACQ131189 AMM131189 AWI131189 BGE131189 BQA131189 BZW131189 CJS131189 CTO131189 DDK131189 DNG131189 DXC131189 EGY131189 EQU131189 FAQ131189 FKM131189 FUI131189 GEE131189 GOA131189 GXW131189 HHS131189 HRO131189 IBK131189 ILG131189 IVC131189 JEY131189 JOU131189 JYQ131189 KIM131189 KSI131189 LCE131189 LMA131189 LVW131189 MFS131189 MPO131189 MZK131189 NJG131189 NTC131189 OCY131189 OMU131189 OWQ131189 PGM131189 PQI131189 QAE131189 QKA131189 QTW131189 RDS131189 RNO131189 RXK131189 SHG131189 SRC131189 TAY131189 TKU131189 TUQ131189 UEM131189 UOI131189 UYE131189 VIA131189 VRW131189 WBS131189 WLO131189 WVK131189 C196725 IY196725 SU196725 ACQ196725 AMM196725 AWI196725 BGE196725 BQA196725 BZW196725 CJS196725 CTO196725 DDK196725 DNG196725 DXC196725 EGY196725 EQU196725 FAQ196725 FKM196725 FUI196725 GEE196725 GOA196725 GXW196725 HHS196725 HRO196725 IBK196725 ILG196725 IVC196725 JEY196725 JOU196725 JYQ196725 KIM196725 KSI196725 LCE196725 LMA196725 LVW196725 MFS196725 MPO196725 MZK196725 NJG196725 NTC196725 OCY196725 OMU196725 OWQ196725 PGM196725 PQI196725 QAE196725 QKA196725 QTW196725 RDS196725 RNO196725 RXK196725 SHG196725 SRC196725 TAY196725 TKU196725 TUQ196725 UEM196725 UOI196725 UYE196725 VIA196725 VRW196725 WBS196725 WLO196725 WVK196725 C262261 IY262261 SU262261 ACQ262261 AMM262261 AWI262261 BGE262261 BQA262261 BZW262261 CJS262261 CTO262261 DDK262261 DNG262261 DXC262261 EGY262261 EQU262261 FAQ262261 FKM262261 FUI262261 GEE262261 GOA262261 GXW262261 HHS262261 HRO262261 IBK262261 ILG262261 IVC262261 JEY262261 JOU262261 JYQ262261 KIM262261 KSI262261 LCE262261 LMA262261 LVW262261 MFS262261 MPO262261 MZK262261 NJG262261 NTC262261 OCY262261 OMU262261 OWQ262261 PGM262261 PQI262261 QAE262261 QKA262261 QTW262261 RDS262261 RNO262261 RXK262261 SHG262261 SRC262261 TAY262261 TKU262261 TUQ262261 UEM262261 UOI262261 UYE262261 VIA262261 VRW262261 WBS262261 WLO262261 WVK262261 C327797 IY327797 SU327797 ACQ327797 AMM327797 AWI327797 BGE327797 BQA327797 BZW327797 CJS327797 CTO327797 DDK327797 DNG327797 DXC327797 EGY327797 EQU327797 FAQ327797 FKM327797 FUI327797 GEE327797 GOA327797 GXW327797 HHS327797 HRO327797 IBK327797 ILG327797 IVC327797 JEY327797 JOU327797 JYQ327797 KIM327797 KSI327797 LCE327797 LMA327797 LVW327797 MFS327797 MPO327797 MZK327797 NJG327797 NTC327797 OCY327797 OMU327797 OWQ327797 PGM327797 PQI327797 QAE327797 QKA327797 QTW327797 RDS327797 RNO327797 RXK327797 SHG327797 SRC327797 TAY327797 TKU327797 TUQ327797 UEM327797 UOI327797 UYE327797 VIA327797 VRW327797 WBS327797 WLO327797 WVK327797 C393333 IY393333 SU393333 ACQ393333 AMM393333 AWI393333 BGE393333 BQA393333 BZW393333 CJS393333 CTO393333 DDK393333 DNG393333 DXC393333 EGY393333 EQU393333 FAQ393333 FKM393333 FUI393333 GEE393333 GOA393333 GXW393333 HHS393333 HRO393333 IBK393333 ILG393333 IVC393333 JEY393333 JOU393333 JYQ393333 KIM393333 KSI393333 LCE393333 LMA393333 LVW393333 MFS393333 MPO393333 MZK393333 NJG393333 NTC393333 OCY393333 OMU393333 OWQ393333 PGM393333 PQI393333 QAE393333 QKA393333 QTW393333 RDS393333 RNO393333 RXK393333 SHG393333 SRC393333 TAY393333 TKU393333 TUQ393333 UEM393333 UOI393333 UYE393333 VIA393333 VRW393333 WBS393333 WLO393333 WVK393333 C458869 IY458869 SU458869 ACQ458869 AMM458869 AWI458869 BGE458869 BQA458869 BZW458869 CJS458869 CTO458869 DDK458869 DNG458869 DXC458869 EGY458869 EQU458869 FAQ458869 FKM458869 FUI458869 GEE458869 GOA458869 GXW458869 HHS458869 HRO458869 IBK458869 ILG458869 IVC458869 JEY458869 JOU458869 JYQ458869 KIM458869 KSI458869 LCE458869 LMA458869 LVW458869 MFS458869 MPO458869 MZK458869 NJG458869 NTC458869 OCY458869 OMU458869 OWQ458869 PGM458869 PQI458869 QAE458869 QKA458869 QTW458869 RDS458869 RNO458869 RXK458869 SHG458869 SRC458869 TAY458869 TKU458869 TUQ458869 UEM458869 UOI458869 UYE458869 VIA458869 VRW458869 WBS458869 WLO458869 WVK458869 C524405 IY524405 SU524405 ACQ524405 AMM524405 AWI524405 BGE524405 BQA524405 BZW524405 CJS524405 CTO524405 DDK524405 DNG524405 DXC524405 EGY524405 EQU524405 FAQ524405 FKM524405 FUI524405 GEE524405 GOA524405 GXW524405 HHS524405 HRO524405 IBK524405 ILG524405 IVC524405 JEY524405 JOU524405 JYQ524405 KIM524405 KSI524405 LCE524405 LMA524405 LVW524405 MFS524405 MPO524405 MZK524405 NJG524405 NTC524405 OCY524405 OMU524405 OWQ524405 PGM524405 PQI524405 QAE524405 QKA524405 QTW524405 RDS524405 RNO524405 RXK524405 SHG524405 SRC524405 TAY524405 TKU524405 TUQ524405 UEM524405 UOI524405 UYE524405 VIA524405 VRW524405 WBS524405 WLO524405 WVK524405 C589941 IY589941 SU589941 ACQ589941 AMM589941 AWI589941 BGE589941 BQA589941 BZW589941 CJS589941 CTO589941 DDK589941 DNG589941 DXC589941 EGY589941 EQU589941 FAQ589941 FKM589941 FUI589941 GEE589941 GOA589941 GXW589941 HHS589941 HRO589941 IBK589941 ILG589941 IVC589941 JEY589941 JOU589941 JYQ589941 KIM589941 KSI589941 LCE589941 LMA589941 LVW589941 MFS589941 MPO589941 MZK589941 NJG589941 NTC589941 OCY589941 OMU589941 OWQ589941 PGM589941 PQI589941 QAE589941 QKA589941 QTW589941 RDS589941 RNO589941 RXK589941 SHG589941 SRC589941 TAY589941 TKU589941 TUQ589941 UEM589941 UOI589941 UYE589941 VIA589941 VRW589941 WBS589941 WLO589941 WVK589941 C655477 IY655477 SU655477 ACQ655477 AMM655477 AWI655477 BGE655477 BQA655477 BZW655477 CJS655477 CTO655477 DDK655477 DNG655477 DXC655477 EGY655477 EQU655477 FAQ655477 FKM655477 FUI655477 GEE655477 GOA655477 GXW655477 HHS655477 HRO655477 IBK655477 ILG655477 IVC655477 JEY655477 JOU655477 JYQ655477 KIM655477 KSI655477 LCE655477 LMA655477 LVW655477 MFS655477 MPO655477 MZK655477 NJG655477 NTC655477 OCY655477 OMU655477 OWQ655477 PGM655477 PQI655477 QAE655477 QKA655477 QTW655477 RDS655477 RNO655477 RXK655477 SHG655477 SRC655477 TAY655477 TKU655477 TUQ655477 UEM655477 UOI655477 UYE655477 VIA655477 VRW655477 WBS655477 WLO655477 WVK655477 C721013 IY721013 SU721013 ACQ721013 AMM721013 AWI721013 BGE721013 BQA721013 BZW721013 CJS721013 CTO721013 DDK721013 DNG721013 DXC721013 EGY721013 EQU721013 FAQ721013 FKM721013 FUI721013 GEE721013 GOA721013 GXW721013 HHS721013 HRO721013 IBK721013 ILG721013 IVC721013 JEY721013 JOU721013 JYQ721013 KIM721013 KSI721013 LCE721013 LMA721013 LVW721013 MFS721013 MPO721013 MZK721013 NJG721013 NTC721013 OCY721013 OMU721013 OWQ721013 PGM721013 PQI721013 QAE721013 QKA721013 QTW721013 RDS721013 RNO721013 RXK721013 SHG721013 SRC721013 TAY721013 TKU721013 TUQ721013 UEM721013 UOI721013 UYE721013 VIA721013 VRW721013 WBS721013 WLO721013 WVK721013 C786549 IY786549 SU786549 ACQ786549 AMM786549 AWI786549 BGE786549 BQA786549 BZW786549 CJS786549 CTO786549 DDK786549 DNG786549 DXC786549 EGY786549 EQU786549 FAQ786549 FKM786549 FUI786549 GEE786549 GOA786549 GXW786549 HHS786549 HRO786549 IBK786549 ILG786549 IVC786549 JEY786549 JOU786549 JYQ786549 KIM786549 KSI786549 LCE786549 LMA786549 LVW786549 MFS786549 MPO786549 MZK786549 NJG786549 NTC786549 OCY786549 OMU786549 OWQ786549 PGM786549 PQI786549 QAE786549 QKA786549 QTW786549 RDS786549 RNO786549 RXK786549 SHG786549 SRC786549 TAY786549 TKU786549 TUQ786549 UEM786549 UOI786549 UYE786549 VIA786549 VRW786549 WBS786549 WLO786549 WVK786549 C852085 IY852085 SU852085 ACQ852085 AMM852085 AWI852085 BGE852085 BQA852085 BZW852085 CJS852085 CTO852085 DDK852085 DNG852085 DXC852085 EGY852085 EQU852085 FAQ852085 FKM852085 FUI852085 GEE852085 GOA852085 GXW852085 HHS852085 HRO852085 IBK852085 ILG852085 IVC852085 JEY852085 JOU852085 JYQ852085 KIM852085 KSI852085 LCE852085 LMA852085 LVW852085 MFS852085 MPO852085 MZK852085 NJG852085 NTC852085 OCY852085 OMU852085 OWQ852085 PGM852085 PQI852085 QAE852085 QKA852085 QTW852085 RDS852085 RNO852085 RXK852085 SHG852085 SRC852085 TAY852085 TKU852085 TUQ852085 UEM852085 UOI852085 UYE852085 VIA852085 VRW852085 WBS852085 WLO852085 WVK852085 C917621 IY917621 SU917621 ACQ917621 AMM917621 AWI917621 BGE917621 BQA917621 BZW917621 CJS917621 CTO917621 DDK917621 DNG917621 DXC917621 EGY917621 EQU917621 FAQ917621 FKM917621 FUI917621 GEE917621 GOA917621 GXW917621 HHS917621 HRO917621 IBK917621 ILG917621 IVC917621 JEY917621 JOU917621 JYQ917621 KIM917621 KSI917621 LCE917621 LMA917621 LVW917621 MFS917621 MPO917621 MZK917621 NJG917621 NTC917621 OCY917621 OMU917621 OWQ917621 PGM917621 PQI917621 QAE917621 QKA917621 QTW917621 RDS917621 RNO917621 RXK917621 SHG917621 SRC917621 TAY917621 TKU917621 TUQ917621 UEM917621 UOI917621 UYE917621 VIA917621 VRW917621 WBS917621 WLO917621 WVK917621 C983157 IY983157 SU983157 ACQ983157 AMM983157 AWI983157 BGE983157 BQA983157 BZW983157 CJS983157 CTO983157 DDK983157 DNG983157 DXC983157 EGY983157 EQU983157 FAQ983157 FKM983157 FUI983157 GEE983157 GOA983157 GXW983157 HHS983157 HRO983157 IBK983157 ILG983157 IVC983157 JEY983157 JOU983157 JYQ983157 KIM983157 KSI983157 LCE983157 LMA983157 LVW983157 MFS983157 MPO983157 MZK983157 NJG983157 NTC983157 OCY983157 OMU983157 OWQ983157 PGM983157 PQI983157 QAE983157 QKA983157 QTW983157 RDS983157 RNO983157 RXK983157 SHG983157 SRC983157 TAY983157 TKU983157 TUQ983157 UEM983157 UOI983157 UYE983157 VIA983157 VRW983157 WBS983157 WLO983157 WVK983157 C119 IY119 SU119 ACQ119 AMM119 AWI119 BGE119 BQA119 BZW119 CJS119 CTO119 DDK119 DNG119 DXC119 EGY119 EQU119 FAQ119 FKM119 FUI119 GEE119 GOA119 GXW119 HHS119 HRO119 IBK119 ILG119 IVC119 JEY119 JOU119 JYQ119 KIM119 KSI119 LCE119 LMA119 LVW119 MFS119 MPO119 MZK119 NJG119 NTC119 OCY119 OMU119 OWQ119 PGM119 PQI119 QAE119 QKA119 QTW119 RDS119 RNO119 RXK119 SHG119 SRC119 TAY119 TKU119 TUQ119 UEM119 UOI119 UYE119 VIA119 VRW119 WBS119 WLO119 WVK119 C65655 IY65655 SU65655 ACQ65655 AMM65655 AWI65655 BGE65655 BQA65655 BZW65655 CJS65655 CTO65655 DDK65655 DNG65655 DXC65655 EGY65655 EQU65655 FAQ65655 FKM65655 FUI65655 GEE65655 GOA65655 GXW65655 HHS65655 HRO65655 IBK65655 ILG65655 IVC65655 JEY65655 JOU65655 JYQ65655 KIM65655 KSI65655 LCE65655 LMA65655 LVW65655 MFS65655 MPO65655 MZK65655 NJG65655 NTC65655 OCY65655 OMU65655 OWQ65655 PGM65655 PQI65655 QAE65655 QKA65655 QTW65655 RDS65655 RNO65655 RXK65655 SHG65655 SRC65655 TAY65655 TKU65655 TUQ65655 UEM65655 UOI65655 UYE65655 VIA65655 VRW65655 WBS65655 WLO65655 WVK65655 C131191 IY131191 SU131191 ACQ131191 AMM131191 AWI131191 BGE131191 BQA131191 BZW131191 CJS131191 CTO131191 DDK131191 DNG131191 DXC131191 EGY131191 EQU131191 FAQ131191 FKM131191 FUI131191 GEE131191 GOA131191 GXW131191 HHS131191 HRO131191 IBK131191 ILG131191 IVC131191 JEY131191 JOU131191 JYQ131191 KIM131191 KSI131191 LCE131191 LMA131191 LVW131191 MFS131191 MPO131191 MZK131191 NJG131191 NTC131191 OCY131191 OMU131191 OWQ131191 PGM131191 PQI131191 QAE131191 QKA131191 QTW131191 RDS131191 RNO131191 RXK131191 SHG131191 SRC131191 TAY131191 TKU131191 TUQ131191 UEM131191 UOI131191 UYE131191 VIA131191 VRW131191 WBS131191 WLO131191 WVK131191 C196727 IY196727 SU196727 ACQ196727 AMM196727 AWI196727 BGE196727 BQA196727 BZW196727 CJS196727 CTO196727 DDK196727 DNG196727 DXC196727 EGY196727 EQU196727 FAQ196727 FKM196727 FUI196727 GEE196727 GOA196727 GXW196727 HHS196727 HRO196727 IBK196727 ILG196727 IVC196727 JEY196727 JOU196727 JYQ196727 KIM196727 KSI196727 LCE196727 LMA196727 LVW196727 MFS196727 MPO196727 MZK196727 NJG196727 NTC196727 OCY196727 OMU196727 OWQ196727 PGM196727 PQI196727 QAE196727 QKA196727 QTW196727 RDS196727 RNO196727 RXK196727 SHG196727 SRC196727 TAY196727 TKU196727 TUQ196727 UEM196727 UOI196727 UYE196727 VIA196727 VRW196727 WBS196727 WLO196727 WVK196727 C262263 IY262263 SU262263 ACQ262263 AMM262263 AWI262263 BGE262263 BQA262263 BZW262263 CJS262263 CTO262263 DDK262263 DNG262263 DXC262263 EGY262263 EQU262263 FAQ262263 FKM262263 FUI262263 GEE262263 GOA262263 GXW262263 HHS262263 HRO262263 IBK262263 ILG262263 IVC262263 JEY262263 JOU262263 JYQ262263 KIM262263 KSI262263 LCE262263 LMA262263 LVW262263 MFS262263 MPO262263 MZK262263 NJG262263 NTC262263 OCY262263 OMU262263 OWQ262263 PGM262263 PQI262263 QAE262263 QKA262263 QTW262263 RDS262263 RNO262263 RXK262263 SHG262263 SRC262263 TAY262263 TKU262263 TUQ262263 UEM262263 UOI262263 UYE262263 VIA262263 VRW262263 WBS262263 WLO262263 WVK262263 C327799 IY327799 SU327799 ACQ327799 AMM327799 AWI327799 BGE327799 BQA327799 BZW327799 CJS327799 CTO327799 DDK327799 DNG327799 DXC327799 EGY327799 EQU327799 FAQ327799 FKM327799 FUI327799 GEE327799 GOA327799 GXW327799 HHS327799 HRO327799 IBK327799 ILG327799 IVC327799 JEY327799 JOU327799 JYQ327799 KIM327799 KSI327799 LCE327799 LMA327799 LVW327799 MFS327799 MPO327799 MZK327799 NJG327799 NTC327799 OCY327799 OMU327799 OWQ327799 PGM327799 PQI327799 QAE327799 QKA327799 QTW327799 RDS327799 RNO327799 RXK327799 SHG327799 SRC327799 TAY327799 TKU327799 TUQ327799 UEM327799 UOI327799 UYE327799 VIA327799 VRW327799 WBS327799 WLO327799 WVK327799 C393335 IY393335 SU393335 ACQ393335 AMM393335 AWI393335 BGE393335 BQA393335 BZW393335 CJS393335 CTO393335 DDK393335 DNG393335 DXC393335 EGY393335 EQU393335 FAQ393335 FKM393335 FUI393335 GEE393335 GOA393335 GXW393335 HHS393335 HRO393335 IBK393335 ILG393335 IVC393335 JEY393335 JOU393335 JYQ393335 KIM393335 KSI393335 LCE393335 LMA393335 LVW393335 MFS393335 MPO393335 MZK393335 NJG393335 NTC393335 OCY393335 OMU393335 OWQ393335 PGM393335 PQI393335 QAE393335 QKA393335 QTW393335 RDS393335 RNO393335 RXK393335 SHG393335 SRC393335 TAY393335 TKU393335 TUQ393335 UEM393335 UOI393335 UYE393335 VIA393335 VRW393335 WBS393335 WLO393335 WVK393335 C458871 IY458871 SU458871 ACQ458871 AMM458871 AWI458871 BGE458871 BQA458871 BZW458871 CJS458871 CTO458871 DDK458871 DNG458871 DXC458871 EGY458871 EQU458871 FAQ458871 FKM458871 FUI458871 GEE458871 GOA458871 GXW458871 HHS458871 HRO458871 IBK458871 ILG458871 IVC458871 JEY458871 JOU458871 JYQ458871 KIM458871 KSI458871 LCE458871 LMA458871 LVW458871 MFS458871 MPO458871 MZK458871 NJG458871 NTC458871 OCY458871 OMU458871 OWQ458871 PGM458871 PQI458871 QAE458871 QKA458871 QTW458871 RDS458871 RNO458871 RXK458871 SHG458871 SRC458871 TAY458871 TKU458871 TUQ458871 UEM458871 UOI458871 UYE458871 VIA458871 VRW458871 WBS458871 WLO458871 WVK458871 C524407 IY524407 SU524407 ACQ524407 AMM524407 AWI524407 BGE524407 BQA524407 BZW524407 CJS524407 CTO524407 DDK524407 DNG524407 DXC524407 EGY524407 EQU524407 FAQ524407 FKM524407 FUI524407 GEE524407 GOA524407 GXW524407 HHS524407 HRO524407 IBK524407 ILG524407 IVC524407 JEY524407 JOU524407 JYQ524407 KIM524407 KSI524407 LCE524407 LMA524407 LVW524407 MFS524407 MPO524407 MZK524407 NJG524407 NTC524407 OCY524407 OMU524407 OWQ524407 PGM524407 PQI524407 QAE524407 QKA524407 QTW524407 RDS524407 RNO524407 RXK524407 SHG524407 SRC524407 TAY524407 TKU524407 TUQ524407 UEM524407 UOI524407 UYE524407 VIA524407 VRW524407 WBS524407 WLO524407 WVK524407 C589943 IY589943 SU589943 ACQ589943 AMM589943 AWI589943 BGE589943 BQA589943 BZW589943 CJS589943 CTO589943 DDK589943 DNG589943 DXC589943 EGY589943 EQU589943 FAQ589943 FKM589943 FUI589943 GEE589943 GOA589943 GXW589943 HHS589943 HRO589943 IBK589943 ILG589943 IVC589943 JEY589943 JOU589943 JYQ589943 KIM589943 KSI589943 LCE589943 LMA589943 LVW589943 MFS589943 MPO589943 MZK589943 NJG589943 NTC589943 OCY589943 OMU589943 OWQ589943 PGM589943 PQI589943 QAE589943 QKA589943 QTW589943 RDS589943 RNO589943 RXK589943 SHG589943 SRC589943 TAY589943 TKU589943 TUQ589943 UEM589943 UOI589943 UYE589943 VIA589943 VRW589943 WBS589943 WLO589943 WVK589943 C655479 IY655479 SU655479 ACQ655479 AMM655479 AWI655479 BGE655479 BQA655479 BZW655479 CJS655479 CTO655479 DDK655479 DNG655479 DXC655479 EGY655479 EQU655479 FAQ655479 FKM655479 FUI655479 GEE655479 GOA655479 GXW655479 HHS655479 HRO655479 IBK655479 ILG655479 IVC655479 JEY655479 JOU655479 JYQ655479 KIM655479 KSI655479 LCE655479 LMA655479 LVW655479 MFS655479 MPO655479 MZK655479 NJG655479 NTC655479 OCY655479 OMU655479 OWQ655479 PGM655479 PQI655479 QAE655479 QKA655479 QTW655479 RDS655479 RNO655479 RXK655479 SHG655479 SRC655479 TAY655479 TKU655479 TUQ655479 UEM655479 UOI655479 UYE655479 VIA655479 VRW655479 WBS655479 WLO655479 WVK655479 C721015 IY721015 SU721015 ACQ721015 AMM721015 AWI721015 BGE721015 BQA721015 BZW721015 CJS721015 CTO721015 DDK721015 DNG721015 DXC721015 EGY721015 EQU721015 FAQ721015 FKM721015 FUI721015 GEE721015 GOA721015 GXW721015 HHS721015 HRO721015 IBK721015 ILG721015 IVC721015 JEY721015 JOU721015 JYQ721015 KIM721015 KSI721015 LCE721015 LMA721015 LVW721015 MFS721015 MPO721015 MZK721015 NJG721015 NTC721015 OCY721015 OMU721015 OWQ721015 PGM721015 PQI721015 QAE721015 QKA721015 QTW721015 RDS721015 RNO721015 RXK721015 SHG721015 SRC721015 TAY721015 TKU721015 TUQ721015 UEM721015 UOI721015 UYE721015 VIA721015 VRW721015 WBS721015 WLO721015 WVK721015 C786551 IY786551 SU786551 ACQ786551 AMM786551 AWI786551 BGE786551 BQA786551 BZW786551 CJS786551 CTO786551 DDK786551 DNG786551 DXC786551 EGY786551 EQU786551 FAQ786551 FKM786551 FUI786551 GEE786551 GOA786551 GXW786551 HHS786551 HRO786551 IBK786551 ILG786551 IVC786551 JEY786551 JOU786551 JYQ786551 KIM786551 KSI786551 LCE786551 LMA786551 LVW786551 MFS786551 MPO786551 MZK786551 NJG786551 NTC786551 OCY786551 OMU786551 OWQ786551 PGM786551 PQI786551 QAE786551 QKA786551 QTW786551 RDS786551 RNO786551 RXK786551 SHG786551 SRC786551 TAY786551 TKU786551 TUQ786551 UEM786551 UOI786551 UYE786551 VIA786551 VRW786551 WBS786551 WLO786551 WVK786551 C852087 IY852087 SU852087 ACQ852087 AMM852087 AWI852087 BGE852087 BQA852087 BZW852087 CJS852087 CTO852087 DDK852087 DNG852087 DXC852087 EGY852087 EQU852087 FAQ852087 FKM852087 FUI852087 GEE852087 GOA852087 GXW852087 HHS852087 HRO852087 IBK852087 ILG852087 IVC852087 JEY852087 JOU852087 JYQ852087 KIM852087 KSI852087 LCE852087 LMA852087 LVW852087 MFS852087 MPO852087 MZK852087 NJG852087 NTC852087 OCY852087 OMU852087 OWQ852087 PGM852087 PQI852087 QAE852087 QKA852087 QTW852087 RDS852087 RNO852087 RXK852087 SHG852087 SRC852087 TAY852087 TKU852087 TUQ852087 UEM852087 UOI852087 UYE852087 VIA852087 VRW852087 WBS852087 WLO852087 WVK852087 C917623 IY917623 SU917623 ACQ917623 AMM917623 AWI917623 BGE917623 BQA917623 BZW917623 CJS917623 CTO917623 DDK917623 DNG917623 DXC917623 EGY917623 EQU917623 FAQ917623 FKM917623 FUI917623 GEE917623 GOA917623 GXW917623 HHS917623 HRO917623 IBK917623 ILG917623 IVC917623 JEY917623 JOU917623 JYQ917623 KIM917623 KSI917623 LCE917623 LMA917623 LVW917623 MFS917623 MPO917623 MZK917623 NJG917623 NTC917623 OCY917623 OMU917623 OWQ917623 PGM917623 PQI917623 QAE917623 QKA917623 QTW917623 RDS917623 RNO917623 RXK917623 SHG917623 SRC917623 TAY917623 TKU917623 TUQ917623 UEM917623 UOI917623 UYE917623 VIA917623 VRW917623 WBS917623 WLO917623 WVK917623 C983159 IY983159 SU983159 ACQ983159 AMM983159 AWI983159 BGE983159 BQA983159 BZW983159 CJS983159 CTO983159 DDK983159 DNG983159 DXC983159 EGY983159 EQU983159 FAQ983159 FKM983159 FUI983159 GEE983159 GOA983159 GXW983159 HHS983159 HRO983159 IBK983159 ILG983159 IVC983159 JEY983159 JOU983159 JYQ983159 KIM983159 KSI983159 LCE983159 LMA983159 LVW983159 MFS983159 MPO983159 MZK983159 NJG983159 NTC983159 OCY983159 OMU983159 OWQ983159 PGM983159 PQI983159 QAE983159 QKA983159 QTW983159 RDS983159 RNO983159 RXK983159 SHG983159 SRC983159 TAY983159 TKU983159 TUQ983159 UEM983159 UOI983159 UYE983159 VIA983159 VRW983159 WBS983159 WLO983159 WVK983159 C126 IY126 SU126 ACQ126 AMM126 AWI126 BGE126 BQA126 BZW126 CJS126 CTO126 DDK126 DNG126 DXC126 EGY126 EQU126 FAQ126 FKM126 FUI126 GEE126 GOA126 GXW126 HHS126 HRO126 IBK126 ILG126 IVC126 JEY126 JOU126 JYQ126 KIM126 KSI126 LCE126 LMA126 LVW126 MFS126 MPO126 MZK126 NJG126 NTC126 OCY126 OMU126 OWQ126 PGM126 PQI126 QAE126 QKA126 QTW126 RDS126 RNO126 RXK126 SHG126 SRC126 TAY126 TKU126 TUQ126 UEM126 UOI126 UYE126 VIA126 VRW126 WBS126 WLO126 WVK126 C65662 IY65662 SU65662 ACQ65662 AMM65662 AWI65662 BGE65662 BQA65662 BZW65662 CJS65662 CTO65662 DDK65662 DNG65662 DXC65662 EGY65662 EQU65662 FAQ65662 FKM65662 FUI65662 GEE65662 GOA65662 GXW65662 HHS65662 HRO65662 IBK65662 ILG65662 IVC65662 JEY65662 JOU65662 JYQ65662 KIM65662 KSI65662 LCE65662 LMA65662 LVW65662 MFS65662 MPO65662 MZK65662 NJG65662 NTC65662 OCY65662 OMU65662 OWQ65662 PGM65662 PQI65662 QAE65662 QKA65662 QTW65662 RDS65662 RNO65662 RXK65662 SHG65662 SRC65662 TAY65662 TKU65662 TUQ65662 UEM65662 UOI65662 UYE65662 VIA65662 VRW65662 WBS65662 WLO65662 WVK65662 C131198 IY131198 SU131198 ACQ131198 AMM131198 AWI131198 BGE131198 BQA131198 BZW131198 CJS131198 CTO131198 DDK131198 DNG131198 DXC131198 EGY131198 EQU131198 FAQ131198 FKM131198 FUI131198 GEE131198 GOA131198 GXW131198 HHS131198 HRO131198 IBK131198 ILG131198 IVC131198 JEY131198 JOU131198 JYQ131198 KIM131198 KSI131198 LCE131198 LMA131198 LVW131198 MFS131198 MPO131198 MZK131198 NJG131198 NTC131198 OCY131198 OMU131198 OWQ131198 PGM131198 PQI131198 QAE131198 QKA131198 QTW131198 RDS131198 RNO131198 RXK131198 SHG131198 SRC131198 TAY131198 TKU131198 TUQ131198 UEM131198 UOI131198 UYE131198 VIA131198 VRW131198 WBS131198 WLO131198 WVK131198 C196734 IY196734 SU196734 ACQ196734 AMM196734 AWI196734 BGE196734 BQA196734 BZW196734 CJS196734 CTO196734 DDK196734 DNG196734 DXC196734 EGY196734 EQU196734 FAQ196734 FKM196734 FUI196734 GEE196734 GOA196734 GXW196734 HHS196734 HRO196734 IBK196734 ILG196734 IVC196734 JEY196734 JOU196734 JYQ196734 KIM196734 KSI196734 LCE196734 LMA196734 LVW196734 MFS196734 MPO196734 MZK196734 NJG196734 NTC196734 OCY196734 OMU196734 OWQ196734 PGM196734 PQI196734 QAE196734 QKA196734 QTW196734 RDS196734 RNO196734 RXK196734 SHG196734 SRC196734 TAY196734 TKU196734 TUQ196734 UEM196734 UOI196734 UYE196734 VIA196734 VRW196734 WBS196734 WLO196734 WVK196734 C262270 IY262270 SU262270 ACQ262270 AMM262270 AWI262270 BGE262270 BQA262270 BZW262270 CJS262270 CTO262270 DDK262270 DNG262270 DXC262270 EGY262270 EQU262270 FAQ262270 FKM262270 FUI262270 GEE262270 GOA262270 GXW262270 HHS262270 HRO262270 IBK262270 ILG262270 IVC262270 JEY262270 JOU262270 JYQ262270 KIM262270 KSI262270 LCE262270 LMA262270 LVW262270 MFS262270 MPO262270 MZK262270 NJG262270 NTC262270 OCY262270 OMU262270 OWQ262270 PGM262270 PQI262270 QAE262270 QKA262270 QTW262270 RDS262270 RNO262270 RXK262270 SHG262270 SRC262270 TAY262270 TKU262270 TUQ262270 UEM262270 UOI262270 UYE262270 VIA262270 VRW262270 WBS262270 WLO262270 WVK262270 C327806 IY327806 SU327806 ACQ327806 AMM327806 AWI327806 BGE327806 BQA327806 BZW327806 CJS327806 CTO327806 DDK327806 DNG327806 DXC327806 EGY327806 EQU327806 FAQ327806 FKM327806 FUI327806 GEE327806 GOA327806 GXW327806 HHS327806 HRO327806 IBK327806 ILG327806 IVC327806 JEY327806 JOU327806 JYQ327806 KIM327806 KSI327806 LCE327806 LMA327806 LVW327806 MFS327806 MPO327806 MZK327806 NJG327806 NTC327806 OCY327806 OMU327806 OWQ327806 PGM327806 PQI327806 QAE327806 QKA327806 QTW327806 RDS327806 RNO327806 RXK327806 SHG327806 SRC327806 TAY327806 TKU327806 TUQ327806 UEM327806 UOI327806 UYE327806 VIA327806 VRW327806 WBS327806 WLO327806 WVK327806 C393342 IY393342 SU393342 ACQ393342 AMM393342 AWI393342 BGE393342 BQA393342 BZW393342 CJS393342 CTO393342 DDK393342 DNG393342 DXC393342 EGY393342 EQU393342 FAQ393342 FKM393342 FUI393342 GEE393342 GOA393342 GXW393342 HHS393342 HRO393342 IBK393342 ILG393342 IVC393342 JEY393342 JOU393342 JYQ393342 KIM393342 KSI393342 LCE393342 LMA393342 LVW393342 MFS393342 MPO393342 MZK393342 NJG393342 NTC393342 OCY393342 OMU393342 OWQ393342 PGM393342 PQI393342 QAE393342 QKA393342 QTW393342 RDS393342 RNO393342 RXK393342 SHG393342 SRC393342 TAY393342 TKU393342 TUQ393342 UEM393342 UOI393342 UYE393342 VIA393342 VRW393342 WBS393342 WLO393342 WVK393342 C458878 IY458878 SU458878 ACQ458878 AMM458878 AWI458878 BGE458878 BQA458878 BZW458878 CJS458878 CTO458878 DDK458878 DNG458878 DXC458878 EGY458878 EQU458878 FAQ458878 FKM458878 FUI458878 GEE458878 GOA458878 GXW458878 HHS458878 HRO458878 IBK458878 ILG458878 IVC458878 JEY458878 JOU458878 JYQ458878 KIM458878 KSI458878 LCE458878 LMA458878 LVW458878 MFS458878 MPO458878 MZK458878 NJG458878 NTC458878 OCY458878 OMU458878 OWQ458878 PGM458878 PQI458878 QAE458878 QKA458878 QTW458878 RDS458878 RNO458878 RXK458878 SHG458878 SRC458878 TAY458878 TKU458878 TUQ458878 UEM458878 UOI458878 UYE458878 VIA458878 VRW458878 WBS458878 WLO458878 WVK458878 C524414 IY524414 SU524414 ACQ524414 AMM524414 AWI524414 BGE524414 BQA524414 BZW524414 CJS524414 CTO524414 DDK524414 DNG524414 DXC524414 EGY524414 EQU524414 FAQ524414 FKM524414 FUI524414 GEE524414 GOA524414 GXW524414 HHS524414 HRO524414 IBK524414 ILG524414 IVC524414 JEY524414 JOU524414 JYQ524414 KIM524414 KSI524414 LCE524414 LMA524414 LVW524414 MFS524414 MPO524414 MZK524414 NJG524414 NTC524414 OCY524414 OMU524414 OWQ524414 PGM524414 PQI524414 QAE524414 QKA524414 QTW524414 RDS524414 RNO524414 RXK524414 SHG524414 SRC524414 TAY524414 TKU524414 TUQ524414 UEM524414 UOI524414 UYE524414 VIA524414 VRW524414 WBS524414 WLO524414 WVK524414 C589950 IY589950 SU589950 ACQ589950 AMM589950 AWI589950 BGE589950 BQA589950 BZW589950 CJS589950 CTO589950 DDK589950 DNG589950 DXC589950 EGY589950 EQU589950 FAQ589950 FKM589950 FUI589950 GEE589950 GOA589950 GXW589950 HHS589950 HRO589950 IBK589950 ILG589950 IVC589950 JEY589950 JOU589950 JYQ589950 KIM589950 KSI589950 LCE589950 LMA589950 LVW589950 MFS589950 MPO589950 MZK589950 NJG589950 NTC589950 OCY589950 OMU589950 OWQ589950 PGM589950 PQI589950 QAE589950 QKA589950 QTW589950 RDS589950 RNO589950 RXK589950 SHG589950 SRC589950 TAY589950 TKU589950 TUQ589950 UEM589950 UOI589950 UYE589950 VIA589950 VRW589950 WBS589950 WLO589950 WVK589950 C655486 IY655486 SU655486 ACQ655486 AMM655486 AWI655486 BGE655486 BQA655486 BZW655486 CJS655486 CTO655486 DDK655486 DNG655486 DXC655486 EGY655486 EQU655486 FAQ655486 FKM655486 FUI655486 GEE655486 GOA655486 GXW655486 HHS655486 HRO655486 IBK655486 ILG655486 IVC655486 JEY655486 JOU655486 JYQ655486 KIM655486 KSI655486 LCE655486 LMA655486 LVW655486 MFS655486 MPO655486 MZK655486 NJG655486 NTC655486 OCY655486 OMU655486 OWQ655486 PGM655486 PQI655486 QAE655486 QKA655486 QTW655486 RDS655486 RNO655486 RXK655486 SHG655486 SRC655486 TAY655486 TKU655486 TUQ655486 UEM655486 UOI655486 UYE655486 VIA655486 VRW655486 WBS655486 WLO655486 WVK655486 C721022 IY721022 SU721022 ACQ721022 AMM721022 AWI721022 BGE721022 BQA721022 BZW721022 CJS721022 CTO721022 DDK721022 DNG721022 DXC721022 EGY721022 EQU721022 FAQ721022 FKM721022 FUI721022 GEE721022 GOA721022 GXW721022 HHS721022 HRO721022 IBK721022 ILG721022 IVC721022 JEY721022 JOU721022 JYQ721022 KIM721022 KSI721022 LCE721022 LMA721022 LVW721022 MFS721022 MPO721022 MZK721022 NJG721022 NTC721022 OCY721022 OMU721022 OWQ721022 PGM721022 PQI721022 QAE721022 QKA721022 QTW721022 RDS721022 RNO721022 RXK721022 SHG721022 SRC721022 TAY721022 TKU721022 TUQ721022 UEM721022 UOI721022 UYE721022 VIA721022 VRW721022 WBS721022 WLO721022 WVK721022 C786558 IY786558 SU786558 ACQ786558 AMM786558 AWI786558 BGE786558 BQA786558 BZW786558 CJS786558 CTO786558 DDK786558 DNG786558 DXC786558 EGY786558 EQU786558 FAQ786558 FKM786558 FUI786558 GEE786558 GOA786558 GXW786558 HHS786558 HRO786558 IBK786558 ILG786558 IVC786558 JEY786558 JOU786558 JYQ786558 KIM786558 KSI786558 LCE786558 LMA786558 LVW786558 MFS786558 MPO786558 MZK786558 NJG786558 NTC786558 OCY786558 OMU786558 OWQ786558 PGM786558 PQI786558 QAE786558 QKA786558 QTW786558 RDS786558 RNO786558 RXK786558 SHG786558 SRC786558 TAY786558 TKU786558 TUQ786558 UEM786558 UOI786558 UYE786558 VIA786558 VRW786558 WBS786558 WLO786558 WVK786558 C852094 IY852094 SU852094 ACQ852094 AMM852094 AWI852094 BGE852094 BQA852094 BZW852094 CJS852094 CTO852094 DDK852094 DNG852094 DXC852094 EGY852094 EQU852094 FAQ852094 FKM852094 FUI852094 GEE852094 GOA852094 GXW852094 HHS852094 HRO852094 IBK852094 ILG852094 IVC852094 JEY852094 JOU852094 JYQ852094 KIM852094 KSI852094 LCE852094 LMA852094 LVW852094 MFS852094 MPO852094 MZK852094 NJG852094 NTC852094 OCY852094 OMU852094 OWQ852094 PGM852094 PQI852094 QAE852094 QKA852094 QTW852094 RDS852094 RNO852094 RXK852094 SHG852094 SRC852094 TAY852094 TKU852094 TUQ852094 UEM852094 UOI852094 UYE852094 VIA852094 VRW852094 WBS852094 WLO852094 WVK852094 C917630 IY917630 SU917630 ACQ917630 AMM917630 AWI917630 BGE917630 BQA917630 BZW917630 CJS917630 CTO917630 DDK917630 DNG917630 DXC917630 EGY917630 EQU917630 FAQ917630 FKM917630 FUI917630 GEE917630 GOA917630 GXW917630 HHS917630 HRO917630 IBK917630 ILG917630 IVC917630 JEY917630 JOU917630 JYQ917630 KIM917630 KSI917630 LCE917630 LMA917630 LVW917630 MFS917630 MPO917630 MZK917630 NJG917630 NTC917630 OCY917630 OMU917630 OWQ917630 PGM917630 PQI917630 QAE917630 QKA917630 QTW917630 RDS917630 RNO917630 RXK917630 SHG917630 SRC917630 TAY917630 TKU917630 TUQ917630 UEM917630 UOI917630 UYE917630 VIA917630 VRW917630 WBS917630 WLO917630 WVK917630 C983166 IY983166 SU983166 ACQ983166 AMM983166 AWI983166 BGE983166 BQA983166 BZW983166 CJS983166 CTO983166 DDK983166 DNG983166 DXC983166 EGY983166 EQU983166 FAQ983166 FKM983166 FUI983166 GEE983166 GOA983166 GXW983166 HHS983166 HRO983166 IBK983166 ILG983166 IVC983166 JEY983166 JOU983166 JYQ983166 KIM983166 KSI983166 LCE983166 LMA983166 LVW983166 MFS983166 MPO983166 MZK983166 NJG983166 NTC983166 OCY983166 OMU983166 OWQ983166 PGM983166 PQI983166 QAE983166 QKA983166 QTW983166 RDS983166 RNO983166 RXK983166 SHG983166 SRC983166 TAY983166 TKU983166 TUQ983166 UEM983166 UOI983166 UYE983166 VIA983166 VRW983166 WBS983166 WLO983166 WVK983166">
      <formula1>$AA$3</formula1>
    </dataValidation>
    <dataValidation type="list" allowBlank="1" showInputMessage="1" showErrorMessage="1" sqref="I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V59:Y62 JR59:JU62 TN59:TQ62 ADJ59:ADM62 ANF59:ANI62 AXB59:AXE62 BGX59:BHA62 BQT59:BQW62 CAP59:CAS62 CKL59:CKO62 CUH59:CUK62 DED59:DEG62 DNZ59:DOC62 DXV59:DXY62 EHR59:EHU62 ERN59:ERQ62 FBJ59:FBM62 FLF59:FLI62 FVB59:FVE62 GEX59:GFA62 GOT59:GOW62 GYP59:GYS62 HIL59:HIO62 HSH59:HSK62 ICD59:ICG62 ILZ59:IMC62 IVV59:IVY62 JFR59:JFU62 JPN59:JPQ62 JZJ59:JZM62 KJF59:KJI62 KTB59:KTE62 LCX59:LDA62 LMT59:LMW62 LWP59:LWS62 MGL59:MGO62 MQH59:MQK62 NAD59:NAG62 NJZ59:NKC62 NTV59:NTY62 ODR59:ODU62 ONN59:ONQ62 OXJ59:OXM62 PHF59:PHI62 PRB59:PRE62 QAX59:QBA62 QKT59:QKW62 QUP59:QUS62 REL59:REO62 ROH59:ROK62 RYD59:RYG62 SHZ59:SIC62 SRV59:SRY62 TBR59:TBU62 TLN59:TLQ62 TVJ59:TVM62 UFF59:UFI62 UPB59:UPE62 UYX59:UZA62 VIT59:VIW62 VSP59:VSS62 WCL59:WCO62 WMH59:WMK62 WWD59:WWG62 V65595:Y65598 JR65595:JU65598 TN65595:TQ65598 ADJ65595:ADM65598 ANF65595:ANI65598 AXB65595:AXE65598 BGX65595:BHA65598 BQT65595:BQW65598 CAP65595:CAS65598 CKL65595:CKO65598 CUH65595:CUK65598 DED65595:DEG65598 DNZ65595:DOC65598 DXV65595:DXY65598 EHR65595:EHU65598 ERN65595:ERQ65598 FBJ65595:FBM65598 FLF65595:FLI65598 FVB65595:FVE65598 GEX65595:GFA65598 GOT65595:GOW65598 GYP65595:GYS65598 HIL65595:HIO65598 HSH65595:HSK65598 ICD65595:ICG65598 ILZ65595:IMC65598 IVV65595:IVY65598 JFR65595:JFU65598 JPN65595:JPQ65598 JZJ65595:JZM65598 KJF65595:KJI65598 KTB65595:KTE65598 LCX65595:LDA65598 LMT65595:LMW65598 LWP65595:LWS65598 MGL65595:MGO65598 MQH65595:MQK65598 NAD65595:NAG65598 NJZ65595:NKC65598 NTV65595:NTY65598 ODR65595:ODU65598 ONN65595:ONQ65598 OXJ65595:OXM65598 PHF65595:PHI65598 PRB65595:PRE65598 QAX65595:QBA65598 QKT65595:QKW65598 QUP65595:QUS65598 REL65595:REO65598 ROH65595:ROK65598 RYD65595:RYG65598 SHZ65595:SIC65598 SRV65595:SRY65598 TBR65595:TBU65598 TLN65595:TLQ65598 TVJ65595:TVM65598 UFF65595:UFI65598 UPB65595:UPE65598 UYX65595:UZA65598 VIT65595:VIW65598 VSP65595:VSS65598 WCL65595:WCO65598 WMH65595:WMK65598 WWD65595:WWG65598 V131131:Y131134 JR131131:JU131134 TN131131:TQ131134 ADJ131131:ADM131134 ANF131131:ANI131134 AXB131131:AXE131134 BGX131131:BHA131134 BQT131131:BQW131134 CAP131131:CAS131134 CKL131131:CKO131134 CUH131131:CUK131134 DED131131:DEG131134 DNZ131131:DOC131134 DXV131131:DXY131134 EHR131131:EHU131134 ERN131131:ERQ131134 FBJ131131:FBM131134 FLF131131:FLI131134 FVB131131:FVE131134 GEX131131:GFA131134 GOT131131:GOW131134 GYP131131:GYS131134 HIL131131:HIO131134 HSH131131:HSK131134 ICD131131:ICG131134 ILZ131131:IMC131134 IVV131131:IVY131134 JFR131131:JFU131134 JPN131131:JPQ131134 JZJ131131:JZM131134 KJF131131:KJI131134 KTB131131:KTE131134 LCX131131:LDA131134 LMT131131:LMW131134 LWP131131:LWS131134 MGL131131:MGO131134 MQH131131:MQK131134 NAD131131:NAG131134 NJZ131131:NKC131134 NTV131131:NTY131134 ODR131131:ODU131134 ONN131131:ONQ131134 OXJ131131:OXM131134 PHF131131:PHI131134 PRB131131:PRE131134 QAX131131:QBA131134 QKT131131:QKW131134 QUP131131:QUS131134 REL131131:REO131134 ROH131131:ROK131134 RYD131131:RYG131134 SHZ131131:SIC131134 SRV131131:SRY131134 TBR131131:TBU131134 TLN131131:TLQ131134 TVJ131131:TVM131134 UFF131131:UFI131134 UPB131131:UPE131134 UYX131131:UZA131134 VIT131131:VIW131134 VSP131131:VSS131134 WCL131131:WCO131134 WMH131131:WMK131134 WWD131131:WWG131134 V196667:Y196670 JR196667:JU196670 TN196667:TQ196670 ADJ196667:ADM196670 ANF196667:ANI196670 AXB196667:AXE196670 BGX196667:BHA196670 BQT196667:BQW196670 CAP196667:CAS196670 CKL196667:CKO196670 CUH196667:CUK196670 DED196667:DEG196670 DNZ196667:DOC196670 DXV196667:DXY196670 EHR196667:EHU196670 ERN196667:ERQ196670 FBJ196667:FBM196670 FLF196667:FLI196670 FVB196667:FVE196670 GEX196667:GFA196670 GOT196667:GOW196670 GYP196667:GYS196670 HIL196667:HIO196670 HSH196667:HSK196670 ICD196667:ICG196670 ILZ196667:IMC196670 IVV196667:IVY196670 JFR196667:JFU196670 JPN196667:JPQ196670 JZJ196667:JZM196670 KJF196667:KJI196670 KTB196667:KTE196670 LCX196667:LDA196670 LMT196667:LMW196670 LWP196667:LWS196670 MGL196667:MGO196670 MQH196667:MQK196670 NAD196667:NAG196670 NJZ196667:NKC196670 NTV196667:NTY196670 ODR196667:ODU196670 ONN196667:ONQ196670 OXJ196667:OXM196670 PHF196667:PHI196670 PRB196667:PRE196670 QAX196667:QBA196670 QKT196667:QKW196670 QUP196667:QUS196670 REL196667:REO196670 ROH196667:ROK196670 RYD196667:RYG196670 SHZ196667:SIC196670 SRV196667:SRY196670 TBR196667:TBU196670 TLN196667:TLQ196670 TVJ196667:TVM196670 UFF196667:UFI196670 UPB196667:UPE196670 UYX196667:UZA196670 VIT196667:VIW196670 VSP196667:VSS196670 WCL196667:WCO196670 WMH196667:WMK196670 WWD196667:WWG196670 V262203:Y262206 JR262203:JU262206 TN262203:TQ262206 ADJ262203:ADM262206 ANF262203:ANI262206 AXB262203:AXE262206 BGX262203:BHA262206 BQT262203:BQW262206 CAP262203:CAS262206 CKL262203:CKO262206 CUH262203:CUK262206 DED262203:DEG262206 DNZ262203:DOC262206 DXV262203:DXY262206 EHR262203:EHU262206 ERN262203:ERQ262206 FBJ262203:FBM262206 FLF262203:FLI262206 FVB262203:FVE262206 GEX262203:GFA262206 GOT262203:GOW262206 GYP262203:GYS262206 HIL262203:HIO262206 HSH262203:HSK262206 ICD262203:ICG262206 ILZ262203:IMC262206 IVV262203:IVY262206 JFR262203:JFU262206 JPN262203:JPQ262206 JZJ262203:JZM262206 KJF262203:KJI262206 KTB262203:KTE262206 LCX262203:LDA262206 LMT262203:LMW262206 LWP262203:LWS262206 MGL262203:MGO262206 MQH262203:MQK262206 NAD262203:NAG262206 NJZ262203:NKC262206 NTV262203:NTY262206 ODR262203:ODU262206 ONN262203:ONQ262206 OXJ262203:OXM262206 PHF262203:PHI262206 PRB262203:PRE262206 QAX262203:QBA262206 QKT262203:QKW262206 QUP262203:QUS262206 REL262203:REO262206 ROH262203:ROK262206 RYD262203:RYG262206 SHZ262203:SIC262206 SRV262203:SRY262206 TBR262203:TBU262206 TLN262203:TLQ262206 TVJ262203:TVM262206 UFF262203:UFI262206 UPB262203:UPE262206 UYX262203:UZA262206 VIT262203:VIW262206 VSP262203:VSS262206 WCL262203:WCO262206 WMH262203:WMK262206 WWD262203:WWG262206 V327739:Y327742 JR327739:JU327742 TN327739:TQ327742 ADJ327739:ADM327742 ANF327739:ANI327742 AXB327739:AXE327742 BGX327739:BHA327742 BQT327739:BQW327742 CAP327739:CAS327742 CKL327739:CKO327742 CUH327739:CUK327742 DED327739:DEG327742 DNZ327739:DOC327742 DXV327739:DXY327742 EHR327739:EHU327742 ERN327739:ERQ327742 FBJ327739:FBM327742 FLF327739:FLI327742 FVB327739:FVE327742 GEX327739:GFA327742 GOT327739:GOW327742 GYP327739:GYS327742 HIL327739:HIO327742 HSH327739:HSK327742 ICD327739:ICG327742 ILZ327739:IMC327742 IVV327739:IVY327742 JFR327739:JFU327742 JPN327739:JPQ327742 JZJ327739:JZM327742 KJF327739:KJI327742 KTB327739:KTE327742 LCX327739:LDA327742 LMT327739:LMW327742 LWP327739:LWS327742 MGL327739:MGO327742 MQH327739:MQK327742 NAD327739:NAG327742 NJZ327739:NKC327742 NTV327739:NTY327742 ODR327739:ODU327742 ONN327739:ONQ327742 OXJ327739:OXM327742 PHF327739:PHI327742 PRB327739:PRE327742 QAX327739:QBA327742 QKT327739:QKW327742 QUP327739:QUS327742 REL327739:REO327742 ROH327739:ROK327742 RYD327739:RYG327742 SHZ327739:SIC327742 SRV327739:SRY327742 TBR327739:TBU327742 TLN327739:TLQ327742 TVJ327739:TVM327742 UFF327739:UFI327742 UPB327739:UPE327742 UYX327739:UZA327742 VIT327739:VIW327742 VSP327739:VSS327742 WCL327739:WCO327742 WMH327739:WMK327742 WWD327739:WWG327742 V393275:Y393278 JR393275:JU393278 TN393275:TQ393278 ADJ393275:ADM393278 ANF393275:ANI393278 AXB393275:AXE393278 BGX393275:BHA393278 BQT393275:BQW393278 CAP393275:CAS393278 CKL393275:CKO393278 CUH393275:CUK393278 DED393275:DEG393278 DNZ393275:DOC393278 DXV393275:DXY393278 EHR393275:EHU393278 ERN393275:ERQ393278 FBJ393275:FBM393278 FLF393275:FLI393278 FVB393275:FVE393278 GEX393275:GFA393278 GOT393275:GOW393278 GYP393275:GYS393278 HIL393275:HIO393278 HSH393275:HSK393278 ICD393275:ICG393278 ILZ393275:IMC393278 IVV393275:IVY393278 JFR393275:JFU393278 JPN393275:JPQ393278 JZJ393275:JZM393278 KJF393275:KJI393278 KTB393275:KTE393278 LCX393275:LDA393278 LMT393275:LMW393278 LWP393275:LWS393278 MGL393275:MGO393278 MQH393275:MQK393278 NAD393275:NAG393278 NJZ393275:NKC393278 NTV393275:NTY393278 ODR393275:ODU393278 ONN393275:ONQ393278 OXJ393275:OXM393278 PHF393275:PHI393278 PRB393275:PRE393278 QAX393275:QBA393278 QKT393275:QKW393278 QUP393275:QUS393278 REL393275:REO393278 ROH393275:ROK393278 RYD393275:RYG393278 SHZ393275:SIC393278 SRV393275:SRY393278 TBR393275:TBU393278 TLN393275:TLQ393278 TVJ393275:TVM393278 UFF393275:UFI393278 UPB393275:UPE393278 UYX393275:UZA393278 VIT393275:VIW393278 VSP393275:VSS393278 WCL393275:WCO393278 WMH393275:WMK393278 WWD393275:WWG393278 V458811:Y458814 JR458811:JU458814 TN458811:TQ458814 ADJ458811:ADM458814 ANF458811:ANI458814 AXB458811:AXE458814 BGX458811:BHA458814 BQT458811:BQW458814 CAP458811:CAS458814 CKL458811:CKO458814 CUH458811:CUK458814 DED458811:DEG458814 DNZ458811:DOC458814 DXV458811:DXY458814 EHR458811:EHU458814 ERN458811:ERQ458814 FBJ458811:FBM458814 FLF458811:FLI458814 FVB458811:FVE458814 GEX458811:GFA458814 GOT458811:GOW458814 GYP458811:GYS458814 HIL458811:HIO458814 HSH458811:HSK458814 ICD458811:ICG458814 ILZ458811:IMC458814 IVV458811:IVY458814 JFR458811:JFU458814 JPN458811:JPQ458814 JZJ458811:JZM458814 KJF458811:KJI458814 KTB458811:KTE458814 LCX458811:LDA458814 LMT458811:LMW458814 LWP458811:LWS458814 MGL458811:MGO458814 MQH458811:MQK458814 NAD458811:NAG458814 NJZ458811:NKC458814 NTV458811:NTY458814 ODR458811:ODU458814 ONN458811:ONQ458814 OXJ458811:OXM458814 PHF458811:PHI458814 PRB458811:PRE458814 QAX458811:QBA458814 QKT458811:QKW458814 QUP458811:QUS458814 REL458811:REO458814 ROH458811:ROK458814 RYD458811:RYG458814 SHZ458811:SIC458814 SRV458811:SRY458814 TBR458811:TBU458814 TLN458811:TLQ458814 TVJ458811:TVM458814 UFF458811:UFI458814 UPB458811:UPE458814 UYX458811:UZA458814 VIT458811:VIW458814 VSP458811:VSS458814 WCL458811:WCO458814 WMH458811:WMK458814 WWD458811:WWG458814 V524347:Y524350 JR524347:JU524350 TN524347:TQ524350 ADJ524347:ADM524350 ANF524347:ANI524350 AXB524347:AXE524350 BGX524347:BHA524350 BQT524347:BQW524350 CAP524347:CAS524350 CKL524347:CKO524350 CUH524347:CUK524350 DED524347:DEG524350 DNZ524347:DOC524350 DXV524347:DXY524350 EHR524347:EHU524350 ERN524347:ERQ524350 FBJ524347:FBM524350 FLF524347:FLI524350 FVB524347:FVE524350 GEX524347:GFA524350 GOT524347:GOW524350 GYP524347:GYS524350 HIL524347:HIO524350 HSH524347:HSK524350 ICD524347:ICG524350 ILZ524347:IMC524350 IVV524347:IVY524350 JFR524347:JFU524350 JPN524347:JPQ524350 JZJ524347:JZM524350 KJF524347:KJI524350 KTB524347:KTE524350 LCX524347:LDA524350 LMT524347:LMW524350 LWP524347:LWS524350 MGL524347:MGO524350 MQH524347:MQK524350 NAD524347:NAG524350 NJZ524347:NKC524350 NTV524347:NTY524350 ODR524347:ODU524350 ONN524347:ONQ524350 OXJ524347:OXM524350 PHF524347:PHI524350 PRB524347:PRE524350 QAX524347:QBA524350 QKT524347:QKW524350 QUP524347:QUS524350 REL524347:REO524350 ROH524347:ROK524350 RYD524347:RYG524350 SHZ524347:SIC524350 SRV524347:SRY524350 TBR524347:TBU524350 TLN524347:TLQ524350 TVJ524347:TVM524350 UFF524347:UFI524350 UPB524347:UPE524350 UYX524347:UZA524350 VIT524347:VIW524350 VSP524347:VSS524350 WCL524347:WCO524350 WMH524347:WMK524350 WWD524347:WWG524350 V589883:Y589886 JR589883:JU589886 TN589883:TQ589886 ADJ589883:ADM589886 ANF589883:ANI589886 AXB589883:AXE589886 BGX589883:BHA589886 BQT589883:BQW589886 CAP589883:CAS589886 CKL589883:CKO589886 CUH589883:CUK589886 DED589883:DEG589886 DNZ589883:DOC589886 DXV589883:DXY589886 EHR589883:EHU589886 ERN589883:ERQ589886 FBJ589883:FBM589886 FLF589883:FLI589886 FVB589883:FVE589886 GEX589883:GFA589886 GOT589883:GOW589886 GYP589883:GYS589886 HIL589883:HIO589886 HSH589883:HSK589886 ICD589883:ICG589886 ILZ589883:IMC589886 IVV589883:IVY589886 JFR589883:JFU589886 JPN589883:JPQ589886 JZJ589883:JZM589886 KJF589883:KJI589886 KTB589883:KTE589886 LCX589883:LDA589886 LMT589883:LMW589886 LWP589883:LWS589886 MGL589883:MGO589886 MQH589883:MQK589886 NAD589883:NAG589886 NJZ589883:NKC589886 NTV589883:NTY589886 ODR589883:ODU589886 ONN589883:ONQ589886 OXJ589883:OXM589886 PHF589883:PHI589886 PRB589883:PRE589886 QAX589883:QBA589886 QKT589883:QKW589886 QUP589883:QUS589886 REL589883:REO589886 ROH589883:ROK589886 RYD589883:RYG589886 SHZ589883:SIC589886 SRV589883:SRY589886 TBR589883:TBU589886 TLN589883:TLQ589886 TVJ589883:TVM589886 UFF589883:UFI589886 UPB589883:UPE589886 UYX589883:UZA589886 VIT589883:VIW589886 VSP589883:VSS589886 WCL589883:WCO589886 WMH589883:WMK589886 WWD589883:WWG589886 V655419:Y655422 JR655419:JU655422 TN655419:TQ655422 ADJ655419:ADM655422 ANF655419:ANI655422 AXB655419:AXE655422 BGX655419:BHA655422 BQT655419:BQW655422 CAP655419:CAS655422 CKL655419:CKO655422 CUH655419:CUK655422 DED655419:DEG655422 DNZ655419:DOC655422 DXV655419:DXY655422 EHR655419:EHU655422 ERN655419:ERQ655422 FBJ655419:FBM655422 FLF655419:FLI655422 FVB655419:FVE655422 GEX655419:GFA655422 GOT655419:GOW655422 GYP655419:GYS655422 HIL655419:HIO655422 HSH655419:HSK655422 ICD655419:ICG655422 ILZ655419:IMC655422 IVV655419:IVY655422 JFR655419:JFU655422 JPN655419:JPQ655422 JZJ655419:JZM655422 KJF655419:KJI655422 KTB655419:KTE655422 LCX655419:LDA655422 LMT655419:LMW655422 LWP655419:LWS655422 MGL655419:MGO655422 MQH655419:MQK655422 NAD655419:NAG655422 NJZ655419:NKC655422 NTV655419:NTY655422 ODR655419:ODU655422 ONN655419:ONQ655422 OXJ655419:OXM655422 PHF655419:PHI655422 PRB655419:PRE655422 QAX655419:QBA655422 QKT655419:QKW655422 QUP655419:QUS655422 REL655419:REO655422 ROH655419:ROK655422 RYD655419:RYG655422 SHZ655419:SIC655422 SRV655419:SRY655422 TBR655419:TBU655422 TLN655419:TLQ655422 TVJ655419:TVM655422 UFF655419:UFI655422 UPB655419:UPE655422 UYX655419:UZA655422 VIT655419:VIW655422 VSP655419:VSS655422 WCL655419:WCO655422 WMH655419:WMK655422 WWD655419:WWG655422 V720955:Y720958 JR720955:JU720958 TN720955:TQ720958 ADJ720955:ADM720958 ANF720955:ANI720958 AXB720955:AXE720958 BGX720955:BHA720958 BQT720955:BQW720958 CAP720955:CAS720958 CKL720955:CKO720958 CUH720955:CUK720958 DED720955:DEG720958 DNZ720955:DOC720958 DXV720955:DXY720958 EHR720955:EHU720958 ERN720955:ERQ720958 FBJ720955:FBM720958 FLF720955:FLI720958 FVB720955:FVE720958 GEX720955:GFA720958 GOT720955:GOW720958 GYP720955:GYS720958 HIL720955:HIO720958 HSH720955:HSK720958 ICD720955:ICG720958 ILZ720955:IMC720958 IVV720955:IVY720958 JFR720955:JFU720958 JPN720955:JPQ720958 JZJ720955:JZM720958 KJF720955:KJI720958 KTB720955:KTE720958 LCX720955:LDA720958 LMT720955:LMW720958 LWP720955:LWS720958 MGL720955:MGO720958 MQH720955:MQK720958 NAD720955:NAG720958 NJZ720955:NKC720958 NTV720955:NTY720958 ODR720955:ODU720958 ONN720955:ONQ720958 OXJ720955:OXM720958 PHF720955:PHI720958 PRB720955:PRE720958 QAX720955:QBA720958 QKT720955:QKW720958 QUP720955:QUS720958 REL720955:REO720958 ROH720955:ROK720958 RYD720955:RYG720958 SHZ720955:SIC720958 SRV720955:SRY720958 TBR720955:TBU720958 TLN720955:TLQ720958 TVJ720955:TVM720958 UFF720955:UFI720958 UPB720955:UPE720958 UYX720955:UZA720958 VIT720955:VIW720958 VSP720955:VSS720958 WCL720955:WCO720958 WMH720955:WMK720958 WWD720955:WWG720958 V786491:Y786494 JR786491:JU786494 TN786491:TQ786494 ADJ786491:ADM786494 ANF786491:ANI786494 AXB786491:AXE786494 BGX786491:BHA786494 BQT786491:BQW786494 CAP786491:CAS786494 CKL786491:CKO786494 CUH786491:CUK786494 DED786491:DEG786494 DNZ786491:DOC786494 DXV786491:DXY786494 EHR786491:EHU786494 ERN786491:ERQ786494 FBJ786491:FBM786494 FLF786491:FLI786494 FVB786491:FVE786494 GEX786491:GFA786494 GOT786491:GOW786494 GYP786491:GYS786494 HIL786491:HIO786494 HSH786491:HSK786494 ICD786491:ICG786494 ILZ786491:IMC786494 IVV786491:IVY786494 JFR786491:JFU786494 JPN786491:JPQ786494 JZJ786491:JZM786494 KJF786491:KJI786494 KTB786491:KTE786494 LCX786491:LDA786494 LMT786491:LMW786494 LWP786491:LWS786494 MGL786491:MGO786494 MQH786491:MQK786494 NAD786491:NAG786494 NJZ786491:NKC786494 NTV786491:NTY786494 ODR786491:ODU786494 ONN786491:ONQ786494 OXJ786491:OXM786494 PHF786491:PHI786494 PRB786491:PRE786494 QAX786491:QBA786494 QKT786491:QKW786494 QUP786491:QUS786494 REL786491:REO786494 ROH786491:ROK786494 RYD786491:RYG786494 SHZ786491:SIC786494 SRV786491:SRY786494 TBR786491:TBU786494 TLN786491:TLQ786494 TVJ786491:TVM786494 UFF786491:UFI786494 UPB786491:UPE786494 UYX786491:UZA786494 VIT786491:VIW786494 VSP786491:VSS786494 WCL786491:WCO786494 WMH786491:WMK786494 WWD786491:WWG786494 V852027:Y852030 JR852027:JU852030 TN852027:TQ852030 ADJ852027:ADM852030 ANF852027:ANI852030 AXB852027:AXE852030 BGX852027:BHA852030 BQT852027:BQW852030 CAP852027:CAS852030 CKL852027:CKO852030 CUH852027:CUK852030 DED852027:DEG852030 DNZ852027:DOC852030 DXV852027:DXY852030 EHR852027:EHU852030 ERN852027:ERQ852030 FBJ852027:FBM852030 FLF852027:FLI852030 FVB852027:FVE852030 GEX852027:GFA852030 GOT852027:GOW852030 GYP852027:GYS852030 HIL852027:HIO852030 HSH852027:HSK852030 ICD852027:ICG852030 ILZ852027:IMC852030 IVV852027:IVY852030 JFR852027:JFU852030 JPN852027:JPQ852030 JZJ852027:JZM852030 KJF852027:KJI852030 KTB852027:KTE852030 LCX852027:LDA852030 LMT852027:LMW852030 LWP852027:LWS852030 MGL852027:MGO852030 MQH852027:MQK852030 NAD852027:NAG852030 NJZ852027:NKC852030 NTV852027:NTY852030 ODR852027:ODU852030 ONN852027:ONQ852030 OXJ852027:OXM852030 PHF852027:PHI852030 PRB852027:PRE852030 QAX852027:QBA852030 QKT852027:QKW852030 QUP852027:QUS852030 REL852027:REO852030 ROH852027:ROK852030 RYD852027:RYG852030 SHZ852027:SIC852030 SRV852027:SRY852030 TBR852027:TBU852030 TLN852027:TLQ852030 TVJ852027:TVM852030 UFF852027:UFI852030 UPB852027:UPE852030 UYX852027:UZA852030 VIT852027:VIW852030 VSP852027:VSS852030 WCL852027:WCO852030 WMH852027:WMK852030 WWD852027:WWG852030 V917563:Y917566 JR917563:JU917566 TN917563:TQ917566 ADJ917563:ADM917566 ANF917563:ANI917566 AXB917563:AXE917566 BGX917563:BHA917566 BQT917563:BQW917566 CAP917563:CAS917566 CKL917563:CKO917566 CUH917563:CUK917566 DED917563:DEG917566 DNZ917563:DOC917566 DXV917563:DXY917566 EHR917563:EHU917566 ERN917563:ERQ917566 FBJ917563:FBM917566 FLF917563:FLI917566 FVB917563:FVE917566 GEX917563:GFA917566 GOT917563:GOW917566 GYP917563:GYS917566 HIL917563:HIO917566 HSH917563:HSK917566 ICD917563:ICG917566 ILZ917563:IMC917566 IVV917563:IVY917566 JFR917563:JFU917566 JPN917563:JPQ917566 JZJ917563:JZM917566 KJF917563:KJI917566 KTB917563:KTE917566 LCX917563:LDA917566 LMT917563:LMW917566 LWP917563:LWS917566 MGL917563:MGO917566 MQH917563:MQK917566 NAD917563:NAG917566 NJZ917563:NKC917566 NTV917563:NTY917566 ODR917563:ODU917566 ONN917563:ONQ917566 OXJ917563:OXM917566 PHF917563:PHI917566 PRB917563:PRE917566 QAX917563:QBA917566 QKT917563:QKW917566 QUP917563:QUS917566 REL917563:REO917566 ROH917563:ROK917566 RYD917563:RYG917566 SHZ917563:SIC917566 SRV917563:SRY917566 TBR917563:TBU917566 TLN917563:TLQ917566 TVJ917563:TVM917566 UFF917563:UFI917566 UPB917563:UPE917566 UYX917563:UZA917566 VIT917563:VIW917566 VSP917563:VSS917566 WCL917563:WCO917566 WMH917563:WMK917566 WWD917563:WWG917566 V983099:Y983102 JR983099:JU983102 TN983099:TQ983102 ADJ983099:ADM983102 ANF983099:ANI983102 AXB983099:AXE983102 BGX983099:BHA983102 BQT983099:BQW983102 CAP983099:CAS983102 CKL983099:CKO983102 CUH983099:CUK983102 DED983099:DEG983102 DNZ983099:DOC983102 DXV983099:DXY983102 EHR983099:EHU983102 ERN983099:ERQ983102 FBJ983099:FBM983102 FLF983099:FLI983102 FVB983099:FVE983102 GEX983099:GFA983102 GOT983099:GOW983102 GYP983099:GYS983102 HIL983099:HIO983102 HSH983099:HSK983102 ICD983099:ICG983102 ILZ983099:IMC983102 IVV983099:IVY983102 JFR983099:JFU983102 JPN983099:JPQ983102 JZJ983099:JZM983102 KJF983099:KJI983102 KTB983099:KTE983102 LCX983099:LDA983102 LMT983099:LMW983102 LWP983099:LWS983102 MGL983099:MGO983102 MQH983099:MQK983102 NAD983099:NAG983102 NJZ983099:NKC983102 NTV983099:NTY983102 ODR983099:ODU983102 ONN983099:ONQ983102 OXJ983099:OXM983102 PHF983099:PHI983102 PRB983099:PRE983102 QAX983099:QBA983102 QKT983099:QKW983102 QUP983099:QUS983102 REL983099:REO983102 ROH983099:ROK983102 RYD983099:RYG983102 SHZ983099:SIC983102 SRV983099:SRY983102 TBR983099:TBU983102 TLN983099:TLQ983102 TVJ983099:TVM983102 UFF983099:UFI983102 UPB983099:UPE983102 UYX983099:UZA983102 VIT983099:VIW983102 VSP983099:VSS983102 WCL983099:WCO983102 WMH983099:WMK983102 WWD983099:WWG983102">
      <formula1>$AA$1</formula1>
    </dataValidation>
  </dataValidations>
  <pageMargins left="0.7" right="0.7" top="0.75" bottom="0.75" header="0.3" footer="0.3"/>
  <pageSetup paperSize="9" scale="72" orientation="portrait" r:id="rId1"/>
  <rowBreaks count="1" manualBreakCount="1">
    <brk id="73" max="2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AA45"/>
  <sheetViews>
    <sheetView view="pageBreakPreview" zoomScale="85" zoomScaleNormal="55" zoomScaleSheetLayoutView="85" workbookViewId="0">
      <selection activeCell="A2" sqref="A2"/>
    </sheetView>
  </sheetViews>
  <sheetFormatPr defaultRowHeight="12"/>
  <cols>
    <col min="1" max="2" width="10.625" style="5" customWidth="1"/>
    <col min="3" max="3" width="9.375" style="5" customWidth="1"/>
    <col min="4" max="17" width="10.625" style="5" customWidth="1"/>
    <col min="18" max="19" width="10.625" style="75" customWidth="1"/>
    <col min="20" max="23" width="10.625" style="5" customWidth="1"/>
    <col min="24" max="27" width="6.625" style="5" customWidth="1"/>
    <col min="28" max="256" width="9" style="5"/>
    <col min="257" max="258" width="10.625" style="5" customWidth="1"/>
    <col min="259" max="259" width="9.375" style="5" customWidth="1"/>
    <col min="260" max="279" width="10.625" style="5" customWidth="1"/>
    <col min="280" max="283" width="6.625" style="5" customWidth="1"/>
    <col min="284" max="512" width="9" style="5"/>
    <col min="513" max="514" width="10.625" style="5" customWidth="1"/>
    <col min="515" max="515" width="9.375" style="5" customWidth="1"/>
    <col min="516" max="535" width="10.625" style="5" customWidth="1"/>
    <col min="536" max="539" width="6.625" style="5" customWidth="1"/>
    <col min="540" max="768" width="9" style="5"/>
    <col min="769" max="770" width="10.625" style="5" customWidth="1"/>
    <col min="771" max="771" width="9.375" style="5" customWidth="1"/>
    <col min="772" max="791" width="10.625" style="5" customWidth="1"/>
    <col min="792" max="795" width="6.625" style="5" customWidth="1"/>
    <col min="796" max="1024" width="9" style="5"/>
    <col min="1025" max="1026" width="10.625" style="5" customWidth="1"/>
    <col min="1027" max="1027" width="9.375" style="5" customWidth="1"/>
    <col min="1028" max="1047" width="10.625" style="5" customWidth="1"/>
    <col min="1048" max="1051" width="6.625" style="5" customWidth="1"/>
    <col min="1052" max="1280" width="9" style="5"/>
    <col min="1281" max="1282" width="10.625" style="5" customWidth="1"/>
    <col min="1283" max="1283" width="9.375" style="5" customWidth="1"/>
    <col min="1284" max="1303" width="10.625" style="5" customWidth="1"/>
    <col min="1304" max="1307" width="6.625" style="5" customWidth="1"/>
    <col min="1308" max="1536" width="9" style="5"/>
    <col min="1537" max="1538" width="10.625" style="5" customWidth="1"/>
    <col min="1539" max="1539" width="9.375" style="5" customWidth="1"/>
    <col min="1540" max="1559" width="10.625" style="5" customWidth="1"/>
    <col min="1560" max="1563" width="6.625" style="5" customWidth="1"/>
    <col min="1564" max="1792" width="9" style="5"/>
    <col min="1793" max="1794" width="10.625" style="5" customWidth="1"/>
    <col min="1795" max="1795" width="9.375" style="5" customWidth="1"/>
    <col min="1796" max="1815" width="10.625" style="5" customWidth="1"/>
    <col min="1816" max="1819" width="6.625" style="5" customWidth="1"/>
    <col min="1820" max="2048" width="9" style="5"/>
    <col min="2049" max="2050" width="10.625" style="5" customWidth="1"/>
    <col min="2051" max="2051" width="9.375" style="5" customWidth="1"/>
    <col min="2052" max="2071" width="10.625" style="5" customWidth="1"/>
    <col min="2072" max="2075" width="6.625" style="5" customWidth="1"/>
    <col min="2076" max="2304" width="9" style="5"/>
    <col min="2305" max="2306" width="10.625" style="5" customWidth="1"/>
    <col min="2307" max="2307" width="9.375" style="5" customWidth="1"/>
    <col min="2308" max="2327" width="10.625" style="5" customWidth="1"/>
    <col min="2328" max="2331" width="6.625" style="5" customWidth="1"/>
    <col min="2332" max="2560" width="9" style="5"/>
    <col min="2561" max="2562" width="10.625" style="5" customWidth="1"/>
    <col min="2563" max="2563" width="9.375" style="5" customWidth="1"/>
    <col min="2564" max="2583" width="10.625" style="5" customWidth="1"/>
    <col min="2584" max="2587" width="6.625" style="5" customWidth="1"/>
    <col min="2588" max="2816" width="9" style="5"/>
    <col min="2817" max="2818" width="10.625" style="5" customWidth="1"/>
    <col min="2819" max="2819" width="9.375" style="5" customWidth="1"/>
    <col min="2820" max="2839" width="10.625" style="5" customWidth="1"/>
    <col min="2840" max="2843" width="6.625" style="5" customWidth="1"/>
    <col min="2844" max="3072" width="9" style="5"/>
    <col min="3073" max="3074" width="10.625" style="5" customWidth="1"/>
    <col min="3075" max="3075" width="9.375" style="5" customWidth="1"/>
    <col min="3076" max="3095" width="10.625" style="5" customWidth="1"/>
    <col min="3096" max="3099" width="6.625" style="5" customWidth="1"/>
    <col min="3100" max="3328" width="9" style="5"/>
    <col min="3329" max="3330" width="10.625" style="5" customWidth="1"/>
    <col min="3331" max="3331" width="9.375" style="5" customWidth="1"/>
    <col min="3332" max="3351" width="10.625" style="5" customWidth="1"/>
    <col min="3352" max="3355" width="6.625" style="5" customWidth="1"/>
    <col min="3356" max="3584" width="9" style="5"/>
    <col min="3585" max="3586" width="10.625" style="5" customWidth="1"/>
    <col min="3587" max="3587" width="9.375" style="5" customWidth="1"/>
    <col min="3588" max="3607" width="10.625" style="5" customWidth="1"/>
    <col min="3608" max="3611" width="6.625" style="5" customWidth="1"/>
    <col min="3612" max="3840" width="9" style="5"/>
    <col min="3841" max="3842" width="10.625" style="5" customWidth="1"/>
    <col min="3843" max="3843" width="9.375" style="5" customWidth="1"/>
    <col min="3844" max="3863" width="10.625" style="5" customWidth="1"/>
    <col min="3864" max="3867" width="6.625" style="5" customWidth="1"/>
    <col min="3868" max="4096" width="9" style="5"/>
    <col min="4097" max="4098" width="10.625" style="5" customWidth="1"/>
    <col min="4099" max="4099" width="9.375" style="5" customWidth="1"/>
    <col min="4100" max="4119" width="10.625" style="5" customWidth="1"/>
    <col min="4120" max="4123" width="6.625" style="5" customWidth="1"/>
    <col min="4124" max="4352" width="9" style="5"/>
    <col min="4353" max="4354" width="10.625" style="5" customWidth="1"/>
    <col min="4355" max="4355" width="9.375" style="5" customWidth="1"/>
    <col min="4356" max="4375" width="10.625" style="5" customWidth="1"/>
    <col min="4376" max="4379" width="6.625" style="5" customWidth="1"/>
    <col min="4380" max="4608" width="9" style="5"/>
    <col min="4609" max="4610" width="10.625" style="5" customWidth="1"/>
    <col min="4611" max="4611" width="9.375" style="5" customWidth="1"/>
    <col min="4612" max="4631" width="10.625" style="5" customWidth="1"/>
    <col min="4632" max="4635" width="6.625" style="5" customWidth="1"/>
    <col min="4636" max="4864" width="9" style="5"/>
    <col min="4865" max="4866" width="10.625" style="5" customWidth="1"/>
    <col min="4867" max="4867" width="9.375" style="5" customWidth="1"/>
    <col min="4868" max="4887" width="10.625" style="5" customWidth="1"/>
    <col min="4888" max="4891" width="6.625" style="5" customWidth="1"/>
    <col min="4892" max="5120" width="9" style="5"/>
    <col min="5121" max="5122" width="10.625" style="5" customWidth="1"/>
    <col min="5123" max="5123" width="9.375" style="5" customWidth="1"/>
    <col min="5124" max="5143" width="10.625" style="5" customWidth="1"/>
    <col min="5144" max="5147" width="6.625" style="5" customWidth="1"/>
    <col min="5148" max="5376" width="9" style="5"/>
    <col min="5377" max="5378" width="10.625" style="5" customWidth="1"/>
    <col min="5379" max="5379" width="9.375" style="5" customWidth="1"/>
    <col min="5380" max="5399" width="10.625" style="5" customWidth="1"/>
    <col min="5400" max="5403" width="6.625" style="5" customWidth="1"/>
    <col min="5404" max="5632" width="9" style="5"/>
    <col min="5633" max="5634" width="10.625" style="5" customWidth="1"/>
    <col min="5635" max="5635" width="9.375" style="5" customWidth="1"/>
    <col min="5636" max="5655" width="10.625" style="5" customWidth="1"/>
    <col min="5656" max="5659" width="6.625" style="5" customWidth="1"/>
    <col min="5660" max="5888" width="9" style="5"/>
    <col min="5889" max="5890" width="10.625" style="5" customWidth="1"/>
    <col min="5891" max="5891" width="9.375" style="5" customWidth="1"/>
    <col min="5892" max="5911" width="10.625" style="5" customWidth="1"/>
    <col min="5912" max="5915" width="6.625" style="5" customWidth="1"/>
    <col min="5916" max="6144" width="9" style="5"/>
    <col min="6145" max="6146" width="10.625" style="5" customWidth="1"/>
    <col min="6147" max="6147" width="9.375" style="5" customWidth="1"/>
    <col min="6148" max="6167" width="10.625" style="5" customWidth="1"/>
    <col min="6168" max="6171" width="6.625" style="5" customWidth="1"/>
    <col min="6172" max="6400" width="9" style="5"/>
    <col min="6401" max="6402" width="10.625" style="5" customWidth="1"/>
    <col min="6403" max="6403" width="9.375" style="5" customWidth="1"/>
    <col min="6404" max="6423" width="10.625" style="5" customWidth="1"/>
    <col min="6424" max="6427" width="6.625" style="5" customWidth="1"/>
    <col min="6428" max="6656" width="9" style="5"/>
    <col min="6657" max="6658" width="10.625" style="5" customWidth="1"/>
    <col min="6659" max="6659" width="9.375" style="5" customWidth="1"/>
    <col min="6660" max="6679" width="10.625" style="5" customWidth="1"/>
    <col min="6680" max="6683" width="6.625" style="5" customWidth="1"/>
    <col min="6684" max="6912" width="9" style="5"/>
    <col min="6913" max="6914" width="10.625" style="5" customWidth="1"/>
    <col min="6915" max="6915" width="9.375" style="5" customWidth="1"/>
    <col min="6916" max="6935" width="10.625" style="5" customWidth="1"/>
    <col min="6936" max="6939" width="6.625" style="5" customWidth="1"/>
    <col min="6940" max="7168" width="9" style="5"/>
    <col min="7169" max="7170" width="10.625" style="5" customWidth="1"/>
    <col min="7171" max="7171" width="9.375" style="5" customWidth="1"/>
    <col min="7172" max="7191" width="10.625" style="5" customWidth="1"/>
    <col min="7192" max="7195" width="6.625" style="5" customWidth="1"/>
    <col min="7196" max="7424" width="9" style="5"/>
    <col min="7425" max="7426" width="10.625" style="5" customWidth="1"/>
    <col min="7427" max="7427" width="9.375" style="5" customWidth="1"/>
    <col min="7428" max="7447" width="10.625" style="5" customWidth="1"/>
    <col min="7448" max="7451" width="6.625" style="5" customWidth="1"/>
    <col min="7452" max="7680" width="9" style="5"/>
    <col min="7681" max="7682" width="10.625" style="5" customWidth="1"/>
    <col min="7683" max="7683" width="9.375" style="5" customWidth="1"/>
    <col min="7684" max="7703" width="10.625" style="5" customWidth="1"/>
    <col min="7704" max="7707" width="6.625" style="5" customWidth="1"/>
    <col min="7708" max="7936" width="9" style="5"/>
    <col min="7937" max="7938" width="10.625" style="5" customWidth="1"/>
    <col min="7939" max="7939" width="9.375" style="5" customWidth="1"/>
    <col min="7940" max="7959" width="10.625" style="5" customWidth="1"/>
    <col min="7960" max="7963" width="6.625" style="5" customWidth="1"/>
    <col min="7964" max="8192" width="9" style="5"/>
    <col min="8193" max="8194" width="10.625" style="5" customWidth="1"/>
    <col min="8195" max="8195" width="9.375" style="5" customWidth="1"/>
    <col min="8196" max="8215" width="10.625" style="5" customWidth="1"/>
    <col min="8216" max="8219" width="6.625" style="5" customWidth="1"/>
    <col min="8220" max="8448" width="9" style="5"/>
    <col min="8449" max="8450" width="10.625" style="5" customWidth="1"/>
    <col min="8451" max="8451" width="9.375" style="5" customWidth="1"/>
    <col min="8452" max="8471" width="10.625" style="5" customWidth="1"/>
    <col min="8472" max="8475" width="6.625" style="5" customWidth="1"/>
    <col min="8476" max="8704" width="9" style="5"/>
    <col min="8705" max="8706" width="10.625" style="5" customWidth="1"/>
    <col min="8707" max="8707" width="9.375" style="5" customWidth="1"/>
    <col min="8708" max="8727" width="10.625" style="5" customWidth="1"/>
    <col min="8728" max="8731" width="6.625" style="5" customWidth="1"/>
    <col min="8732" max="8960" width="9" style="5"/>
    <col min="8961" max="8962" width="10.625" style="5" customWidth="1"/>
    <col min="8963" max="8963" width="9.375" style="5" customWidth="1"/>
    <col min="8964" max="8983" width="10.625" style="5" customWidth="1"/>
    <col min="8984" max="8987" width="6.625" style="5" customWidth="1"/>
    <col min="8988" max="9216" width="9" style="5"/>
    <col min="9217" max="9218" width="10.625" style="5" customWidth="1"/>
    <col min="9219" max="9219" width="9.375" style="5" customWidth="1"/>
    <col min="9220" max="9239" width="10.625" style="5" customWidth="1"/>
    <col min="9240" max="9243" width="6.625" style="5" customWidth="1"/>
    <col min="9244" max="9472" width="9" style="5"/>
    <col min="9473" max="9474" width="10.625" style="5" customWidth="1"/>
    <col min="9475" max="9475" width="9.375" style="5" customWidth="1"/>
    <col min="9476" max="9495" width="10.625" style="5" customWidth="1"/>
    <col min="9496" max="9499" width="6.625" style="5" customWidth="1"/>
    <col min="9500" max="9728" width="9" style="5"/>
    <col min="9729" max="9730" width="10.625" style="5" customWidth="1"/>
    <col min="9731" max="9731" width="9.375" style="5" customWidth="1"/>
    <col min="9732" max="9751" width="10.625" style="5" customWidth="1"/>
    <col min="9752" max="9755" width="6.625" style="5" customWidth="1"/>
    <col min="9756" max="9984" width="9" style="5"/>
    <col min="9985" max="9986" width="10.625" style="5" customWidth="1"/>
    <col min="9987" max="9987" width="9.375" style="5" customWidth="1"/>
    <col min="9988" max="10007" width="10.625" style="5" customWidth="1"/>
    <col min="10008" max="10011" width="6.625" style="5" customWidth="1"/>
    <col min="10012" max="10240" width="9" style="5"/>
    <col min="10241" max="10242" width="10.625" style="5" customWidth="1"/>
    <col min="10243" max="10243" width="9.375" style="5" customWidth="1"/>
    <col min="10244" max="10263" width="10.625" style="5" customWidth="1"/>
    <col min="10264" max="10267" width="6.625" style="5" customWidth="1"/>
    <col min="10268" max="10496" width="9" style="5"/>
    <col min="10497" max="10498" width="10.625" style="5" customWidth="1"/>
    <col min="10499" max="10499" width="9.375" style="5" customWidth="1"/>
    <col min="10500" max="10519" width="10.625" style="5" customWidth="1"/>
    <col min="10520" max="10523" width="6.625" style="5" customWidth="1"/>
    <col min="10524" max="10752" width="9" style="5"/>
    <col min="10753" max="10754" width="10.625" style="5" customWidth="1"/>
    <col min="10755" max="10755" width="9.375" style="5" customWidth="1"/>
    <col min="10756" max="10775" width="10.625" style="5" customWidth="1"/>
    <col min="10776" max="10779" width="6.625" style="5" customWidth="1"/>
    <col min="10780" max="11008" width="9" style="5"/>
    <col min="11009" max="11010" width="10.625" style="5" customWidth="1"/>
    <col min="11011" max="11011" width="9.375" style="5" customWidth="1"/>
    <col min="11012" max="11031" width="10.625" style="5" customWidth="1"/>
    <col min="11032" max="11035" width="6.625" style="5" customWidth="1"/>
    <col min="11036" max="11264" width="9" style="5"/>
    <col min="11265" max="11266" width="10.625" style="5" customWidth="1"/>
    <col min="11267" max="11267" width="9.375" style="5" customWidth="1"/>
    <col min="11268" max="11287" width="10.625" style="5" customWidth="1"/>
    <col min="11288" max="11291" width="6.625" style="5" customWidth="1"/>
    <col min="11292" max="11520" width="9" style="5"/>
    <col min="11521" max="11522" width="10.625" style="5" customWidth="1"/>
    <col min="11523" max="11523" width="9.375" style="5" customWidth="1"/>
    <col min="11524" max="11543" width="10.625" style="5" customWidth="1"/>
    <col min="11544" max="11547" width="6.625" style="5" customWidth="1"/>
    <col min="11548" max="11776" width="9" style="5"/>
    <col min="11777" max="11778" width="10.625" style="5" customWidth="1"/>
    <col min="11779" max="11779" width="9.375" style="5" customWidth="1"/>
    <col min="11780" max="11799" width="10.625" style="5" customWidth="1"/>
    <col min="11800" max="11803" width="6.625" style="5" customWidth="1"/>
    <col min="11804" max="12032" width="9" style="5"/>
    <col min="12033" max="12034" width="10.625" style="5" customWidth="1"/>
    <col min="12035" max="12035" width="9.375" style="5" customWidth="1"/>
    <col min="12036" max="12055" width="10.625" style="5" customWidth="1"/>
    <col min="12056" max="12059" width="6.625" style="5" customWidth="1"/>
    <col min="12060" max="12288" width="9" style="5"/>
    <col min="12289" max="12290" width="10.625" style="5" customWidth="1"/>
    <col min="12291" max="12291" width="9.375" style="5" customWidth="1"/>
    <col min="12292" max="12311" width="10.625" style="5" customWidth="1"/>
    <col min="12312" max="12315" width="6.625" style="5" customWidth="1"/>
    <col min="12316" max="12544" width="9" style="5"/>
    <col min="12545" max="12546" width="10.625" style="5" customWidth="1"/>
    <col min="12547" max="12547" width="9.375" style="5" customWidth="1"/>
    <col min="12548" max="12567" width="10.625" style="5" customWidth="1"/>
    <col min="12568" max="12571" width="6.625" style="5" customWidth="1"/>
    <col min="12572" max="12800" width="9" style="5"/>
    <col min="12801" max="12802" width="10.625" style="5" customWidth="1"/>
    <col min="12803" max="12803" width="9.375" style="5" customWidth="1"/>
    <col min="12804" max="12823" width="10.625" style="5" customWidth="1"/>
    <col min="12824" max="12827" width="6.625" style="5" customWidth="1"/>
    <col min="12828" max="13056" width="9" style="5"/>
    <col min="13057" max="13058" width="10.625" style="5" customWidth="1"/>
    <col min="13059" max="13059" width="9.375" style="5" customWidth="1"/>
    <col min="13060" max="13079" width="10.625" style="5" customWidth="1"/>
    <col min="13080" max="13083" width="6.625" style="5" customWidth="1"/>
    <col min="13084" max="13312" width="9" style="5"/>
    <col min="13313" max="13314" width="10.625" style="5" customWidth="1"/>
    <col min="13315" max="13315" width="9.375" style="5" customWidth="1"/>
    <col min="13316" max="13335" width="10.625" style="5" customWidth="1"/>
    <col min="13336" max="13339" width="6.625" style="5" customWidth="1"/>
    <col min="13340" max="13568" width="9" style="5"/>
    <col min="13569" max="13570" width="10.625" style="5" customWidth="1"/>
    <col min="13571" max="13571" width="9.375" style="5" customWidth="1"/>
    <col min="13572" max="13591" width="10.625" style="5" customWidth="1"/>
    <col min="13592" max="13595" width="6.625" style="5" customWidth="1"/>
    <col min="13596" max="13824" width="9" style="5"/>
    <col min="13825" max="13826" width="10.625" style="5" customWidth="1"/>
    <col min="13827" max="13827" width="9.375" style="5" customWidth="1"/>
    <col min="13828" max="13847" width="10.625" style="5" customWidth="1"/>
    <col min="13848" max="13851" width="6.625" style="5" customWidth="1"/>
    <col min="13852" max="14080" width="9" style="5"/>
    <col min="14081" max="14082" width="10.625" style="5" customWidth="1"/>
    <col min="14083" max="14083" width="9.375" style="5" customWidth="1"/>
    <col min="14084" max="14103" width="10.625" style="5" customWidth="1"/>
    <col min="14104" max="14107" width="6.625" style="5" customWidth="1"/>
    <col min="14108" max="14336" width="9" style="5"/>
    <col min="14337" max="14338" width="10.625" style="5" customWidth="1"/>
    <col min="14339" max="14339" width="9.375" style="5" customWidth="1"/>
    <col min="14340" max="14359" width="10.625" style="5" customWidth="1"/>
    <col min="14360" max="14363" width="6.625" style="5" customWidth="1"/>
    <col min="14364" max="14592" width="9" style="5"/>
    <col min="14593" max="14594" width="10.625" style="5" customWidth="1"/>
    <col min="14595" max="14595" width="9.375" style="5" customWidth="1"/>
    <col min="14596" max="14615" width="10.625" style="5" customWidth="1"/>
    <col min="14616" max="14619" width="6.625" style="5" customWidth="1"/>
    <col min="14620" max="14848" width="9" style="5"/>
    <col min="14849" max="14850" width="10.625" style="5" customWidth="1"/>
    <col min="14851" max="14851" width="9.375" style="5" customWidth="1"/>
    <col min="14852" max="14871" width="10.625" style="5" customWidth="1"/>
    <col min="14872" max="14875" width="6.625" style="5" customWidth="1"/>
    <col min="14876" max="15104" width="9" style="5"/>
    <col min="15105" max="15106" width="10.625" style="5" customWidth="1"/>
    <col min="15107" max="15107" width="9.375" style="5" customWidth="1"/>
    <col min="15108" max="15127" width="10.625" style="5" customWidth="1"/>
    <col min="15128" max="15131" width="6.625" style="5" customWidth="1"/>
    <col min="15132" max="15360" width="9" style="5"/>
    <col min="15361" max="15362" width="10.625" style="5" customWidth="1"/>
    <col min="15363" max="15363" width="9.375" style="5" customWidth="1"/>
    <col min="15364" max="15383" width="10.625" style="5" customWidth="1"/>
    <col min="15384" max="15387" width="6.625" style="5" customWidth="1"/>
    <col min="15388" max="15616" width="9" style="5"/>
    <col min="15617" max="15618" width="10.625" style="5" customWidth="1"/>
    <col min="15619" max="15619" width="9.375" style="5" customWidth="1"/>
    <col min="15620" max="15639" width="10.625" style="5" customWidth="1"/>
    <col min="15640" max="15643" width="6.625" style="5" customWidth="1"/>
    <col min="15644" max="15872" width="9" style="5"/>
    <col min="15873" max="15874" width="10.625" style="5" customWidth="1"/>
    <col min="15875" max="15875" width="9.375" style="5" customWidth="1"/>
    <col min="15876" max="15895" width="10.625" style="5" customWidth="1"/>
    <col min="15896" max="15899" width="6.625" style="5" customWidth="1"/>
    <col min="15900" max="16128" width="9" style="5"/>
    <col min="16129" max="16130" width="10.625" style="5" customWidth="1"/>
    <col min="16131" max="16131" width="9.375" style="5" customWidth="1"/>
    <col min="16132" max="16151" width="10.625" style="5" customWidth="1"/>
    <col min="16152" max="16155" width="6.625" style="5" customWidth="1"/>
    <col min="16156" max="16384" width="9" style="5"/>
  </cols>
  <sheetData>
    <row r="1" spans="1:27" s="1" customFormat="1" ht="23.25" customHeight="1">
      <c r="A1" s="722" t="s">
        <v>405</v>
      </c>
      <c r="B1" s="722"/>
      <c r="C1" s="722"/>
      <c r="D1" s="722"/>
      <c r="E1" s="14"/>
      <c r="F1" s="14"/>
      <c r="G1" s="14"/>
      <c r="H1" s="14"/>
      <c r="I1" s="14"/>
      <c r="J1" s="14"/>
      <c r="K1" s="14"/>
      <c r="L1" s="14"/>
      <c r="M1" s="14"/>
      <c r="N1" s="14"/>
      <c r="O1" s="14"/>
      <c r="P1" s="14"/>
      <c r="Q1" s="14"/>
      <c r="R1" s="72"/>
      <c r="S1" s="72"/>
      <c r="T1" s="14"/>
      <c r="U1" s="14"/>
      <c r="V1" s="14"/>
      <c r="W1" s="14"/>
      <c r="X1" s="14"/>
      <c r="Y1" s="14"/>
      <c r="Z1" s="14"/>
      <c r="AA1" s="14"/>
    </row>
    <row r="2" spans="1:27" s="1" customFormat="1" ht="15" customHeight="1">
      <c r="A2" s="334"/>
      <c r="B2" s="334"/>
      <c r="C2" s="334"/>
      <c r="D2" s="14"/>
      <c r="E2" s="14"/>
      <c r="F2" s="14"/>
      <c r="G2" s="14"/>
      <c r="H2" s="14"/>
      <c r="I2" s="14"/>
      <c r="J2" s="14"/>
      <c r="K2" s="14"/>
      <c r="L2" s="14"/>
      <c r="M2" s="14"/>
      <c r="N2" s="14"/>
      <c r="O2" s="14"/>
      <c r="P2" s="14"/>
      <c r="Q2" s="14"/>
      <c r="R2" s="72"/>
      <c r="S2" s="72"/>
      <c r="T2" s="14"/>
      <c r="U2" s="14"/>
      <c r="V2" s="14"/>
      <c r="W2" s="14"/>
      <c r="X2" s="14"/>
      <c r="Y2" s="14"/>
      <c r="Z2" s="14"/>
      <c r="AA2" s="14"/>
    </row>
    <row r="3" spans="1:27" s="1" customFormat="1" ht="23.25" customHeight="1">
      <c r="A3" s="335" t="s">
        <v>325</v>
      </c>
      <c r="B3" s="334"/>
      <c r="C3" s="334"/>
      <c r="D3" s="14"/>
      <c r="E3" s="14"/>
      <c r="F3" s="14"/>
      <c r="G3" s="14"/>
      <c r="H3" s="14"/>
      <c r="I3" s="14"/>
      <c r="J3" s="14"/>
      <c r="K3" s="14"/>
      <c r="L3" s="14"/>
      <c r="M3" s="14"/>
      <c r="N3" s="14"/>
      <c r="O3" s="14"/>
      <c r="P3" s="14"/>
      <c r="Q3" s="14"/>
      <c r="R3" s="72"/>
      <c r="S3" s="72"/>
      <c r="T3" s="14"/>
      <c r="U3" s="14"/>
      <c r="V3" s="14"/>
      <c r="W3" s="14"/>
      <c r="X3" s="14"/>
      <c r="Y3" s="14"/>
      <c r="Z3" s="14"/>
      <c r="AA3" s="14"/>
    </row>
    <row r="4" spans="1:27" ht="10.5" customHeight="1">
      <c r="B4" s="95"/>
      <c r="C4" s="95"/>
      <c r="D4" s="95"/>
      <c r="E4" s="95"/>
      <c r="F4" s="95"/>
      <c r="G4" s="95"/>
      <c r="H4" s="95"/>
      <c r="I4" s="95"/>
      <c r="J4" s="95"/>
      <c r="K4" s="95"/>
      <c r="L4" s="95"/>
      <c r="M4" s="95"/>
      <c r="N4" s="95"/>
      <c r="O4" s="95"/>
      <c r="P4" s="95"/>
      <c r="Q4" s="336"/>
      <c r="R4" s="337"/>
      <c r="S4" s="337"/>
      <c r="T4" s="338"/>
      <c r="U4" s="338"/>
      <c r="V4" s="338"/>
      <c r="W4" s="338"/>
      <c r="X4" s="338"/>
      <c r="Y4" s="338"/>
      <c r="Z4" s="338"/>
      <c r="AA4" s="338"/>
    </row>
    <row r="5" spans="1:27" ht="20.100000000000001" customHeight="1">
      <c r="A5" s="723" t="s">
        <v>325</v>
      </c>
      <c r="B5" s="724"/>
      <c r="C5" s="725"/>
      <c r="D5" s="732" t="s">
        <v>326</v>
      </c>
      <c r="E5" s="733"/>
      <c r="F5" s="736" t="s">
        <v>327</v>
      </c>
      <c r="G5" s="736"/>
      <c r="H5" s="736"/>
      <c r="I5" s="736"/>
      <c r="J5" s="736"/>
      <c r="K5" s="736"/>
      <c r="L5" s="736"/>
      <c r="M5" s="736"/>
      <c r="N5" s="95"/>
      <c r="O5" s="95"/>
      <c r="P5" s="95"/>
      <c r="Q5" s="336"/>
      <c r="R5" s="337"/>
      <c r="S5" s="337"/>
      <c r="T5" s="338"/>
      <c r="U5" s="338"/>
      <c r="V5" s="338"/>
      <c r="W5" s="338"/>
      <c r="X5" s="338"/>
      <c r="Y5" s="338"/>
      <c r="Z5" s="338"/>
      <c r="AA5" s="338"/>
    </row>
    <row r="6" spans="1:27" ht="20.100000000000001" customHeight="1">
      <c r="A6" s="726"/>
      <c r="B6" s="727"/>
      <c r="C6" s="728"/>
      <c r="D6" s="734"/>
      <c r="E6" s="735"/>
      <c r="F6" s="737" t="s">
        <v>131</v>
      </c>
      <c r="G6" s="737"/>
      <c r="H6" s="737"/>
      <c r="I6" s="737"/>
      <c r="J6" s="737" t="s">
        <v>132</v>
      </c>
      <c r="K6" s="737"/>
      <c r="L6" s="737"/>
      <c r="M6" s="737"/>
      <c r="N6" s="95"/>
      <c r="O6" s="95"/>
      <c r="P6" s="95"/>
      <c r="Q6" s="336"/>
      <c r="R6" s="337"/>
      <c r="S6" s="337"/>
      <c r="T6" s="338"/>
      <c r="U6" s="338"/>
      <c r="V6" s="338"/>
      <c r="W6" s="338"/>
      <c r="X6" s="338"/>
      <c r="Y6" s="338"/>
      <c r="Z6" s="338"/>
      <c r="AA6" s="338"/>
    </row>
    <row r="7" spans="1:27" ht="20.100000000000001" customHeight="1" thickBot="1">
      <c r="A7" s="729"/>
      <c r="B7" s="730"/>
      <c r="C7" s="731"/>
      <c r="D7" s="339" t="s">
        <v>328</v>
      </c>
      <c r="E7" s="340" t="s">
        <v>329</v>
      </c>
      <c r="F7" s="341" t="s">
        <v>133</v>
      </c>
      <c r="G7" s="341" t="s">
        <v>134</v>
      </c>
      <c r="H7" s="341" t="s">
        <v>135</v>
      </c>
      <c r="I7" s="341" t="s">
        <v>330</v>
      </c>
      <c r="J7" s="341" t="s">
        <v>133</v>
      </c>
      <c r="K7" s="341" t="s">
        <v>134</v>
      </c>
      <c r="L7" s="341" t="s">
        <v>135</v>
      </c>
      <c r="M7" s="341" t="s">
        <v>330</v>
      </c>
      <c r="N7" s="95"/>
      <c r="O7" s="95"/>
      <c r="P7" s="95"/>
      <c r="Q7" s="336"/>
      <c r="R7" s="337"/>
      <c r="S7" s="337"/>
      <c r="T7" s="338"/>
      <c r="U7" s="338"/>
      <c r="V7" s="338"/>
      <c r="W7" s="338"/>
      <c r="X7" s="338"/>
      <c r="Y7" s="338"/>
      <c r="Z7" s="338"/>
      <c r="AA7" s="338"/>
    </row>
    <row r="8" spans="1:27" ht="24.95" customHeight="1">
      <c r="A8" s="745" t="s">
        <v>331</v>
      </c>
      <c r="B8" s="107" t="s">
        <v>136</v>
      </c>
      <c r="C8" s="20"/>
      <c r="D8" s="342"/>
      <c r="E8" s="343"/>
      <c r="F8" s="344" t="s">
        <v>332</v>
      </c>
      <c r="G8" s="344" t="s">
        <v>333</v>
      </c>
      <c r="H8" s="344" t="s">
        <v>334</v>
      </c>
      <c r="I8" s="344" t="s">
        <v>335</v>
      </c>
      <c r="J8" s="344" t="s">
        <v>336</v>
      </c>
      <c r="K8" s="344" t="s">
        <v>337</v>
      </c>
      <c r="L8" s="344" t="s">
        <v>338</v>
      </c>
      <c r="M8" s="345" t="s">
        <v>339</v>
      </c>
      <c r="N8" s="95"/>
      <c r="O8" s="95"/>
      <c r="P8" s="95"/>
      <c r="Q8" s="337"/>
      <c r="R8" s="337"/>
      <c r="S8" s="337"/>
      <c r="T8" s="338"/>
      <c r="U8" s="338"/>
      <c r="V8" s="338"/>
      <c r="W8" s="338"/>
      <c r="X8" s="338"/>
      <c r="Y8" s="338"/>
      <c r="Z8" s="338"/>
      <c r="AA8" s="338"/>
    </row>
    <row r="9" spans="1:27" ht="24.95" customHeight="1" thickBot="1">
      <c r="A9" s="746"/>
      <c r="B9" s="107" t="s">
        <v>137</v>
      </c>
      <c r="C9" s="346"/>
      <c r="D9" s="347"/>
      <c r="E9" s="348"/>
      <c r="F9" s="349"/>
      <c r="G9" s="349"/>
      <c r="H9" s="349"/>
      <c r="I9" s="349"/>
      <c r="J9" s="349"/>
      <c r="K9" s="349"/>
      <c r="L9" s="349"/>
      <c r="M9" s="350"/>
      <c r="N9" s="19"/>
      <c r="O9" s="19"/>
      <c r="P9" s="19"/>
      <c r="Q9" s="19"/>
      <c r="R9" s="73"/>
      <c r="S9" s="74"/>
      <c r="T9" s="351"/>
      <c r="U9" s="351"/>
      <c r="V9" s="351"/>
      <c r="W9" s="351"/>
      <c r="X9" s="351"/>
      <c r="Y9" s="351"/>
      <c r="Z9" s="351"/>
      <c r="AA9" s="351"/>
    </row>
    <row r="10" spans="1:27" ht="24.95" customHeight="1">
      <c r="A10" s="9"/>
      <c r="B10" s="12"/>
      <c r="C10" s="352"/>
      <c r="D10" s="352"/>
      <c r="E10" s="9"/>
      <c r="F10" s="9"/>
      <c r="G10" s="9"/>
      <c r="H10" s="9"/>
      <c r="I10" s="9"/>
      <c r="J10" s="9"/>
      <c r="K10" s="9"/>
      <c r="L10" s="9"/>
      <c r="M10" s="9"/>
      <c r="N10" s="9"/>
      <c r="O10" s="9"/>
      <c r="P10" s="9"/>
      <c r="Q10" s="9"/>
      <c r="R10" s="353"/>
      <c r="S10" s="353"/>
      <c r="T10" s="354"/>
      <c r="U10" s="355"/>
      <c r="V10" s="355"/>
      <c r="W10" s="355"/>
      <c r="X10" s="355"/>
      <c r="Y10" s="355"/>
      <c r="Z10" s="355"/>
      <c r="AA10" s="355"/>
    </row>
    <row r="11" spans="1:27" ht="24.95" customHeight="1">
      <c r="A11" s="9"/>
      <c r="B11" s="12"/>
      <c r="C11" s="352"/>
      <c r="D11" s="747" t="s">
        <v>340</v>
      </c>
      <c r="E11" s="747"/>
      <c r="F11" s="747"/>
      <c r="G11" s="747"/>
      <c r="H11" s="747" t="s">
        <v>341</v>
      </c>
      <c r="I11" s="747"/>
      <c r="J11" s="747"/>
      <c r="K11" s="747"/>
      <c r="L11" s="9"/>
      <c r="M11" s="9"/>
      <c r="N11" s="9"/>
      <c r="O11" s="9"/>
      <c r="P11" s="9"/>
      <c r="Q11" s="9"/>
      <c r="R11" s="353"/>
      <c r="S11" s="353"/>
      <c r="T11" s="354"/>
      <c r="U11" s="355"/>
      <c r="V11" s="355"/>
      <c r="W11" s="355"/>
      <c r="X11" s="355"/>
      <c r="Y11" s="355"/>
      <c r="Z11" s="355"/>
      <c r="AA11" s="355"/>
    </row>
    <row r="12" spans="1:27" ht="24.95" customHeight="1">
      <c r="A12" s="748" t="s">
        <v>325</v>
      </c>
      <c r="B12" s="751" t="s">
        <v>342</v>
      </c>
      <c r="C12" s="752"/>
      <c r="D12" s="356" t="s">
        <v>343</v>
      </c>
      <c r="E12" s="753"/>
      <c r="F12" s="753"/>
      <c r="G12" s="357" t="s">
        <v>138</v>
      </c>
      <c r="H12" s="358" t="s">
        <v>344</v>
      </c>
      <c r="I12" s="753"/>
      <c r="J12" s="753"/>
      <c r="K12" s="357" t="s">
        <v>138</v>
      </c>
      <c r="L12" s="9"/>
      <c r="M12" s="9"/>
      <c r="N12" s="9"/>
      <c r="O12" s="9"/>
      <c r="P12" s="9"/>
      <c r="Q12" s="9"/>
      <c r="R12" s="353"/>
      <c r="S12" s="353"/>
      <c r="T12" s="359"/>
      <c r="U12" s="359"/>
      <c r="V12" s="359"/>
      <c r="W12" s="359"/>
      <c r="X12" s="359"/>
      <c r="Y12" s="359"/>
      <c r="Z12" s="359"/>
      <c r="AA12" s="359"/>
    </row>
    <row r="13" spans="1:27" ht="24.95" customHeight="1">
      <c r="A13" s="749"/>
      <c r="B13" s="748" t="s">
        <v>345</v>
      </c>
      <c r="C13" s="754"/>
      <c r="D13" s="756" t="s">
        <v>346</v>
      </c>
      <c r="E13" s="740" t="s">
        <v>347</v>
      </c>
      <c r="F13" s="740"/>
      <c r="G13" s="741"/>
      <c r="H13" s="738" t="s">
        <v>348</v>
      </c>
      <c r="I13" s="740" t="s">
        <v>349</v>
      </c>
      <c r="J13" s="740"/>
      <c r="K13" s="741"/>
      <c r="L13" s="360"/>
      <c r="M13" s="360"/>
      <c r="N13" s="360"/>
      <c r="O13" s="360"/>
      <c r="P13" s="360"/>
      <c r="Q13" s="361"/>
      <c r="R13" s="362"/>
      <c r="S13" s="362"/>
      <c r="T13" s="363"/>
      <c r="U13" s="363"/>
      <c r="V13" s="363"/>
      <c r="W13" s="363"/>
      <c r="X13" s="363"/>
      <c r="Y13" s="363"/>
      <c r="Z13" s="363"/>
      <c r="AA13" s="363"/>
    </row>
    <row r="14" spans="1:27" ht="24.95" customHeight="1">
      <c r="A14" s="750"/>
      <c r="B14" s="750"/>
      <c r="C14" s="755"/>
      <c r="D14" s="757"/>
      <c r="E14" s="742"/>
      <c r="F14" s="742"/>
      <c r="G14" s="364" t="s">
        <v>350</v>
      </c>
      <c r="H14" s="739"/>
      <c r="I14" s="742"/>
      <c r="J14" s="742"/>
      <c r="K14" s="364" t="s">
        <v>350</v>
      </c>
      <c r="L14" s="365"/>
      <c r="M14" s="365"/>
      <c r="N14" s="365"/>
      <c r="O14" s="365"/>
      <c r="P14" s="365"/>
      <c r="Q14" s="366"/>
      <c r="R14" s="367"/>
      <c r="S14" s="367"/>
      <c r="T14" s="368"/>
      <c r="U14" s="368"/>
      <c r="V14" s="368"/>
      <c r="W14" s="368"/>
      <c r="X14" s="368"/>
      <c r="Y14" s="368"/>
      <c r="Z14" s="743"/>
      <c r="AA14" s="743"/>
    </row>
    <row r="15" spans="1:27" ht="21.75" customHeight="1">
      <c r="A15" s="9"/>
      <c r="B15" s="352"/>
      <c r="C15" s="352"/>
      <c r="D15" s="365"/>
      <c r="E15" s="365"/>
      <c r="F15" s="744"/>
      <c r="G15" s="744"/>
      <c r="H15" s="365"/>
      <c r="I15" s="365"/>
      <c r="J15" s="744"/>
      <c r="K15" s="744"/>
      <c r="L15" s="365"/>
      <c r="M15" s="365"/>
      <c r="N15" s="369"/>
      <c r="O15" s="365"/>
      <c r="P15" s="365"/>
      <c r="Q15" s="366"/>
      <c r="R15" s="370"/>
      <c r="S15" s="370"/>
      <c r="T15" s="368"/>
      <c r="U15" s="368"/>
      <c r="V15" s="368"/>
      <c r="W15" s="368"/>
      <c r="X15" s="368"/>
      <c r="Y15" s="368"/>
      <c r="Z15" s="743"/>
      <c r="AA15" s="743"/>
    </row>
    <row r="16" spans="1:27" ht="24.95" customHeight="1">
      <c r="A16" s="371" t="s">
        <v>351</v>
      </c>
      <c r="B16" s="352"/>
      <c r="C16" s="352"/>
      <c r="D16" s="92"/>
      <c r="E16" s="365"/>
      <c r="F16" s="365"/>
      <c r="G16" s="365"/>
      <c r="H16" s="365"/>
      <c r="I16" s="365"/>
      <c r="J16" s="365"/>
      <c r="K16" s="365"/>
      <c r="L16" s="365"/>
      <c r="M16" s="365"/>
      <c r="N16" s="369"/>
      <c r="O16" s="365"/>
      <c r="P16" s="365"/>
      <c r="Q16" s="366"/>
      <c r="R16" s="370"/>
      <c r="S16" s="370"/>
      <c r="T16" s="368"/>
      <c r="U16" s="368"/>
      <c r="V16" s="368"/>
      <c r="W16" s="368"/>
      <c r="X16" s="368"/>
      <c r="Y16" s="368"/>
      <c r="Z16" s="368"/>
      <c r="AA16" s="368"/>
    </row>
    <row r="17" spans="1:27" ht="10.5" customHeight="1">
      <c r="A17" s="372"/>
      <c r="B17" s="352"/>
      <c r="C17" s="352"/>
      <c r="D17" s="92"/>
      <c r="E17" s="365"/>
      <c r="F17" s="365"/>
      <c r="G17" s="365"/>
      <c r="H17" s="365"/>
      <c r="I17" s="365"/>
      <c r="J17" s="365"/>
      <c r="K17" s="365"/>
      <c r="L17" s="365"/>
      <c r="M17" s="365"/>
      <c r="N17" s="365"/>
      <c r="O17" s="365"/>
      <c r="P17" s="365"/>
      <c r="Q17" s="366"/>
      <c r="R17" s="367"/>
      <c r="S17" s="367"/>
      <c r="T17" s="368"/>
      <c r="U17" s="368"/>
      <c r="V17" s="368"/>
      <c r="W17" s="368"/>
      <c r="X17" s="368"/>
      <c r="Y17" s="368"/>
      <c r="Z17" s="743"/>
      <c r="AA17" s="743"/>
    </row>
    <row r="18" spans="1:27" ht="20.100000000000001" customHeight="1">
      <c r="A18" s="767" t="s">
        <v>352</v>
      </c>
      <c r="B18" s="724"/>
      <c r="C18" s="725"/>
      <c r="D18" s="768" t="s">
        <v>326</v>
      </c>
      <c r="E18" s="768"/>
      <c r="F18" s="736" t="s">
        <v>327</v>
      </c>
      <c r="G18" s="736"/>
      <c r="H18" s="736"/>
      <c r="I18" s="736"/>
      <c r="J18" s="736"/>
      <c r="K18" s="736"/>
      <c r="L18" s="736"/>
      <c r="M18" s="736"/>
      <c r="N18" s="365"/>
      <c r="O18" s="365"/>
      <c r="P18" s="365"/>
      <c r="Q18" s="366"/>
      <c r="R18" s="370"/>
      <c r="S18" s="370"/>
      <c r="T18" s="368"/>
      <c r="U18" s="368"/>
      <c r="V18" s="368"/>
      <c r="W18" s="368"/>
      <c r="X18" s="368"/>
      <c r="Y18" s="368"/>
      <c r="Z18" s="743"/>
      <c r="AA18" s="743"/>
    </row>
    <row r="19" spans="1:27" ht="20.100000000000001" customHeight="1">
      <c r="A19" s="726"/>
      <c r="B19" s="727"/>
      <c r="C19" s="728"/>
      <c r="D19" s="768"/>
      <c r="E19" s="768"/>
      <c r="F19" s="737" t="s">
        <v>131</v>
      </c>
      <c r="G19" s="737"/>
      <c r="H19" s="737"/>
      <c r="I19" s="737"/>
      <c r="J19" s="737" t="s">
        <v>132</v>
      </c>
      <c r="K19" s="737"/>
      <c r="L19" s="737"/>
      <c r="M19" s="737"/>
      <c r="N19" s="365"/>
      <c r="O19" s="365"/>
      <c r="P19" s="365"/>
      <c r="Q19" s="366"/>
      <c r="R19" s="367"/>
      <c r="S19" s="368"/>
      <c r="U19" s="368"/>
      <c r="V19" s="368"/>
      <c r="W19" s="368"/>
      <c r="X19" s="368"/>
      <c r="Y19" s="368"/>
      <c r="Z19" s="743"/>
      <c r="AA19" s="743"/>
    </row>
    <row r="20" spans="1:27" ht="20.100000000000001" customHeight="1" thickBot="1">
      <c r="A20" s="729"/>
      <c r="B20" s="730"/>
      <c r="C20" s="731"/>
      <c r="D20" s="340" t="s">
        <v>328</v>
      </c>
      <c r="E20" s="340" t="s">
        <v>329</v>
      </c>
      <c r="F20" s="341" t="s">
        <v>133</v>
      </c>
      <c r="G20" s="341" t="s">
        <v>134</v>
      </c>
      <c r="H20" s="341" t="s">
        <v>135</v>
      </c>
      <c r="I20" s="341" t="s">
        <v>330</v>
      </c>
      <c r="J20" s="341" t="s">
        <v>133</v>
      </c>
      <c r="K20" s="341" t="s">
        <v>134</v>
      </c>
      <c r="L20" s="341" t="s">
        <v>135</v>
      </c>
      <c r="M20" s="341" t="s">
        <v>330</v>
      </c>
      <c r="N20" s="365"/>
      <c r="O20" s="365"/>
      <c r="P20" s="365"/>
      <c r="Q20" s="366"/>
      <c r="R20" s="370"/>
      <c r="S20" s="368"/>
      <c r="U20" s="368"/>
      <c r="V20" s="368"/>
      <c r="W20" s="368"/>
      <c r="X20" s="368"/>
      <c r="Y20" s="368"/>
      <c r="Z20" s="743"/>
      <c r="AA20" s="743"/>
    </row>
    <row r="21" spans="1:27" s="19" customFormat="1" ht="24.95" customHeight="1" thickBot="1">
      <c r="A21" s="745" t="s">
        <v>331</v>
      </c>
      <c r="B21" s="107" t="s">
        <v>136</v>
      </c>
      <c r="C21" s="373"/>
      <c r="D21" s="373"/>
      <c r="E21" s="374"/>
      <c r="F21" s="344" t="s">
        <v>332</v>
      </c>
      <c r="G21" s="344" t="s">
        <v>333</v>
      </c>
      <c r="H21" s="344" t="s">
        <v>334</v>
      </c>
      <c r="I21" s="344" t="s">
        <v>335</v>
      </c>
      <c r="J21" s="344" t="s">
        <v>336</v>
      </c>
      <c r="K21" s="344" t="s">
        <v>337</v>
      </c>
      <c r="L21" s="344" t="s">
        <v>338</v>
      </c>
      <c r="M21" s="345" t="s">
        <v>339</v>
      </c>
      <c r="N21" s="368"/>
      <c r="O21" s="375"/>
      <c r="P21" s="375"/>
      <c r="Q21" s="365"/>
      <c r="R21" s="367"/>
      <c r="S21" s="367"/>
      <c r="T21" s="376"/>
      <c r="U21" s="376"/>
      <c r="V21" s="376"/>
      <c r="W21" s="376"/>
      <c r="X21" s="376"/>
      <c r="Y21" s="376"/>
      <c r="Z21" s="376"/>
      <c r="AA21" s="376"/>
    </row>
    <row r="22" spans="1:27" s="19" customFormat="1" ht="24.95" customHeight="1" thickBot="1">
      <c r="A22" s="758"/>
      <c r="B22" s="107" t="s">
        <v>137</v>
      </c>
      <c r="C22" s="377"/>
      <c r="D22" s="377"/>
      <c r="E22" s="373"/>
      <c r="F22" s="349"/>
      <c r="G22" s="349"/>
      <c r="H22" s="349"/>
      <c r="I22" s="349"/>
      <c r="J22" s="349"/>
      <c r="K22" s="349"/>
      <c r="L22" s="349"/>
      <c r="M22" s="350"/>
      <c r="N22" s="368"/>
      <c r="O22" s="375"/>
      <c r="P22" s="375"/>
      <c r="Q22" s="365"/>
      <c r="R22" s="370"/>
      <c r="S22" s="370"/>
      <c r="T22" s="378"/>
      <c r="U22" s="378"/>
      <c r="V22" s="378"/>
      <c r="W22" s="378"/>
      <c r="X22" s="378"/>
      <c r="Y22" s="378"/>
      <c r="Z22" s="378"/>
      <c r="AA22" s="378"/>
    </row>
    <row r="23" spans="1:27" ht="24.95" customHeight="1">
      <c r="A23" s="758"/>
      <c r="B23" s="759" t="s">
        <v>353</v>
      </c>
      <c r="C23" s="760"/>
      <c r="D23" s="762"/>
      <c r="E23" s="762"/>
      <c r="F23" s="379" t="s">
        <v>354</v>
      </c>
      <c r="G23" s="380" t="s">
        <v>355</v>
      </c>
      <c r="H23" s="379" t="s">
        <v>356</v>
      </c>
      <c r="I23" s="380" t="s">
        <v>357</v>
      </c>
      <c r="J23" s="379" t="s">
        <v>358</v>
      </c>
      <c r="K23" s="380" t="s">
        <v>359</v>
      </c>
      <c r="L23" s="379" t="s">
        <v>360</v>
      </c>
      <c r="M23" s="381" t="s">
        <v>361</v>
      </c>
      <c r="N23" s="17"/>
      <c r="O23" s="17"/>
      <c r="P23" s="17"/>
      <c r="Q23" s="7"/>
      <c r="T23" s="7"/>
      <c r="U23" s="7"/>
      <c r="V23" s="7"/>
      <c r="W23" s="7"/>
      <c r="X23" s="7"/>
      <c r="Y23" s="7"/>
      <c r="Z23" s="7"/>
      <c r="AA23" s="7"/>
    </row>
    <row r="24" spans="1:27" ht="26.25" customHeight="1" thickBot="1">
      <c r="A24" s="746"/>
      <c r="B24" s="759"/>
      <c r="C24" s="761"/>
      <c r="D24" s="763"/>
      <c r="E24" s="763"/>
      <c r="F24" s="349"/>
      <c r="G24" s="349"/>
      <c r="H24" s="349"/>
      <c r="I24" s="349"/>
      <c r="J24" s="349"/>
      <c r="K24" s="349"/>
      <c r="L24" s="349"/>
      <c r="M24" s="350"/>
      <c r="R24" s="5"/>
      <c r="S24" s="5"/>
    </row>
    <row r="25" spans="1:27" ht="24.95" customHeight="1">
      <c r="A25" s="382"/>
      <c r="B25" s="382"/>
      <c r="C25" s="382"/>
      <c r="D25" s="382"/>
      <c r="E25" s="382"/>
      <c r="F25" s="382"/>
      <c r="G25" s="382"/>
      <c r="H25" s="382"/>
      <c r="I25" s="382"/>
      <c r="J25" s="382"/>
      <c r="K25" s="382"/>
      <c r="L25" s="382"/>
      <c r="R25" s="5"/>
      <c r="S25" s="5"/>
    </row>
    <row r="26" spans="1:27" ht="24.95" customHeight="1">
      <c r="A26" s="764" t="s">
        <v>362</v>
      </c>
      <c r="B26" s="765"/>
      <c r="C26" s="766"/>
      <c r="D26" s="747" t="s">
        <v>363</v>
      </c>
      <c r="E26" s="747"/>
      <c r="F26" s="747"/>
      <c r="G26" s="747"/>
      <c r="H26" s="747" t="s">
        <v>364</v>
      </c>
      <c r="I26" s="747"/>
      <c r="J26" s="747"/>
      <c r="K26" s="747"/>
      <c r="L26" s="382"/>
      <c r="M26" s="764" t="s">
        <v>365</v>
      </c>
      <c r="N26" s="765"/>
      <c r="O26" s="766"/>
      <c r="P26" s="747" t="s">
        <v>363</v>
      </c>
      <c r="Q26" s="747"/>
      <c r="R26" s="747"/>
      <c r="S26" s="747"/>
      <c r="T26" s="747" t="s">
        <v>364</v>
      </c>
      <c r="U26" s="747"/>
      <c r="V26" s="747"/>
      <c r="W26" s="747"/>
    </row>
    <row r="27" spans="1:27" ht="24.95" customHeight="1">
      <c r="A27" s="769" t="s">
        <v>366</v>
      </c>
      <c r="B27" s="751" t="s">
        <v>342</v>
      </c>
      <c r="C27" s="752"/>
      <c r="D27" s="356" t="s">
        <v>367</v>
      </c>
      <c r="E27" s="753"/>
      <c r="F27" s="753"/>
      <c r="G27" s="357" t="s">
        <v>138</v>
      </c>
      <c r="H27" s="358" t="s">
        <v>344</v>
      </c>
      <c r="I27" s="753"/>
      <c r="J27" s="753"/>
      <c r="K27" s="357" t="s">
        <v>138</v>
      </c>
      <c r="L27" s="382"/>
      <c r="M27" s="772" t="s">
        <v>352</v>
      </c>
      <c r="N27" s="775" t="s">
        <v>342</v>
      </c>
      <c r="O27" s="752"/>
      <c r="P27" s="356" t="s">
        <v>368</v>
      </c>
      <c r="Q27" s="753"/>
      <c r="R27" s="753"/>
      <c r="S27" s="357" t="s">
        <v>138</v>
      </c>
      <c r="T27" s="358" t="s">
        <v>369</v>
      </c>
      <c r="U27" s="753"/>
      <c r="V27" s="753"/>
      <c r="W27" s="357" t="s">
        <v>138</v>
      </c>
    </row>
    <row r="28" spans="1:27" ht="24.95" customHeight="1">
      <c r="A28" s="770"/>
      <c r="B28" s="748" t="s">
        <v>345</v>
      </c>
      <c r="C28" s="754"/>
      <c r="D28" s="756" t="s">
        <v>346</v>
      </c>
      <c r="E28" s="740" t="s">
        <v>347</v>
      </c>
      <c r="F28" s="740"/>
      <c r="G28" s="741"/>
      <c r="H28" s="738" t="s">
        <v>348</v>
      </c>
      <c r="I28" s="740" t="s">
        <v>349</v>
      </c>
      <c r="J28" s="740"/>
      <c r="K28" s="741"/>
      <c r="L28" s="18"/>
      <c r="M28" s="773"/>
      <c r="N28" s="776" t="s">
        <v>345</v>
      </c>
      <c r="O28" s="754"/>
      <c r="P28" s="756" t="s">
        <v>370</v>
      </c>
      <c r="Q28" s="740" t="s">
        <v>371</v>
      </c>
      <c r="R28" s="740"/>
      <c r="S28" s="741"/>
      <c r="T28" s="738" t="s">
        <v>372</v>
      </c>
      <c r="U28" s="740" t="s">
        <v>373</v>
      </c>
      <c r="V28" s="740"/>
      <c r="W28" s="741"/>
      <c r="X28" s="18"/>
      <c r="Y28" s="18"/>
      <c r="Z28" s="18"/>
      <c r="AA28" s="18"/>
    </row>
    <row r="29" spans="1:27" ht="24.95" customHeight="1">
      <c r="A29" s="771"/>
      <c r="B29" s="750"/>
      <c r="C29" s="755"/>
      <c r="D29" s="757"/>
      <c r="E29" s="742"/>
      <c r="F29" s="742"/>
      <c r="G29" s="364" t="s">
        <v>350</v>
      </c>
      <c r="H29" s="739"/>
      <c r="I29" s="742"/>
      <c r="J29" s="742"/>
      <c r="K29" s="364" t="s">
        <v>350</v>
      </c>
      <c r="M29" s="774"/>
      <c r="N29" s="777"/>
      <c r="O29" s="755"/>
      <c r="P29" s="757"/>
      <c r="Q29" s="742"/>
      <c r="R29" s="742"/>
      <c r="S29" s="364" t="s">
        <v>350</v>
      </c>
      <c r="T29" s="739"/>
      <c r="U29" s="742"/>
      <c r="V29" s="742"/>
      <c r="W29" s="364" t="s">
        <v>350</v>
      </c>
    </row>
    <row r="30" spans="1:27" ht="23.25" customHeight="1">
      <c r="B30" s="76"/>
      <c r="D30" s="17"/>
      <c r="E30" s="17"/>
      <c r="F30" s="17"/>
      <c r="G30" s="17"/>
      <c r="H30" s="17"/>
      <c r="I30" s="17"/>
      <c r="J30" s="17"/>
      <c r="P30" s="17"/>
      <c r="Q30" s="17"/>
      <c r="R30" s="86"/>
      <c r="S30" s="86"/>
      <c r="T30" s="17"/>
      <c r="U30" s="17"/>
      <c r="V30" s="17"/>
    </row>
    <row r="31" spans="1:27" ht="24.95" customHeight="1">
      <c r="A31" s="383" t="s">
        <v>374</v>
      </c>
      <c r="B31" s="76"/>
    </row>
    <row r="32" spans="1:27" ht="10.5" customHeight="1">
      <c r="A32" s="384"/>
    </row>
    <row r="33" spans="1:23" ht="24.95" customHeight="1">
      <c r="A33" s="723" t="s">
        <v>375</v>
      </c>
      <c r="B33" s="724"/>
      <c r="C33" s="725"/>
      <c r="D33" s="768" t="s">
        <v>326</v>
      </c>
      <c r="E33" s="768"/>
      <c r="F33" s="736" t="s">
        <v>327</v>
      </c>
      <c r="G33" s="736"/>
      <c r="H33" s="736"/>
      <c r="I33" s="736"/>
      <c r="J33" s="736"/>
      <c r="K33" s="736"/>
      <c r="L33" s="736"/>
      <c r="M33" s="736"/>
    </row>
    <row r="34" spans="1:23" ht="24.95" customHeight="1">
      <c r="A34" s="726"/>
      <c r="B34" s="727"/>
      <c r="C34" s="728"/>
      <c r="D34" s="768"/>
      <c r="E34" s="768"/>
      <c r="F34" s="737" t="s">
        <v>131</v>
      </c>
      <c r="G34" s="737"/>
      <c r="H34" s="737"/>
      <c r="I34" s="737"/>
      <c r="J34" s="737" t="s">
        <v>132</v>
      </c>
      <c r="K34" s="737"/>
      <c r="L34" s="737"/>
      <c r="M34" s="737"/>
    </row>
    <row r="35" spans="1:23" ht="24.95" customHeight="1" thickBot="1">
      <c r="A35" s="729"/>
      <c r="B35" s="730"/>
      <c r="C35" s="731"/>
      <c r="D35" s="340" t="s">
        <v>328</v>
      </c>
      <c r="E35" s="340" t="s">
        <v>329</v>
      </c>
      <c r="F35" s="385" t="s">
        <v>133</v>
      </c>
      <c r="G35" s="385" t="s">
        <v>134</v>
      </c>
      <c r="H35" s="385" t="s">
        <v>135</v>
      </c>
      <c r="I35" s="385" t="s">
        <v>330</v>
      </c>
      <c r="J35" s="385" t="s">
        <v>133</v>
      </c>
      <c r="K35" s="385" t="s">
        <v>134</v>
      </c>
      <c r="L35" s="385" t="s">
        <v>135</v>
      </c>
      <c r="M35" s="385" t="s">
        <v>330</v>
      </c>
    </row>
    <row r="36" spans="1:23" ht="24.95" customHeight="1">
      <c r="A36" s="745" t="s">
        <v>331</v>
      </c>
      <c r="B36" s="107" t="s">
        <v>136</v>
      </c>
      <c r="C36" s="386"/>
      <c r="D36" s="387"/>
      <c r="E36" s="388"/>
      <c r="F36" s="389" t="s">
        <v>332</v>
      </c>
      <c r="G36" s="390" t="s">
        <v>333</v>
      </c>
      <c r="H36" s="390" t="s">
        <v>334</v>
      </c>
      <c r="I36" s="390" t="s">
        <v>335</v>
      </c>
      <c r="J36" s="390" t="s">
        <v>336</v>
      </c>
      <c r="K36" s="390" t="s">
        <v>337</v>
      </c>
      <c r="L36" s="390" t="s">
        <v>338</v>
      </c>
      <c r="M36" s="391" t="s">
        <v>339</v>
      </c>
    </row>
    <row r="37" spans="1:23" ht="24.95" customHeight="1" thickBot="1">
      <c r="A37" s="758"/>
      <c r="B37" s="107" t="s">
        <v>137</v>
      </c>
      <c r="C37" s="392"/>
      <c r="D37" s="393"/>
      <c r="E37" s="394"/>
      <c r="F37" s="395"/>
      <c r="G37" s="396"/>
      <c r="H37" s="396"/>
      <c r="I37" s="396"/>
      <c r="J37" s="396"/>
      <c r="K37" s="396"/>
      <c r="L37" s="396"/>
      <c r="M37" s="397"/>
    </row>
    <row r="38" spans="1:23" ht="24.95" customHeight="1">
      <c r="A38" s="758"/>
      <c r="B38" s="759" t="s">
        <v>353</v>
      </c>
      <c r="C38" s="778"/>
      <c r="D38" s="778"/>
      <c r="E38" s="778"/>
      <c r="F38" s="398" t="s">
        <v>354</v>
      </c>
      <c r="G38" s="399" t="s">
        <v>355</v>
      </c>
      <c r="H38" s="398" t="s">
        <v>356</v>
      </c>
      <c r="I38" s="399" t="s">
        <v>357</v>
      </c>
      <c r="J38" s="398" t="s">
        <v>358</v>
      </c>
      <c r="K38" s="399" t="s">
        <v>359</v>
      </c>
      <c r="L38" s="398" t="s">
        <v>360</v>
      </c>
      <c r="M38" s="400" t="s">
        <v>361</v>
      </c>
    </row>
    <row r="39" spans="1:23" ht="24.95" customHeight="1">
      <c r="A39" s="746"/>
      <c r="B39" s="759"/>
      <c r="C39" s="779"/>
      <c r="D39" s="779"/>
      <c r="E39" s="779"/>
      <c r="F39" s="401"/>
      <c r="G39" s="401"/>
      <c r="H39" s="401"/>
      <c r="I39" s="401"/>
      <c r="J39" s="401"/>
      <c r="K39" s="401"/>
      <c r="L39" s="401"/>
      <c r="M39" s="401"/>
    </row>
    <row r="40" spans="1:23" ht="24.95" customHeight="1"/>
    <row r="41" spans="1:23" ht="24.95" customHeight="1">
      <c r="A41" s="764" t="s">
        <v>362</v>
      </c>
      <c r="B41" s="765"/>
      <c r="C41" s="766"/>
      <c r="D41" s="747" t="s">
        <v>363</v>
      </c>
      <c r="E41" s="747"/>
      <c r="F41" s="747"/>
      <c r="G41" s="747"/>
      <c r="H41" s="747" t="s">
        <v>364</v>
      </c>
      <c r="I41" s="747"/>
      <c r="J41" s="747"/>
      <c r="K41" s="747"/>
      <c r="M41" s="764" t="s">
        <v>365</v>
      </c>
      <c r="N41" s="765"/>
      <c r="O41" s="766"/>
      <c r="P41" s="747" t="s">
        <v>363</v>
      </c>
      <c r="Q41" s="747"/>
      <c r="R41" s="747"/>
      <c r="S41" s="747"/>
      <c r="T41" s="747" t="s">
        <v>364</v>
      </c>
      <c r="U41" s="747"/>
      <c r="V41" s="747"/>
      <c r="W41" s="747"/>
    </row>
    <row r="42" spans="1:23" ht="24.95" customHeight="1">
      <c r="A42" s="780" t="s">
        <v>331</v>
      </c>
      <c r="B42" s="775" t="s">
        <v>342</v>
      </c>
      <c r="C42" s="752"/>
      <c r="D42" s="356" t="s">
        <v>367</v>
      </c>
      <c r="E42" s="783"/>
      <c r="F42" s="783"/>
      <c r="G42" s="402" t="s">
        <v>138</v>
      </c>
      <c r="H42" s="403" t="s">
        <v>344</v>
      </c>
      <c r="I42" s="783"/>
      <c r="J42" s="783"/>
      <c r="K42" s="402" t="s">
        <v>138</v>
      </c>
      <c r="M42" s="780" t="s">
        <v>331</v>
      </c>
      <c r="N42" s="775" t="s">
        <v>342</v>
      </c>
      <c r="O42" s="752"/>
      <c r="P42" s="356" t="s">
        <v>368</v>
      </c>
      <c r="Q42" s="783"/>
      <c r="R42" s="783"/>
      <c r="S42" s="402" t="s">
        <v>138</v>
      </c>
      <c r="T42" s="403" t="s">
        <v>369</v>
      </c>
      <c r="U42" s="783"/>
      <c r="V42" s="783"/>
      <c r="W42" s="402" t="s">
        <v>138</v>
      </c>
    </row>
    <row r="43" spans="1:23" ht="24.95" customHeight="1">
      <c r="A43" s="781"/>
      <c r="B43" s="776" t="s">
        <v>345</v>
      </c>
      <c r="C43" s="754"/>
      <c r="D43" s="788" t="s">
        <v>346</v>
      </c>
      <c r="E43" s="786" t="s">
        <v>347</v>
      </c>
      <c r="F43" s="786"/>
      <c r="G43" s="787"/>
      <c r="H43" s="784" t="s">
        <v>348</v>
      </c>
      <c r="I43" s="786" t="s">
        <v>349</v>
      </c>
      <c r="J43" s="786"/>
      <c r="K43" s="787"/>
      <c r="M43" s="781"/>
      <c r="N43" s="776" t="s">
        <v>345</v>
      </c>
      <c r="O43" s="754"/>
      <c r="P43" s="788" t="s">
        <v>370</v>
      </c>
      <c r="Q43" s="786" t="s">
        <v>371</v>
      </c>
      <c r="R43" s="786"/>
      <c r="S43" s="787"/>
      <c r="T43" s="784" t="s">
        <v>372</v>
      </c>
      <c r="U43" s="786" t="s">
        <v>373</v>
      </c>
      <c r="V43" s="786"/>
      <c r="W43" s="787"/>
    </row>
    <row r="44" spans="1:23" ht="24.95" customHeight="1">
      <c r="A44" s="782"/>
      <c r="B44" s="777"/>
      <c r="C44" s="755"/>
      <c r="D44" s="757"/>
      <c r="E44" s="742"/>
      <c r="F44" s="742"/>
      <c r="G44" s="96" t="s">
        <v>350</v>
      </c>
      <c r="H44" s="785"/>
      <c r="I44" s="742"/>
      <c r="J44" s="742"/>
      <c r="K44" s="96" t="s">
        <v>350</v>
      </c>
      <c r="M44" s="782"/>
      <c r="N44" s="777"/>
      <c r="O44" s="755"/>
      <c r="P44" s="757"/>
      <c r="Q44" s="742"/>
      <c r="R44" s="742"/>
      <c r="S44" s="96" t="s">
        <v>350</v>
      </c>
      <c r="T44" s="785"/>
      <c r="U44" s="742"/>
      <c r="V44" s="742"/>
      <c r="W44" s="96" t="s">
        <v>350</v>
      </c>
    </row>
    <row r="45" spans="1:23" ht="24.95" customHeight="1">
      <c r="B45" s="76"/>
    </row>
  </sheetData>
  <mergeCells count="104">
    <mergeCell ref="T43:T44"/>
    <mergeCell ref="U43:W43"/>
    <mergeCell ref="E44:F44"/>
    <mergeCell ref="I44:J44"/>
    <mergeCell ref="Q44:R44"/>
    <mergeCell ref="U44:V44"/>
    <mergeCell ref="Q42:R42"/>
    <mergeCell ref="U42:V42"/>
    <mergeCell ref="B43:C44"/>
    <mergeCell ref="D43:D44"/>
    <mergeCell ref="E43:G43"/>
    <mergeCell ref="H43:H44"/>
    <mergeCell ref="I43:K43"/>
    <mergeCell ref="N43:O44"/>
    <mergeCell ref="P43:P44"/>
    <mergeCell ref="Q43:S43"/>
    <mergeCell ref="A42:A44"/>
    <mergeCell ref="B42:C42"/>
    <mergeCell ref="E42:F42"/>
    <mergeCell ref="I42:J42"/>
    <mergeCell ref="M42:M44"/>
    <mergeCell ref="N42:O42"/>
    <mergeCell ref="A41:C41"/>
    <mergeCell ref="D41:G41"/>
    <mergeCell ref="H41:K41"/>
    <mergeCell ref="M41:O41"/>
    <mergeCell ref="P41:S41"/>
    <mergeCell ref="T41:W41"/>
    <mergeCell ref="A33:C35"/>
    <mergeCell ref="D33:E34"/>
    <mergeCell ref="F33:M33"/>
    <mergeCell ref="F34:I34"/>
    <mergeCell ref="J34:M34"/>
    <mergeCell ref="A36:A39"/>
    <mergeCell ref="B38:B39"/>
    <mergeCell ref="C38:C39"/>
    <mergeCell ref="D38:D39"/>
    <mergeCell ref="E38:E39"/>
    <mergeCell ref="A27:A29"/>
    <mergeCell ref="B27:C27"/>
    <mergeCell ref="E27:F27"/>
    <mergeCell ref="I27:J27"/>
    <mergeCell ref="M27:M29"/>
    <mergeCell ref="N27:O27"/>
    <mergeCell ref="T28:T29"/>
    <mergeCell ref="U28:W28"/>
    <mergeCell ref="E29:F29"/>
    <mergeCell ref="I29:J29"/>
    <mergeCell ref="Q29:R29"/>
    <mergeCell ref="U29:V29"/>
    <mergeCell ref="Q27:R27"/>
    <mergeCell ref="U27:V27"/>
    <mergeCell ref="B28:C29"/>
    <mergeCell ref="D28:D29"/>
    <mergeCell ref="E28:G28"/>
    <mergeCell ref="H28:H29"/>
    <mergeCell ref="I28:K28"/>
    <mergeCell ref="N28:O29"/>
    <mergeCell ref="P28:P29"/>
    <mergeCell ref="Q28:S28"/>
    <mergeCell ref="A21:A24"/>
    <mergeCell ref="B23:B24"/>
    <mergeCell ref="C23:C24"/>
    <mergeCell ref="D23:D24"/>
    <mergeCell ref="E23:E24"/>
    <mergeCell ref="A26:C26"/>
    <mergeCell ref="D26:G26"/>
    <mergeCell ref="Z17:Z18"/>
    <mergeCell ref="AA17:AA18"/>
    <mergeCell ref="A18:C20"/>
    <mergeCell ref="D18:E19"/>
    <mergeCell ref="F18:M18"/>
    <mergeCell ref="F19:I19"/>
    <mergeCell ref="J19:M19"/>
    <mergeCell ref="Z19:Z20"/>
    <mergeCell ref="AA19:AA20"/>
    <mergeCell ref="H26:K26"/>
    <mergeCell ref="M26:O26"/>
    <mergeCell ref="P26:S26"/>
    <mergeCell ref="T26:W26"/>
    <mergeCell ref="Z14:Z15"/>
    <mergeCell ref="AA14:AA15"/>
    <mergeCell ref="F15:G15"/>
    <mergeCell ref="J15:K15"/>
    <mergeCell ref="A8:A9"/>
    <mergeCell ref="D11:G11"/>
    <mergeCell ref="H11:K11"/>
    <mergeCell ref="A12:A14"/>
    <mergeCell ref="B12:C12"/>
    <mergeCell ref="E12:F12"/>
    <mergeCell ref="I12:J12"/>
    <mergeCell ref="B13:C14"/>
    <mergeCell ref="D13:D14"/>
    <mergeCell ref="E13:G13"/>
    <mergeCell ref="A1:D1"/>
    <mergeCell ref="A5:C7"/>
    <mergeCell ref="D5:E6"/>
    <mergeCell ref="F5:M5"/>
    <mergeCell ref="F6:I6"/>
    <mergeCell ref="J6:M6"/>
    <mergeCell ref="H13:H14"/>
    <mergeCell ref="I13:K13"/>
    <mergeCell ref="E14:F14"/>
    <mergeCell ref="I14:J14"/>
  </mergeCells>
  <phoneticPr fontId="6"/>
  <dataValidations count="1">
    <dataValidation allowBlank="1" showInputMessage="1" showErrorMessage="1" prompt="下段の確認用のデータが同数でない場合は、元データを確認。" sqref="E14:F14 JA14:JB14 SW14:SX14 ACS14:ACT14 AMO14:AMP14 AWK14:AWL14 BGG14:BGH14 BQC14:BQD14 BZY14:BZZ14 CJU14:CJV14 CTQ14:CTR14 DDM14:DDN14 DNI14:DNJ14 DXE14:DXF14 EHA14:EHB14 EQW14:EQX14 FAS14:FAT14 FKO14:FKP14 FUK14:FUL14 GEG14:GEH14 GOC14:GOD14 GXY14:GXZ14 HHU14:HHV14 HRQ14:HRR14 IBM14:IBN14 ILI14:ILJ14 IVE14:IVF14 JFA14:JFB14 JOW14:JOX14 JYS14:JYT14 KIO14:KIP14 KSK14:KSL14 LCG14:LCH14 LMC14:LMD14 LVY14:LVZ14 MFU14:MFV14 MPQ14:MPR14 MZM14:MZN14 NJI14:NJJ14 NTE14:NTF14 ODA14:ODB14 OMW14:OMX14 OWS14:OWT14 PGO14:PGP14 PQK14:PQL14 QAG14:QAH14 QKC14:QKD14 QTY14:QTZ14 RDU14:RDV14 RNQ14:RNR14 RXM14:RXN14 SHI14:SHJ14 SRE14:SRF14 TBA14:TBB14 TKW14:TKX14 TUS14:TUT14 UEO14:UEP14 UOK14:UOL14 UYG14:UYH14 VIC14:VID14 VRY14:VRZ14 WBU14:WBV14 WLQ14:WLR14 WVM14:WVN14 E65550:F65550 JA65550:JB65550 SW65550:SX65550 ACS65550:ACT65550 AMO65550:AMP65550 AWK65550:AWL65550 BGG65550:BGH65550 BQC65550:BQD65550 BZY65550:BZZ65550 CJU65550:CJV65550 CTQ65550:CTR65550 DDM65550:DDN65550 DNI65550:DNJ65550 DXE65550:DXF65550 EHA65550:EHB65550 EQW65550:EQX65550 FAS65550:FAT65550 FKO65550:FKP65550 FUK65550:FUL65550 GEG65550:GEH65550 GOC65550:GOD65550 GXY65550:GXZ65550 HHU65550:HHV65550 HRQ65550:HRR65550 IBM65550:IBN65550 ILI65550:ILJ65550 IVE65550:IVF65550 JFA65550:JFB65550 JOW65550:JOX65550 JYS65550:JYT65550 KIO65550:KIP65550 KSK65550:KSL65550 LCG65550:LCH65550 LMC65550:LMD65550 LVY65550:LVZ65550 MFU65550:MFV65550 MPQ65550:MPR65550 MZM65550:MZN65550 NJI65550:NJJ65550 NTE65550:NTF65550 ODA65550:ODB65550 OMW65550:OMX65550 OWS65550:OWT65550 PGO65550:PGP65550 PQK65550:PQL65550 QAG65550:QAH65550 QKC65550:QKD65550 QTY65550:QTZ65550 RDU65550:RDV65550 RNQ65550:RNR65550 RXM65550:RXN65550 SHI65550:SHJ65550 SRE65550:SRF65550 TBA65550:TBB65550 TKW65550:TKX65550 TUS65550:TUT65550 UEO65550:UEP65550 UOK65550:UOL65550 UYG65550:UYH65550 VIC65550:VID65550 VRY65550:VRZ65550 WBU65550:WBV65550 WLQ65550:WLR65550 WVM65550:WVN65550 E131086:F131086 JA131086:JB131086 SW131086:SX131086 ACS131086:ACT131086 AMO131086:AMP131086 AWK131086:AWL131086 BGG131086:BGH131086 BQC131086:BQD131086 BZY131086:BZZ131086 CJU131086:CJV131086 CTQ131086:CTR131086 DDM131086:DDN131086 DNI131086:DNJ131086 DXE131086:DXF131086 EHA131086:EHB131086 EQW131086:EQX131086 FAS131086:FAT131086 FKO131086:FKP131086 FUK131086:FUL131086 GEG131086:GEH131086 GOC131086:GOD131086 GXY131086:GXZ131086 HHU131086:HHV131086 HRQ131086:HRR131086 IBM131086:IBN131086 ILI131086:ILJ131086 IVE131086:IVF131086 JFA131086:JFB131086 JOW131086:JOX131086 JYS131086:JYT131086 KIO131086:KIP131086 KSK131086:KSL131086 LCG131086:LCH131086 LMC131086:LMD131086 LVY131086:LVZ131086 MFU131086:MFV131086 MPQ131086:MPR131086 MZM131086:MZN131086 NJI131086:NJJ131086 NTE131086:NTF131086 ODA131086:ODB131086 OMW131086:OMX131086 OWS131086:OWT131086 PGO131086:PGP131086 PQK131086:PQL131086 QAG131086:QAH131086 QKC131086:QKD131086 QTY131086:QTZ131086 RDU131086:RDV131086 RNQ131086:RNR131086 RXM131086:RXN131086 SHI131086:SHJ131086 SRE131086:SRF131086 TBA131086:TBB131086 TKW131086:TKX131086 TUS131086:TUT131086 UEO131086:UEP131086 UOK131086:UOL131086 UYG131086:UYH131086 VIC131086:VID131086 VRY131086:VRZ131086 WBU131086:WBV131086 WLQ131086:WLR131086 WVM131086:WVN131086 E196622:F196622 JA196622:JB196622 SW196622:SX196622 ACS196622:ACT196622 AMO196622:AMP196622 AWK196622:AWL196622 BGG196622:BGH196622 BQC196622:BQD196622 BZY196622:BZZ196622 CJU196622:CJV196622 CTQ196622:CTR196622 DDM196622:DDN196622 DNI196622:DNJ196622 DXE196622:DXF196622 EHA196622:EHB196622 EQW196622:EQX196622 FAS196622:FAT196622 FKO196622:FKP196622 FUK196622:FUL196622 GEG196622:GEH196622 GOC196622:GOD196622 GXY196622:GXZ196622 HHU196622:HHV196622 HRQ196622:HRR196622 IBM196622:IBN196622 ILI196622:ILJ196622 IVE196622:IVF196622 JFA196622:JFB196622 JOW196622:JOX196622 JYS196622:JYT196622 KIO196622:KIP196622 KSK196622:KSL196622 LCG196622:LCH196622 LMC196622:LMD196622 LVY196622:LVZ196622 MFU196622:MFV196622 MPQ196622:MPR196622 MZM196622:MZN196622 NJI196622:NJJ196622 NTE196622:NTF196622 ODA196622:ODB196622 OMW196622:OMX196622 OWS196622:OWT196622 PGO196622:PGP196622 PQK196622:PQL196622 QAG196622:QAH196622 QKC196622:QKD196622 QTY196622:QTZ196622 RDU196622:RDV196622 RNQ196622:RNR196622 RXM196622:RXN196622 SHI196622:SHJ196622 SRE196622:SRF196622 TBA196622:TBB196622 TKW196622:TKX196622 TUS196622:TUT196622 UEO196622:UEP196622 UOK196622:UOL196622 UYG196622:UYH196622 VIC196622:VID196622 VRY196622:VRZ196622 WBU196622:WBV196622 WLQ196622:WLR196622 WVM196622:WVN196622 E262158:F262158 JA262158:JB262158 SW262158:SX262158 ACS262158:ACT262158 AMO262158:AMP262158 AWK262158:AWL262158 BGG262158:BGH262158 BQC262158:BQD262158 BZY262158:BZZ262158 CJU262158:CJV262158 CTQ262158:CTR262158 DDM262158:DDN262158 DNI262158:DNJ262158 DXE262158:DXF262158 EHA262158:EHB262158 EQW262158:EQX262158 FAS262158:FAT262158 FKO262158:FKP262158 FUK262158:FUL262158 GEG262158:GEH262158 GOC262158:GOD262158 GXY262158:GXZ262158 HHU262158:HHV262158 HRQ262158:HRR262158 IBM262158:IBN262158 ILI262158:ILJ262158 IVE262158:IVF262158 JFA262158:JFB262158 JOW262158:JOX262158 JYS262158:JYT262158 KIO262158:KIP262158 KSK262158:KSL262158 LCG262158:LCH262158 LMC262158:LMD262158 LVY262158:LVZ262158 MFU262158:MFV262158 MPQ262158:MPR262158 MZM262158:MZN262158 NJI262158:NJJ262158 NTE262158:NTF262158 ODA262158:ODB262158 OMW262158:OMX262158 OWS262158:OWT262158 PGO262158:PGP262158 PQK262158:PQL262158 QAG262158:QAH262158 QKC262158:QKD262158 QTY262158:QTZ262158 RDU262158:RDV262158 RNQ262158:RNR262158 RXM262158:RXN262158 SHI262158:SHJ262158 SRE262158:SRF262158 TBA262158:TBB262158 TKW262158:TKX262158 TUS262158:TUT262158 UEO262158:UEP262158 UOK262158:UOL262158 UYG262158:UYH262158 VIC262158:VID262158 VRY262158:VRZ262158 WBU262158:WBV262158 WLQ262158:WLR262158 WVM262158:WVN262158 E327694:F327694 JA327694:JB327694 SW327694:SX327694 ACS327694:ACT327694 AMO327694:AMP327694 AWK327694:AWL327694 BGG327694:BGH327694 BQC327694:BQD327694 BZY327694:BZZ327694 CJU327694:CJV327694 CTQ327694:CTR327694 DDM327694:DDN327694 DNI327694:DNJ327694 DXE327694:DXF327694 EHA327694:EHB327694 EQW327694:EQX327694 FAS327694:FAT327694 FKO327694:FKP327694 FUK327694:FUL327694 GEG327694:GEH327694 GOC327694:GOD327694 GXY327694:GXZ327694 HHU327694:HHV327694 HRQ327694:HRR327694 IBM327694:IBN327694 ILI327694:ILJ327694 IVE327694:IVF327694 JFA327694:JFB327694 JOW327694:JOX327694 JYS327694:JYT327694 KIO327694:KIP327694 KSK327694:KSL327694 LCG327694:LCH327694 LMC327694:LMD327694 LVY327694:LVZ327694 MFU327694:MFV327694 MPQ327694:MPR327694 MZM327694:MZN327694 NJI327694:NJJ327694 NTE327694:NTF327694 ODA327694:ODB327694 OMW327694:OMX327694 OWS327694:OWT327694 PGO327694:PGP327694 PQK327694:PQL327694 QAG327694:QAH327694 QKC327694:QKD327694 QTY327694:QTZ327694 RDU327694:RDV327694 RNQ327694:RNR327694 RXM327694:RXN327694 SHI327694:SHJ327694 SRE327694:SRF327694 TBA327694:TBB327694 TKW327694:TKX327694 TUS327694:TUT327694 UEO327694:UEP327694 UOK327694:UOL327694 UYG327694:UYH327694 VIC327694:VID327694 VRY327694:VRZ327694 WBU327694:WBV327694 WLQ327694:WLR327694 WVM327694:WVN327694 E393230:F393230 JA393230:JB393230 SW393230:SX393230 ACS393230:ACT393230 AMO393230:AMP393230 AWK393230:AWL393230 BGG393230:BGH393230 BQC393230:BQD393230 BZY393230:BZZ393230 CJU393230:CJV393230 CTQ393230:CTR393230 DDM393230:DDN393230 DNI393230:DNJ393230 DXE393230:DXF393230 EHA393230:EHB393230 EQW393230:EQX393230 FAS393230:FAT393230 FKO393230:FKP393230 FUK393230:FUL393230 GEG393230:GEH393230 GOC393230:GOD393230 GXY393230:GXZ393230 HHU393230:HHV393230 HRQ393230:HRR393230 IBM393230:IBN393230 ILI393230:ILJ393230 IVE393230:IVF393230 JFA393230:JFB393230 JOW393230:JOX393230 JYS393230:JYT393230 KIO393230:KIP393230 KSK393230:KSL393230 LCG393230:LCH393230 LMC393230:LMD393230 LVY393230:LVZ393230 MFU393230:MFV393230 MPQ393230:MPR393230 MZM393230:MZN393230 NJI393230:NJJ393230 NTE393230:NTF393230 ODA393230:ODB393230 OMW393230:OMX393230 OWS393230:OWT393230 PGO393230:PGP393230 PQK393230:PQL393230 QAG393230:QAH393230 QKC393230:QKD393230 QTY393230:QTZ393230 RDU393230:RDV393230 RNQ393230:RNR393230 RXM393230:RXN393230 SHI393230:SHJ393230 SRE393230:SRF393230 TBA393230:TBB393230 TKW393230:TKX393230 TUS393230:TUT393230 UEO393230:UEP393230 UOK393230:UOL393230 UYG393230:UYH393230 VIC393230:VID393230 VRY393230:VRZ393230 WBU393230:WBV393230 WLQ393230:WLR393230 WVM393230:WVN393230 E458766:F458766 JA458766:JB458766 SW458766:SX458766 ACS458766:ACT458766 AMO458766:AMP458766 AWK458766:AWL458766 BGG458766:BGH458766 BQC458766:BQD458766 BZY458766:BZZ458766 CJU458766:CJV458766 CTQ458766:CTR458766 DDM458766:DDN458766 DNI458766:DNJ458766 DXE458766:DXF458766 EHA458766:EHB458766 EQW458766:EQX458766 FAS458766:FAT458766 FKO458766:FKP458766 FUK458766:FUL458766 GEG458766:GEH458766 GOC458766:GOD458766 GXY458766:GXZ458766 HHU458766:HHV458766 HRQ458766:HRR458766 IBM458766:IBN458766 ILI458766:ILJ458766 IVE458766:IVF458766 JFA458766:JFB458766 JOW458766:JOX458766 JYS458766:JYT458766 KIO458766:KIP458766 KSK458766:KSL458766 LCG458766:LCH458766 LMC458766:LMD458766 LVY458766:LVZ458766 MFU458766:MFV458766 MPQ458766:MPR458766 MZM458766:MZN458766 NJI458766:NJJ458766 NTE458766:NTF458766 ODA458766:ODB458766 OMW458766:OMX458766 OWS458766:OWT458766 PGO458766:PGP458766 PQK458766:PQL458766 QAG458766:QAH458766 QKC458766:QKD458766 QTY458766:QTZ458766 RDU458766:RDV458766 RNQ458766:RNR458766 RXM458766:RXN458766 SHI458766:SHJ458766 SRE458766:SRF458766 TBA458766:TBB458766 TKW458766:TKX458766 TUS458766:TUT458766 UEO458766:UEP458766 UOK458766:UOL458766 UYG458766:UYH458766 VIC458766:VID458766 VRY458766:VRZ458766 WBU458766:WBV458766 WLQ458766:WLR458766 WVM458766:WVN458766 E524302:F524302 JA524302:JB524302 SW524302:SX524302 ACS524302:ACT524302 AMO524302:AMP524302 AWK524302:AWL524302 BGG524302:BGH524302 BQC524302:BQD524302 BZY524302:BZZ524302 CJU524302:CJV524302 CTQ524302:CTR524302 DDM524302:DDN524302 DNI524302:DNJ524302 DXE524302:DXF524302 EHA524302:EHB524302 EQW524302:EQX524302 FAS524302:FAT524302 FKO524302:FKP524302 FUK524302:FUL524302 GEG524302:GEH524302 GOC524302:GOD524302 GXY524302:GXZ524302 HHU524302:HHV524302 HRQ524302:HRR524302 IBM524302:IBN524302 ILI524302:ILJ524302 IVE524302:IVF524302 JFA524302:JFB524302 JOW524302:JOX524302 JYS524302:JYT524302 KIO524302:KIP524302 KSK524302:KSL524302 LCG524302:LCH524302 LMC524302:LMD524302 LVY524302:LVZ524302 MFU524302:MFV524302 MPQ524302:MPR524302 MZM524302:MZN524302 NJI524302:NJJ524302 NTE524302:NTF524302 ODA524302:ODB524302 OMW524302:OMX524302 OWS524302:OWT524302 PGO524302:PGP524302 PQK524302:PQL524302 QAG524302:QAH524302 QKC524302:QKD524302 QTY524302:QTZ524302 RDU524302:RDV524302 RNQ524302:RNR524302 RXM524302:RXN524302 SHI524302:SHJ524302 SRE524302:SRF524302 TBA524302:TBB524302 TKW524302:TKX524302 TUS524302:TUT524302 UEO524302:UEP524302 UOK524302:UOL524302 UYG524302:UYH524302 VIC524302:VID524302 VRY524302:VRZ524302 WBU524302:WBV524302 WLQ524302:WLR524302 WVM524302:WVN524302 E589838:F589838 JA589838:JB589838 SW589838:SX589838 ACS589838:ACT589838 AMO589838:AMP589838 AWK589838:AWL589838 BGG589838:BGH589838 BQC589838:BQD589838 BZY589838:BZZ589838 CJU589838:CJV589838 CTQ589838:CTR589838 DDM589838:DDN589838 DNI589838:DNJ589838 DXE589838:DXF589838 EHA589838:EHB589838 EQW589838:EQX589838 FAS589838:FAT589838 FKO589838:FKP589838 FUK589838:FUL589838 GEG589838:GEH589838 GOC589838:GOD589838 GXY589838:GXZ589838 HHU589838:HHV589838 HRQ589838:HRR589838 IBM589838:IBN589838 ILI589838:ILJ589838 IVE589838:IVF589838 JFA589838:JFB589838 JOW589838:JOX589838 JYS589838:JYT589838 KIO589838:KIP589838 KSK589838:KSL589838 LCG589838:LCH589838 LMC589838:LMD589838 LVY589838:LVZ589838 MFU589838:MFV589838 MPQ589838:MPR589838 MZM589838:MZN589838 NJI589838:NJJ589838 NTE589838:NTF589838 ODA589838:ODB589838 OMW589838:OMX589838 OWS589838:OWT589838 PGO589838:PGP589838 PQK589838:PQL589838 QAG589838:QAH589838 QKC589838:QKD589838 QTY589838:QTZ589838 RDU589838:RDV589838 RNQ589838:RNR589838 RXM589838:RXN589838 SHI589838:SHJ589838 SRE589838:SRF589838 TBA589838:TBB589838 TKW589838:TKX589838 TUS589838:TUT589838 UEO589838:UEP589838 UOK589838:UOL589838 UYG589838:UYH589838 VIC589838:VID589838 VRY589838:VRZ589838 WBU589838:WBV589838 WLQ589838:WLR589838 WVM589838:WVN589838 E655374:F655374 JA655374:JB655374 SW655374:SX655374 ACS655374:ACT655374 AMO655374:AMP655374 AWK655374:AWL655374 BGG655374:BGH655374 BQC655374:BQD655374 BZY655374:BZZ655374 CJU655374:CJV655374 CTQ655374:CTR655374 DDM655374:DDN655374 DNI655374:DNJ655374 DXE655374:DXF655374 EHA655374:EHB655374 EQW655374:EQX655374 FAS655374:FAT655374 FKO655374:FKP655374 FUK655374:FUL655374 GEG655374:GEH655374 GOC655374:GOD655374 GXY655374:GXZ655374 HHU655374:HHV655374 HRQ655374:HRR655374 IBM655374:IBN655374 ILI655374:ILJ655374 IVE655374:IVF655374 JFA655374:JFB655374 JOW655374:JOX655374 JYS655374:JYT655374 KIO655374:KIP655374 KSK655374:KSL655374 LCG655374:LCH655374 LMC655374:LMD655374 LVY655374:LVZ655374 MFU655374:MFV655374 MPQ655374:MPR655374 MZM655374:MZN655374 NJI655374:NJJ655374 NTE655374:NTF655374 ODA655374:ODB655374 OMW655374:OMX655374 OWS655374:OWT655374 PGO655374:PGP655374 PQK655374:PQL655374 QAG655374:QAH655374 QKC655374:QKD655374 QTY655374:QTZ655374 RDU655374:RDV655374 RNQ655374:RNR655374 RXM655374:RXN655374 SHI655374:SHJ655374 SRE655374:SRF655374 TBA655374:TBB655374 TKW655374:TKX655374 TUS655374:TUT655374 UEO655374:UEP655374 UOK655374:UOL655374 UYG655374:UYH655374 VIC655374:VID655374 VRY655374:VRZ655374 WBU655374:WBV655374 WLQ655374:WLR655374 WVM655374:WVN655374 E720910:F720910 JA720910:JB720910 SW720910:SX720910 ACS720910:ACT720910 AMO720910:AMP720910 AWK720910:AWL720910 BGG720910:BGH720910 BQC720910:BQD720910 BZY720910:BZZ720910 CJU720910:CJV720910 CTQ720910:CTR720910 DDM720910:DDN720910 DNI720910:DNJ720910 DXE720910:DXF720910 EHA720910:EHB720910 EQW720910:EQX720910 FAS720910:FAT720910 FKO720910:FKP720910 FUK720910:FUL720910 GEG720910:GEH720910 GOC720910:GOD720910 GXY720910:GXZ720910 HHU720910:HHV720910 HRQ720910:HRR720910 IBM720910:IBN720910 ILI720910:ILJ720910 IVE720910:IVF720910 JFA720910:JFB720910 JOW720910:JOX720910 JYS720910:JYT720910 KIO720910:KIP720910 KSK720910:KSL720910 LCG720910:LCH720910 LMC720910:LMD720910 LVY720910:LVZ720910 MFU720910:MFV720910 MPQ720910:MPR720910 MZM720910:MZN720910 NJI720910:NJJ720910 NTE720910:NTF720910 ODA720910:ODB720910 OMW720910:OMX720910 OWS720910:OWT720910 PGO720910:PGP720910 PQK720910:PQL720910 QAG720910:QAH720910 QKC720910:QKD720910 QTY720910:QTZ720910 RDU720910:RDV720910 RNQ720910:RNR720910 RXM720910:RXN720910 SHI720910:SHJ720910 SRE720910:SRF720910 TBA720910:TBB720910 TKW720910:TKX720910 TUS720910:TUT720910 UEO720910:UEP720910 UOK720910:UOL720910 UYG720910:UYH720910 VIC720910:VID720910 VRY720910:VRZ720910 WBU720910:WBV720910 WLQ720910:WLR720910 WVM720910:WVN720910 E786446:F786446 JA786446:JB786446 SW786446:SX786446 ACS786446:ACT786446 AMO786446:AMP786446 AWK786446:AWL786446 BGG786446:BGH786446 BQC786446:BQD786446 BZY786446:BZZ786446 CJU786446:CJV786446 CTQ786446:CTR786446 DDM786446:DDN786446 DNI786446:DNJ786446 DXE786446:DXF786446 EHA786446:EHB786446 EQW786446:EQX786446 FAS786446:FAT786446 FKO786446:FKP786446 FUK786446:FUL786446 GEG786446:GEH786446 GOC786446:GOD786446 GXY786446:GXZ786446 HHU786446:HHV786446 HRQ786446:HRR786446 IBM786446:IBN786446 ILI786446:ILJ786446 IVE786446:IVF786446 JFA786446:JFB786446 JOW786446:JOX786446 JYS786446:JYT786446 KIO786446:KIP786446 KSK786446:KSL786446 LCG786446:LCH786446 LMC786446:LMD786446 LVY786446:LVZ786446 MFU786446:MFV786446 MPQ786446:MPR786446 MZM786446:MZN786446 NJI786446:NJJ786446 NTE786446:NTF786446 ODA786446:ODB786446 OMW786446:OMX786446 OWS786446:OWT786446 PGO786446:PGP786446 PQK786446:PQL786446 QAG786446:QAH786446 QKC786446:QKD786446 QTY786446:QTZ786446 RDU786446:RDV786446 RNQ786446:RNR786446 RXM786446:RXN786446 SHI786446:SHJ786446 SRE786446:SRF786446 TBA786446:TBB786446 TKW786446:TKX786446 TUS786446:TUT786446 UEO786446:UEP786446 UOK786446:UOL786446 UYG786446:UYH786446 VIC786446:VID786446 VRY786446:VRZ786446 WBU786446:WBV786446 WLQ786446:WLR786446 WVM786446:WVN786446 E851982:F851982 JA851982:JB851982 SW851982:SX851982 ACS851982:ACT851982 AMO851982:AMP851982 AWK851982:AWL851982 BGG851982:BGH851982 BQC851982:BQD851982 BZY851982:BZZ851982 CJU851982:CJV851982 CTQ851982:CTR851982 DDM851982:DDN851982 DNI851982:DNJ851982 DXE851982:DXF851982 EHA851982:EHB851982 EQW851982:EQX851982 FAS851982:FAT851982 FKO851982:FKP851982 FUK851982:FUL851982 GEG851982:GEH851982 GOC851982:GOD851982 GXY851982:GXZ851982 HHU851982:HHV851982 HRQ851982:HRR851982 IBM851982:IBN851982 ILI851982:ILJ851982 IVE851982:IVF851982 JFA851982:JFB851982 JOW851982:JOX851982 JYS851982:JYT851982 KIO851982:KIP851982 KSK851982:KSL851982 LCG851982:LCH851982 LMC851982:LMD851982 LVY851982:LVZ851982 MFU851982:MFV851982 MPQ851982:MPR851982 MZM851982:MZN851982 NJI851982:NJJ851982 NTE851982:NTF851982 ODA851982:ODB851982 OMW851982:OMX851982 OWS851982:OWT851982 PGO851982:PGP851982 PQK851982:PQL851982 QAG851982:QAH851982 QKC851982:QKD851982 QTY851982:QTZ851982 RDU851982:RDV851982 RNQ851982:RNR851982 RXM851982:RXN851982 SHI851982:SHJ851982 SRE851982:SRF851982 TBA851982:TBB851982 TKW851982:TKX851982 TUS851982:TUT851982 UEO851982:UEP851982 UOK851982:UOL851982 UYG851982:UYH851982 VIC851982:VID851982 VRY851982:VRZ851982 WBU851982:WBV851982 WLQ851982:WLR851982 WVM851982:WVN851982 E917518:F917518 JA917518:JB917518 SW917518:SX917518 ACS917518:ACT917518 AMO917518:AMP917518 AWK917518:AWL917518 BGG917518:BGH917518 BQC917518:BQD917518 BZY917518:BZZ917518 CJU917518:CJV917518 CTQ917518:CTR917518 DDM917518:DDN917518 DNI917518:DNJ917518 DXE917518:DXF917518 EHA917518:EHB917518 EQW917518:EQX917518 FAS917518:FAT917518 FKO917518:FKP917518 FUK917518:FUL917518 GEG917518:GEH917518 GOC917518:GOD917518 GXY917518:GXZ917518 HHU917518:HHV917518 HRQ917518:HRR917518 IBM917518:IBN917518 ILI917518:ILJ917518 IVE917518:IVF917518 JFA917518:JFB917518 JOW917518:JOX917518 JYS917518:JYT917518 KIO917518:KIP917518 KSK917518:KSL917518 LCG917518:LCH917518 LMC917518:LMD917518 LVY917518:LVZ917518 MFU917518:MFV917518 MPQ917518:MPR917518 MZM917518:MZN917518 NJI917518:NJJ917518 NTE917518:NTF917518 ODA917518:ODB917518 OMW917518:OMX917518 OWS917518:OWT917518 PGO917518:PGP917518 PQK917518:PQL917518 QAG917518:QAH917518 QKC917518:QKD917518 QTY917518:QTZ917518 RDU917518:RDV917518 RNQ917518:RNR917518 RXM917518:RXN917518 SHI917518:SHJ917518 SRE917518:SRF917518 TBA917518:TBB917518 TKW917518:TKX917518 TUS917518:TUT917518 UEO917518:UEP917518 UOK917518:UOL917518 UYG917518:UYH917518 VIC917518:VID917518 VRY917518:VRZ917518 WBU917518:WBV917518 WLQ917518:WLR917518 WVM917518:WVN917518 E983054:F983054 JA983054:JB983054 SW983054:SX983054 ACS983054:ACT983054 AMO983054:AMP983054 AWK983054:AWL983054 BGG983054:BGH983054 BQC983054:BQD983054 BZY983054:BZZ983054 CJU983054:CJV983054 CTQ983054:CTR983054 DDM983054:DDN983054 DNI983054:DNJ983054 DXE983054:DXF983054 EHA983054:EHB983054 EQW983054:EQX983054 FAS983054:FAT983054 FKO983054:FKP983054 FUK983054:FUL983054 GEG983054:GEH983054 GOC983054:GOD983054 GXY983054:GXZ983054 HHU983054:HHV983054 HRQ983054:HRR983054 IBM983054:IBN983054 ILI983054:ILJ983054 IVE983054:IVF983054 JFA983054:JFB983054 JOW983054:JOX983054 JYS983054:JYT983054 KIO983054:KIP983054 KSK983054:KSL983054 LCG983054:LCH983054 LMC983054:LMD983054 LVY983054:LVZ983054 MFU983054:MFV983054 MPQ983054:MPR983054 MZM983054:MZN983054 NJI983054:NJJ983054 NTE983054:NTF983054 ODA983054:ODB983054 OMW983054:OMX983054 OWS983054:OWT983054 PGO983054:PGP983054 PQK983054:PQL983054 QAG983054:QAH983054 QKC983054:QKD983054 QTY983054:QTZ983054 RDU983054:RDV983054 RNQ983054:RNR983054 RXM983054:RXN983054 SHI983054:SHJ983054 SRE983054:SRF983054 TBA983054:TBB983054 TKW983054:TKX983054 TUS983054:TUT983054 UEO983054:UEP983054 UOK983054:UOL983054 UYG983054:UYH983054 VIC983054:VID983054 VRY983054:VRZ983054 WBU983054:WBV983054 WLQ983054:WLR983054 WVM983054:WVN983054 I14:J14 JE14:JF14 TA14:TB14 ACW14:ACX14 AMS14:AMT14 AWO14:AWP14 BGK14:BGL14 BQG14:BQH14 CAC14:CAD14 CJY14:CJZ14 CTU14:CTV14 DDQ14:DDR14 DNM14:DNN14 DXI14:DXJ14 EHE14:EHF14 ERA14:ERB14 FAW14:FAX14 FKS14:FKT14 FUO14:FUP14 GEK14:GEL14 GOG14:GOH14 GYC14:GYD14 HHY14:HHZ14 HRU14:HRV14 IBQ14:IBR14 ILM14:ILN14 IVI14:IVJ14 JFE14:JFF14 JPA14:JPB14 JYW14:JYX14 KIS14:KIT14 KSO14:KSP14 LCK14:LCL14 LMG14:LMH14 LWC14:LWD14 MFY14:MFZ14 MPU14:MPV14 MZQ14:MZR14 NJM14:NJN14 NTI14:NTJ14 ODE14:ODF14 ONA14:ONB14 OWW14:OWX14 PGS14:PGT14 PQO14:PQP14 QAK14:QAL14 QKG14:QKH14 QUC14:QUD14 RDY14:RDZ14 RNU14:RNV14 RXQ14:RXR14 SHM14:SHN14 SRI14:SRJ14 TBE14:TBF14 TLA14:TLB14 TUW14:TUX14 UES14:UET14 UOO14:UOP14 UYK14:UYL14 VIG14:VIH14 VSC14:VSD14 WBY14:WBZ14 WLU14:WLV14 WVQ14:WVR14 I65550:J65550 JE65550:JF65550 TA65550:TB65550 ACW65550:ACX65550 AMS65550:AMT65550 AWO65550:AWP65550 BGK65550:BGL65550 BQG65550:BQH65550 CAC65550:CAD65550 CJY65550:CJZ65550 CTU65550:CTV65550 DDQ65550:DDR65550 DNM65550:DNN65550 DXI65550:DXJ65550 EHE65550:EHF65550 ERA65550:ERB65550 FAW65550:FAX65550 FKS65550:FKT65550 FUO65550:FUP65550 GEK65550:GEL65550 GOG65550:GOH65550 GYC65550:GYD65550 HHY65550:HHZ65550 HRU65550:HRV65550 IBQ65550:IBR65550 ILM65550:ILN65550 IVI65550:IVJ65550 JFE65550:JFF65550 JPA65550:JPB65550 JYW65550:JYX65550 KIS65550:KIT65550 KSO65550:KSP65550 LCK65550:LCL65550 LMG65550:LMH65550 LWC65550:LWD65550 MFY65550:MFZ65550 MPU65550:MPV65550 MZQ65550:MZR65550 NJM65550:NJN65550 NTI65550:NTJ65550 ODE65550:ODF65550 ONA65550:ONB65550 OWW65550:OWX65550 PGS65550:PGT65550 PQO65550:PQP65550 QAK65550:QAL65550 QKG65550:QKH65550 QUC65550:QUD65550 RDY65550:RDZ65550 RNU65550:RNV65550 RXQ65550:RXR65550 SHM65550:SHN65550 SRI65550:SRJ65550 TBE65550:TBF65550 TLA65550:TLB65550 TUW65550:TUX65550 UES65550:UET65550 UOO65550:UOP65550 UYK65550:UYL65550 VIG65550:VIH65550 VSC65550:VSD65550 WBY65550:WBZ65550 WLU65550:WLV65550 WVQ65550:WVR65550 I131086:J131086 JE131086:JF131086 TA131086:TB131086 ACW131086:ACX131086 AMS131086:AMT131086 AWO131086:AWP131086 BGK131086:BGL131086 BQG131086:BQH131086 CAC131086:CAD131086 CJY131086:CJZ131086 CTU131086:CTV131086 DDQ131086:DDR131086 DNM131086:DNN131086 DXI131086:DXJ131086 EHE131086:EHF131086 ERA131086:ERB131086 FAW131086:FAX131086 FKS131086:FKT131086 FUO131086:FUP131086 GEK131086:GEL131086 GOG131086:GOH131086 GYC131086:GYD131086 HHY131086:HHZ131086 HRU131086:HRV131086 IBQ131086:IBR131086 ILM131086:ILN131086 IVI131086:IVJ131086 JFE131086:JFF131086 JPA131086:JPB131086 JYW131086:JYX131086 KIS131086:KIT131086 KSO131086:KSP131086 LCK131086:LCL131086 LMG131086:LMH131086 LWC131086:LWD131086 MFY131086:MFZ131086 MPU131086:MPV131086 MZQ131086:MZR131086 NJM131086:NJN131086 NTI131086:NTJ131086 ODE131086:ODF131086 ONA131086:ONB131086 OWW131086:OWX131086 PGS131086:PGT131086 PQO131086:PQP131086 QAK131086:QAL131086 QKG131086:QKH131086 QUC131086:QUD131086 RDY131086:RDZ131086 RNU131086:RNV131086 RXQ131086:RXR131086 SHM131086:SHN131086 SRI131086:SRJ131086 TBE131086:TBF131086 TLA131086:TLB131086 TUW131086:TUX131086 UES131086:UET131086 UOO131086:UOP131086 UYK131086:UYL131086 VIG131086:VIH131086 VSC131086:VSD131086 WBY131086:WBZ131086 WLU131086:WLV131086 WVQ131086:WVR131086 I196622:J196622 JE196622:JF196622 TA196622:TB196622 ACW196622:ACX196622 AMS196622:AMT196622 AWO196622:AWP196622 BGK196622:BGL196622 BQG196622:BQH196622 CAC196622:CAD196622 CJY196622:CJZ196622 CTU196622:CTV196622 DDQ196622:DDR196622 DNM196622:DNN196622 DXI196622:DXJ196622 EHE196622:EHF196622 ERA196622:ERB196622 FAW196622:FAX196622 FKS196622:FKT196622 FUO196622:FUP196622 GEK196622:GEL196622 GOG196622:GOH196622 GYC196622:GYD196622 HHY196622:HHZ196622 HRU196622:HRV196622 IBQ196622:IBR196622 ILM196622:ILN196622 IVI196622:IVJ196622 JFE196622:JFF196622 JPA196622:JPB196622 JYW196622:JYX196622 KIS196622:KIT196622 KSO196622:KSP196622 LCK196622:LCL196622 LMG196622:LMH196622 LWC196622:LWD196622 MFY196622:MFZ196622 MPU196622:MPV196622 MZQ196622:MZR196622 NJM196622:NJN196622 NTI196622:NTJ196622 ODE196622:ODF196622 ONA196622:ONB196622 OWW196622:OWX196622 PGS196622:PGT196622 PQO196622:PQP196622 QAK196622:QAL196622 QKG196622:QKH196622 QUC196622:QUD196622 RDY196622:RDZ196622 RNU196622:RNV196622 RXQ196622:RXR196622 SHM196622:SHN196622 SRI196622:SRJ196622 TBE196622:TBF196622 TLA196622:TLB196622 TUW196622:TUX196622 UES196622:UET196622 UOO196622:UOP196622 UYK196622:UYL196622 VIG196622:VIH196622 VSC196622:VSD196622 WBY196622:WBZ196622 WLU196622:WLV196622 WVQ196622:WVR196622 I262158:J262158 JE262158:JF262158 TA262158:TB262158 ACW262158:ACX262158 AMS262158:AMT262158 AWO262158:AWP262158 BGK262158:BGL262158 BQG262158:BQH262158 CAC262158:CAD262158 CJY262158:CJZ262158 CTU262158:CTV262158 DDQ262158:DDR262158 DNM262158:DNN262158 DXI262158:DXJ262158 EHE262158:EHF262158 ERA262158:ERB262158 FAW262158:FAX262158 FKS262158:FKT262158 FUO262158:FUP262158 GEK262158:GEL262158 GOG262158:GOH262158 GYC262158:GYD262158 HHY262158:HHZ262158 HRU262158:HRV262158 IBQ262158:IBR262158 ILM262158:ILN262158 IVI262158:IVJ262158 JFE262158:JFF262158 JPA262158:JPB262158 JYW262158:JYX262158 KIS262158:KIT262158 KSO262158:KSP262158 LCK262158:LCL262158 LMG262158:LMH262158 LWC262158:LWD262158 MFY262158:MFZ262158 MPU262158:MPV262158 MZQ262158:MZR262158 NJM262158:NJN262158 NTI262158:NTJ262158 ODE262158:ODF262158 ONA262158:ONB262158 OWW262158:OWX262158 PGS262158:PGT262158 PQO262158:PQP262158 QAK262158:QAL262158 QKG262158:QKH262158 QUC262158:QUD262158 RDY262158:RDZ262158 RNU262158:RNV262158 RXQ262158:RXR262158 SHM262158:SHN262158 SRI262158:SRJ262158 TBE262158:TBF262158 TLA262158:TLB262158 TUW262158:TUX262158 UES262158:UET262158 UOO262158:UOP262158 UYK262158:UYL262158 VIG262158:VIH262158 VSC262158:VSD262158 WBY262158:WBZ262158 WLU262158:WLV262158 WVQ262158:WVR262158 I327694:J327694 JE327694:JF327694 TA327694:TB327694 ACW327694:ACX327694 AMS327694:AMT327694 AWO327694:AWP327694 BGK327694:BGL327694 BQG327694:BQH327694 CAC327694:CAD327694 CJY327694:CJZ327694 CTU327694:CTV327694 DDQ327694:DDR327694 DNM327694:DNN327694 DXI327694:DXJ327694 EHE327694:EHF327694 ERA327694:ERB327694 FAW327694:FAX327694 FKS327694:FKT327694 FUO327694:FUP327694 GEK327694:GEL327694 GOG327694:GOH327694 GYC327694:GYD327694 HHY327694:HHZ327694 HRU327694:HRV327694 IBQ327694:IBR327694 ILM327694:ILN327694 IVI327694:IVJ327694 JFE327694:JFF327694 JPA327694:JPB327694 JYW327694:JYX327694 KIS327694:KIT327694 KSO327694:KSP327694 LCK327694:LCL327694 LMG327694:LMH327694 LWC327694:LWD327694 MFY327694:MFZ327694 MPU327694:MPV327694 MZQ327694:MZR327694 NJM327694:NJN327694 NTI327694:NTJ327694 ODE327694:ODF327694 ONA327694:ONB327694 OWW327694:OWX327694 PGS327694:PGT327694 PQO327694:PQP327694 QAK327694:QAL327694 QKG327694:QKH327694 QUC327694:QUD327694 RDY327694:RDZ327694 RNU327694:RNV327694 RXQ327694:RXR327694 SHM327694:SHN327694 SRI327694:SRJ327694 TBE327694:TBF327694 TLA327694:TLB327694 TUW327694:TUX327694 UES327694:UET327694 UOO327694:UOP327694 UYK327694:UYL327694 VIG327694:VIH327694 VSC327694:VSD327694 WBY327694:WBZ327694 WLU327694:WLV327694 WVQ327694:WVR327694 I393230:J393230 JE393230:JF393230 TA393230:TB393230 ACW393230:ACX393230 AMS393230:AMT393230 AWO393230:AWP393230 BGK393230:BGL393230 BQG393230:BQH393230 CAC393230:CAD393230 CJY393230:CJZ393230 CTU393230:CTV393230 DDQ393230:DDR393230 DNM393230:DNN393230 DXI393230:DXJ393230 EHE393230:EHF393230 ERA393230:ERB393230 FAW393230:FAX393230 FKS393230:FKT393230 FUO393230:FUP393230 GEK393230:GEL393230 GOG393230:GOH393230 GYC393230:GYD393230 HHY393230:HHZ393230 HRU393230:HRV393230 IBQ393230:IBR393230 ILM393230:ILN393230 IVI393230:IVJ393230 JFE393230:JFF393230 JPA393230:JPB393230 JYW393230:JYX393230 KIS393230:KIT393230 KSO393230:KSP393230 LCK393230:LCL393230 LMG393230:LMH393230 LWC393230:LWD393230 MFY393230:MFZ393230 MPU393230:MPV393230 MZQ393230:MZR393230 NJM393230:NJN393230 NTI393230:NTJ393230 ODE393230:ODF393230 ONA393230:ONB393230 OWW393230:OWX393230 PGS393230:PGT393230 PQO393230:PQP393230 QAK393230:QAL393230 QKG393230:QKH393230 QUC393230:QUD393230 RDY393230:RDZ393230 RNU393230:RNV393230 RXQ393230:RXR393230 SHM393230:SHN393230 SRI393230:SRJ393230 TBE393230:TBF393230 TLA393230:TLB393230 TUW393230:TUX393230 UES393230:UET393230 UOO393230:UOP393230 UYK393230:UYL393230 VIG393230:VIH393230 VSC393230:VSD393230 WBY393230:WBZ393230 WLU393230:WLV393230 WVQ393230:WVR393230 I458766:J458766 JE458766:JF458766 TA458766:TB458766 ACW458766:ACX458766 AMS458766:AMT458766 AWO458766:AWP458766 BGK458766:BGL458766 BQG458766:BQH458766 CAC458766:CAD458766 CJY458766:CJZ458766 CTU458766:CTV458766 DDQ458766:DDR458766 DNM458766:DNN458766 DXI458766:DXJ458766 EHE458766:EHF458766 ERA458766:ERB458766 FAW458766:FAX458766 FKS458766:FKT458766 FUO458766:FUP458766 GEK458766:GEL458766 GOG458766:GOH458766 GYC458766:GYD458766 HHY458766:HHZ458766 HRU458766:HRV458766 IBQ458766:IBR458766 ILM458766:ILN458766 IVI458766:IVJ458766 JFE458766:JFF458766 JPA458766:JPB458766 JYW458766:JYX458766 KIS458766:KIT458766 KSO458766:KSP458766 LCK458766:LCL458766 LMG458766:LMH458766 LWC458766:LWD458766 MFY458766:MFZ458766 MPU458766:MPV458766 MZQ458766:MZR458766 NJM458766:NJN458766 NTI458766:NTJ458766 ODE458766:ODF458766 ONA458766:ONB458766 OWW458766:OWX458766 PGS458766:PGT458766 PQO458766:PQP458766 QAK458766:QAL458766 QKG458766:QKH458766 QUC458766:QUD458766 RDY458766:RDZ458766 RNU458766:RNV458766 RXQ458766:RXR458766 SHM458766:SHN458766 SRI458766:SRJ458766 TBE458766:TBF458766 TLA458766:TLB458766 TUW458766:TUX458766 UES458766:UET458766 UOO458766:UOP458766 UYK458766:UYL458766 VIG458766:VIH458766 VSC458766:VSD458766 WBY458766:WBZ458766 WLU458766:WLV458766 WVQ458766:WVR458766 I524302:J524302 JE524302:JF524302 TA524302:TB524302 ACW524302:ACX524302 AMS524302:AMT524302 AWO524302:AWP524302 BGK524302:BGL524302 BQG524302:BQH524302 CAC524302:CAD524302 CJY524302:CJZ524302 CTU524302:CTV524302 DDQ524302:DDR524302 DNM524302:DNN524302 DXI524302:DXJ524302 EHE524302:EHF524302 ERA524302:ERB524302 FAW524302:FAX524302 FKS524302:FKT524302 FUO524302:FUP524302 GEK524302:GEL524302 GOG524302:GOH524302 GYC524302:GYD524302 HHY524302:HHZ524302 HRU524302:HRV524302 IBQ524302:IBR524302 ILM524302:ILN524302 IVI524302:IVJ524302 JFE524302:JFF524302 JPA524302:JPB524302 JYW524302:JYX524302 KIS524302:KIT524302 KSO524302:KSP524302 LCK524302:LCL524302 LMG524302:LMH524302 LWC524302:LWD524302 MFY524302:MFZ524302 MPU524302:MPV524302 MZQ524302:MZR524302 NJM524302:NJN524302 NTI524302:NTJ524302 ODE524302:ODF524302 ONA524302:ONB524302 OWW524302:OWX524302 PGS524302:PGT524302 PQO524302:PQP524302 QAK524302:QAL524302 QKG524302:QKH524302 QUC524302:QUD524302 RDY524302:RDZ524302 RNU524302:RNV524302 RXQ524302:RXR524302 SHM524302:SHN524302 SRI524302:SRJ524302 TBE524302:TBF524302 TLA524302:TLB524302 TUW524302:TUX524302 UES524302:UET524302 UOO524302:UOP524302 UYK524302:UYL524302 VIG524302:VIH524302 VSC524302:VSD524302 WBY524302:WBZ524302 WLU524302:WLV524302 WVQ524302:WVR524302 I589838:J589838 JE589838:JF589838 TA589838:TB589838 ACW589838:ACX589838 AMS589838:AMT589838 AWO589838:AWP589838 BGK589838:BGL589838 BQG589838:BQH589838 CAC589838:CAD589838 CJY589838:CJZ589838 CTU589838:CTV589838 DDQ589838:DDR589838 DNM589838:DNN589838 DXI589838:DXJ589838 EHE589838:EHF589838 ERA589838:ERB589838 FAW589838:FAX589838 FKS589838:FKT589838 FUO589838:FUP589838 GEK589838:GEL589838 GOG589838:GOH589838 GYC589838:GYD589838 HHY589838:HHZ589838 HRU589838:HRV589838 IBQ589838:IBR589838 ILM589838:ILN589838 IVI589838:IVJ589838 JFE589838:JFF589838 JPA589838:JPB589838 JYW589838:JYX589838 KIS589838:KIT589838 KSO589838:KSP589838 LCK589838:LCL589838 LMG589838:LMH589838 LWC589838:LWD589838 MFY589838:MFZ589838 MPU589838:MPV589838 MZQ589838:MZR589838 NJM589838:NJN589838 NTI589838:NTJ589838 ODE589838:ODF589838 ONA589838:ONB589838 OWW589838:OWX589838 PGS589838:PGT589838 PQO589838:PQP589838 QAK589838:QAL589838 QKG589838:QKH589838 QUC589838:QUD589838 RDY589838:RDZ589838 RNU589838:RNV589838 RXQ589838:RXR589838 SHM589838:SHN589838 SRI589838:SRJ589838 TBE589838:TBF589838 TLA589838:TLB589838 TUW589838:TUX589838 UES589838:UET589838 UOO589838:UOP589838 UYK589838:UYL589838 VIG589838:VIH589838 VSC589838:VSD589838 WBY589838:WBZ589838 WLU589838:WLV589838 WVQ589838:WVR589838 I655374:J655374 JE655374:JF655374 TA655374:TB655374 ACW655374:ACX655374 AMS655374:AMT655374 AWO655374:AWP655374 BGK655374:BGL655374 BQG655374:BQH655374 CAC655374:CAD655374 CJY655374:CJZ655374 CTU655374:CTV655374 DDQ655374:DDR655374 DNM655374:DNN655374 DXI655374:DXJ655374 EHE655374:EHF655374 ERA655374:ERB655374 FAW655374:FAX655374 FKS655374:FKT655374 FUO655374:FUP655374 GEK655374:GEL655374 GOG655374:GOH655374 GYC655374:GYD655374 HHY655374:HHZ655374 HRU655374:HRV655374 IBQ655374:IBR655374 ILM655374:ILN655374 IVI655374:IVJ655374 JFE655374:JFF655374 JPA655374:JPB655374 JYW655374:JYX655374 KIS655374:KIT655374 KSO655374:KSP655374 LCK655374:LCL655374 LMG655374:LMH655374 LWC655374:LWD655374 MFY655374:MFZ655374 MPU655374:MPV655374 MZQ655374:MZR655374 NJM655374:NJN655374 NTI655374:NTJ655374 ODE655374:ODF655374 ONA655374:ONB655374 OWW655374:OWX655374 PGS655374:PGT655374 PQO655374:PQP655374 QAK655374:QAL655374 QKG655374:QKH655374 QUC655374:QUD655374 RDY655374:RDZ655374 RNU655374:RNV655374 RXQ655374:RXR655374 SHM655374:SHN655374 SRI655374:SRJ655374 TBE655374:TBF655374 TLA655374:TLB655374 TUW655374:TUX655374 UES655374:UET655374 UOO655374:UOP655374 UYK655374:UYL655374 VIG655374:VIH655374 VSC655374:VSD655374 WBY655374:WBZ655374 WLU655374:WLV655374 WVQ655374:WVR655374 I720910:J720910 JE720910:JF720910 TA720910:TB720910 ACW720910:ACX720910 AMS720910:AMT720910 AWO720910:AWP720910 BGK720910:BGL720910 BQG720910:BQH720910 CAC720910:CAD720910 CJY720910:CJZ720910 CTU720910:CTV720910 DDQ720910:DDR720910 DNM720910:DNN720910 DXI720910:DXJ720910 EHE720910:EHF720910 ERA720910:ERB720910 FAW720910:FAX720910 FKS720910:FKT720910 FUO720910:FUP720910 GEK720910:GEL720910 GOG720910:GOH720910 GYC720910:GYD720910 HHY720910:HHZ720910 HRU720910:HRV720910 IBQ720910:IBR720910 ILM720910:ILN720910 IVI720910:IVJ720910 JFE720910:JFF720910 JPA720910:JPB720910 JYW720910:JYX720910 KIS720910:KIT720910 KSO720910:KSP720910 LCK720910:LCL720910 LMG720910:LMH720910 LWC720910:LWD720910 MFY720910:MFZ720910 MPU720910:MPV720910 MZQ720910:MZR720910 NJM720910:NJN720910 NTI720910:NTJ720910 ODE720910:ODF720910 ONA720910:ONB720910 OWW720910:OWX720910 PGS720910:PGT720910 PQO720910:PQP720910 QAK720910:QAL720910 QKG720910:QKH720910 QUC720910:QUD720910 RDY720910:RDZ720910 RNU720910:RNV720910 RXQ720910:RXR720910 SHM720910:SHN720910 SRI720910:SRJ720910 TBE720910:TBF720910 TLA720910:TLB720910 TUW720910:TUX720910 UES720910:UET720910 UOO720910:UOP720910 UYK720910:UYL720910 VIG720910:VIH720910 VSC720910:VSD720910 WBY720910:WBZ720910 WLU720910:WLV720910 WVQ720910:WVR720910 I786446:J786446 JE786446:JF786446 TA786446:TB786446 ACW786446:ACX786446 AMS786446:AMT786446 AWO786446:AWP786446 BGK786446:BGL786446 BQG786446:BQH786446 CAC786446:CAD786446 CJY786446:CJZ786446 CTU786446:CTV786446 DDQ786446:DDR786446 DNM786446:DNN786446 DXI786446:DXJ786446 EHE786446:EHF786446 ERA786446:ERB786446 FAW786446:FAX786446 FKS786446:FKT786446 FUO786446:FUP786446 GEK786446:GEL786446 GOG786446:GOH786446 GYC786446:GYD786446 HHY786446:HHZ786446 HRU786446:HRV786446 IBQ786446:IBR786446 ILM786446:ILN786446 IVI786446:IVJ786446 JFE786446:JFF786446 JPA786446:JPB786446 JYW786446:JYX786446 KIS786446:KIT786446 KSO786446:KSP786446 LCK786446:LCL786446 LMG786446:LMH786446 LWC786446:LWD786446 MFY786446:MFZ786446 MPU786446:MPV786446 MZQ786446:MZR786446 NJM786446:NJN786446 NTI786446:NTJ786446 ODE786446:ODF786446 ONA786446:ONB786446 OWW786446:OWX786446 PGS786446:PGT786446 PQO786446:PQP786446 QAK786446:QAL786446 QKG786446:QKH786446 QUC786446:QUD786446 RDY786446:RDZ786446 RNU786446:RNV786446 RXQ786446:RXR786446 SHM786446:SHN786446 SRI786446:SRJ786446 TBE786446:TBF786446 TLA786446:TLB786446 TUW786446:TUX786446 UES786446:UET786446 UOO786446:UOP786446 UYK786446:UYL786446 VIG786446:VIH786446 VSC786446:VSD786446 WBY786446:WBZ786446 WLU786446:WLV786446 WVQ786446:WVR786446 I851982:J851982 JE851982:JF851982 TA851982:TB851982 ACW851982:ACX851982 AMS851982:AMT851982 AWO851982:AWP851982 BGK851982:BGL851982 BQG851982:BQH851982 CAC851982:CAD851982 CJY851982:CJZ851982 CTU851982:CTV851982 DDQ851982:DDR851982 DNM851982:DNN851982 DXI851982:DXJ851982 EHE851982:EHF851982 ERA851982:ERB851982 FAW851982:FAX851982 FKS851982:FKT851982 FUO851982:FUP851982 GEK851982:GEL851982 GOG851982:GOH851982 GYC851982:GYD851982 HHY851982:HHZ851982 HRU851982:HRV851982 IBQ851982:IBR851982 ILM851982:ILN851982 IVI851982:IVJ851982 JFE851982:JFF851982 JPA851982:JPB851982 JYW851982:JYX851982 KIS851982:KIT851982 KSO851982:KSP851982 LCK851982:LCL851982 LMG851982:LMH851982 LWC851982:LWD851982 MFY851982:MFZ851982 MPU851982:MPV851982 MZQ851982:MZR851982 NJM851982:NJN851982 NTI851982:NTJ851982 ODE851982:ODF851982 ONA851982:ONB851982 OWW851982:OWX851982 PGS851982:PGT851982 PQO851982:PQP851982 QAK851982:QAL851982 QKG851982:QKH851982 QUC851982:QUD851982 RDY851982:RDZ851982 RNU851982:RNV851982 RXQ851982:RXR851982 SHM851982:SHN851982 SRI851982:SRJ851982 TBE851982:TBF851982 TLA851982:TLB851982 TUW851982:TUX851982 UES851982:UET851982 UOO851982:UOP851982 UYK851982:UYL851982 VIG851982:VIH851982 VSC851982:VSD851982 WBY851982:WBZ851982 WLU851982:WLV851982 WVQ851982:WVR851982 I917518:J917518 JE917518:JF917518 TA917518:TB917518 ACW917518:ACX917518 AMS917518:AMT917518 AWO917518:AWP917518 BGK917518:BGL917518 BQG917518:BQH917518 CAC917518:CAD917518 CJY917518:CJZ917518 CTU917518:CTV917518 DDQ917518:DDR917518 DNM917518:DNN917518 DXI917518:DXJ917518 EHE917518:EHF917518 ERA917518:ERB917518 FAW917518:FAX917518 FKS917518:FKT917518 FUO917518:FUP917518 GEK917518:GEL917518 GOG917518:GOH917518 GYC917518:GYD917518 HHY917518:HHZ917518 HRU917518:HRV917518 IBQ917518:IBR917518 ILM917518:ILN917518 IVI917518:IVJ917518 JFE917518:JFF917518 JPA917518:JPB917518 JYW917518:JYX917518 KIS917518:KIT917518 KSO917518:KSP917518 LCK917518:LCL917518 LMG917518:LMH917518 LWC917518:LWD917518 MFY917518:MFZ917518 MPU917518:MPV917518 MZQ917518:MZR917518 NJM917518:NJN917518 NTI917518:NTJ917518 ODE917518:ODF917518 ONA917518:ONB917518 OWW917518:OWX917518 PGS917518:PGT917518 PQO917518:PQP917518 QAK917518:QAL917518 QKG917518:QKH917518 QUC917518:QUD917518 RDY917518:RDZ917518 RNU917518:RNV917518 RXQ917518:RXR917518 SHM917518:SHN917518 SRI917518:SRJ917518 TBE917518:TBF917518 TLA917518:TLB917518 TUW917518:TUX917518 UES917518:UET917518 UOO917518:UOP917518 UYK917518:UYL917518 VIG917518:VIH917518 VSC917518:VSD917518 WBY917518:WBZ917518 WLU917518:WLV917518 WVQ917518:WVR917518 I983054:J983054 JE983054:JF983054 TA983054:TB983054 ACW983054:ACX983054 AMS983054:AMT983054 AWO983054:AWP983054 BGK983054:BGL983054 BQG983054:BQH983054 CAC983054:CAD983054 CJY983054:CJZ983054 CTU983054:CTV983054 DDQ983054:DDR983054 DNM983054:DNN983054 DXI983054:DXJ983054 EHE983054:EHF983054 ERA983054:ERB983054 FAW983054:FAX983054 FKS983054:FKT983054 FUO983054:FUP983054 GEK983054:GEL983054 GOG983054:GOH983054 GYC983054:GYD983054 HHY983054:HHZ983054 HRU983054:HRV983054 IBQ983054:IBR983054 ILM983054:ILN983054 IVI983054:IVJ983054 JFE983054:JFF983054 JPA983054:JPB983054 JYW983054:JYX983054 KIS983054:KIT983054 KSO983054:KSP983054 LCK983054:LCL983054 LMG983054:LMH983054 LWC983054:LWD983054 MFY983054:MFZ983054 MPU983054:MPV983054 MZQ983054:MZR983054 NJM983054:NJN983054 NTI983054:NTJ983054 ODE983054:ODF983054 ONA983054:ONB983054 OWW983054:OWX983054 PGS983054:PGT983054 PQO983054:PQP983054 QAK983054:QAL983054 QKG983054:QKH983054 QUC983054:QUD983054 RDY983054:RDZ983054 RNU983054:RNV983054 RXQ983054:RXR983054 SHM983054:SHN983054 SRI983054:SRJ983054 TBE983054:TBF983054 TLA983054:TLB983054 TUW983054:TUX983054 UES983054:UET983054 UOO983054:UOP983054 UYK983054:UYL983054 VIG983054:VIH983054 VSC983054:VSD983054 WBY983054:WBZ983054 WLU983054:WLV983054 WVQ983054:WVR983054"/>
  </dataValidation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2"/>
  <sheetViews>
    <sheetView view="pageBreakPreview" zoomScale="90" zoomScaleNormal="100" zoomScaleSheetLayoutView="90" workbookViewId="0">
      <selection activeCell="A16" sqref="A16:A17"/>
    </sheetView>
  </sheetViews>
  <sheetFormatPr defaultRowHeight="12"/>
  <cols>
    <col min="1" max="1" width="19.5" style="5" bestFit="1" customWidth="1"/>
    <col min="2" max="2" width="15.5" style="5" customWidth="1"/>
    <col min="3" max="3" width="11.125" style="5" customWidth="1"/>
    <col min="4" max="6" width="9.375" style="5" customWidth="1"/>
    <col min="7" max="7" width="7.5" style="5" bestFit="1" customWidth="1"/>
    <col min="8" max="19" width="4" style="5" customWidth="1"/>
    <col min="20" max="20" width="15.5" style="5" bestFit="1" customWidth="1"/>
    <col min="21" max="22" width="4.375" style="75" customWidth="1"/>
    <col min="23" max="30" width="6.625" style="5" customWidth="1"/>
    <col min="31" max="31" width="38.125" style="5" customWidth="1"/>
    <col min="32" max="16384" width="9" style="5"/>
  </cols>
  <sheetData>
    <row r="1" spans="1:31" s="1" customFormat="1" ht="17.25">
      <c r="A1" s="850" t="s">
        <v>425</v>
      </c>
      <c r="B1" s="850"/>
      <c r="C1" s="850"/>
      <c r="D1" s="14"/>
      <c r="E1" s="14"/>
      <c r="F1" s="14"/>
      <c r="G1" s="14"/>
      <c r="H1" s="14"/>
      <c r="I1" s="14"/>
      <c r="J1" s="14"/>
      <c r="K1" s="14"/>
      <c r="L1" s="14"/>
      <c r="M1" s="14"/>
      <c r="N1" s="14"/>
      <c r="O1" s="14"/>
      <c r="P1" s="14"/>
      <c r="Q1" s="14"/>
      <c r="R1" s="14"/>
      <c r="S1" s="14"/>
      <c r="T1" s="14"/>
      <c r="U1" s="72"/>
      <c r="V1" s="72"/>
      <c r="W1" s="14"/>
      <c r="X1" s="14"/>
      <c r="Y1" s="14"/>
      <c r="Z1" s="14"/>
      <c r="AA1" s="14"/>
      <c r="AB1" s="14"/>
      <c r="AC1" s="14"/>
      <c r="AD1" s="14"/>
      <c r="AE1" s="14"/>
    </row>
    <row r="2" spans="1:31" s="1" customFormat="1" ht="14.25">
      <c r="C2" s="424"/>
      <c r="D2" s="14"/>
      <c r="E2" s="14"/>
      <c r="F2" s="14"/>
      <c r="G2" s="14"/>
      <c r="H2" s="14"/>
      <c r="I2" s="14"/>
      <c r="J2" s="14"/>
      <c r="K2" s="14"/>
      <c r="L2" s="14"/>
      <c r="M2" s="14"/>
      <c r="N2" s="14"/>
      <c r="O2" s="14"/>
      <c r="P2" s="14"/>
      <c r="Q2" s="14"/>
      <c r="R2" s="14"/>
      <c r="S2" s="14"/>
      <c r="T2" s="14"/>
      <c r="U2" s="73"/>
      <c r="V2" s="74"/>
      <c r="W2" s="14"/>
      <c r="X2" s="14"/>
      <c r="Y2" s="14"/>
      <c r="Z2" s="14"/>
      <c r="AA2" s="14"/>
      <c r="AB2" s="14"/>
      <c r="AC2" s="14"/>
      <c r="AD2" s="14"/>
      <c r="AE2" s="14"/>
    </row>
    <row r="3" spans="1:31" ht="24.95" customHeight="1">
      <c r="C3" s="851" t="s">
        <v>497</v>
      </c>
      <c r="D3" s="851"/>
      <c r="E3" s="851"/>
      <c r="F3" s="851"/>
      <c r="G3" s="851"/>
      <c r="H3" s="851"/>
      <c r="I3" s="851"/>
      <c r="J3" s="851"/>
      <c r="K3" s="851"/>
      <c r="L3" s="851"/>
      <c r="M3" s="851"/>
      <c r="N3" s="851"/>
      <c r="O3" s="851"/>
      <c r="P3" s="851"/>
      <c r="Q3" s="851"/>
      <c r="R3" s="851"/>
      <c r="S3" s="851"/>
      <c r="T3" s="851"/>
      <c r="U3" s="851"/>
      <c r="V3" s="851"/>
      <c r="W3" s="851"/>
      <c r="X3" s="851"/>
      <c r="Y3" s="851"/>
      <c r="Z3" s="851"/>
      <c r="AA3" s="851"/>
      <c r="AB3" s="851"/>
      <c r="AC3" s="851"/>
      <c r="AD3" s="851"/>
      <c r="AE3" s="851"/>
    </row>
    <row r="4" spans="1:31" ht="17.25" customHeight="1">
      <c r="C4" s="95"/>
      <c r="D4" s="95"/>
      <c r="E4" s="95"/>
      <c r="F4" s="95"/>
      <c r="G4" s="95"/>
      <c r="H4" s="95"/>
      <c r="I4" s="95"/>
      <c r="J4" s="95"/>
      <c r="K4" s="95"/>
      <c r="L4" s="95"/>
      <c r="M4" s="95"/>
      <c r="N4" s="95"/>
      <c r="O4" s="95"/>
      <c r="P4" s="95"/>
      <c r="Q4" s="95"/>
      <c r="R4" s="95"/>
      <c r="S4" s="95"/>
      <c r="T4" s="336" t="s">
        <v>494</v>
      </c>
      <c r="U4" s="337"/>
      <c r="V4" s="337"/>
      <c r="W4" s="338"/>
      <c r="X4" s="338"/>
      <c r="Y4" s="338"/>
      <c r="Z4" s="338"/>
      <c r="AA4" s="338"/>
      <c r="AB4" s="338"/>
      <c r="AC4" s="338"/>
      <c r="AD4" s="338"/>
      <c r="AE4" s="338"/>
    </row>
    <row r="5" spans="1:31" ht="17.25" customHeight="1">
      <c r="A5" s="850" t="s">
        <v>426</v>
      </c>
      <c r="B5" s="850"/>
      <c r="C5" s="850"/>
      <c r="D5" s="95"/>
      <c r="E5" s="95"/>
      <c r="F5" s="95"/>
      <c r="G5" s="95"/>
      <c r="H5" s="95"/>
      <c r="I5" s="95"/>
      <c r="J5" s="95"/>
      <c r="K5" s="95"/>
      <c r="L5" s="95"/>
      <c r="M5" s="95"/>
      <c r="N5" s="95"/>
      <c r="O5" s="95"/>
      <c r="P5" s="95"/>
      <c r="Q5" s="95"/>
      <c r="R5" s="95"/>
      <c r="S5" s="95"/>
      <c r="T5" s="336"/>
      <c r="U5" s="337"/>
      <c r="V5" s="337"/>
      <c r="W5" s="338"/>
      <c r="X5" s="338"/>
      <c r="Y5" s="338"/>
      <c r="Z5" s="338"/>
      <c r="AA5" s="338"/>
      <c r="AB5" s="338"/>
      <c r="AC5" s="338"/>
      <c r="AD5" s="338"/>
      <c r="AE5" s="338"/>
    </row>
    <row r="6" spans="1:31" ht="17.25" customHeight="1">
      <c r="C6" s="95"/>
      <c r="D6" s="95"/>
      <c r="E6" s="95"/>
      <c r="F6" s="95"/>
      <c r="G6" s="95"/>
      <c r="H6" s="95"/>
      <c r="I6" s="95"/>
      <c r="J6" s="95"/>
      <c r="K6" s="95"/>
      <c r="L6" s="95"/>
      <c r="M6" s="95"/>
      <c r="N6" s="95"/>
      <c r="O6" s="95"/>
      <c r="P6" s="95"/>
      <c r="Q6" s="95"/>
      <c r="R6" s="95"/>
      <c r="S6" s="95"/>
      <c r="T6" s="336"/>
      <c r="U6" s="337"/>
      <c r="V6" s="337"/>
      <c r="W6" s="338"/>
      <c r="X6" s="338"/>
      <c r="Y6" s="338"/>
      <c r="Z6" s="338"/>
      <c r="AA6" s="338"/>
      <c r="AB6" s="338"/>
      <c r="AC6" s="338"/>
      <c r="AD6" s="338"/>
      <c r="AE6" s="338"/>
    </row>
    <row r="7" spans="1:31" ht="24.95" customHeight="1">
      <c r="A7" s="425" t="s">
        <v>427</v>
      </c>
      <c r="B7" s="426"/>
      <c r="C7" s="427"/>
      <c r="D7" s="427"/>
      <c r="E7" s="427"/>
      <c r="F7" s="427"/>
      <c r="G7" s="428"/>
      <c r="H7" s="95"/>
      <c r="I7" s="95"/>
      <c r="J7" s="95"/>
      <c r="K7" s="95"/>
      <c r="L7" s="95"/>
      <c r="M7" s="95"/>
      <c r="N7" s="95"/>
      <c r="O7" s="95"/>
      <c r="P7" s="95"/>
      <c r="Q7" s="95"/>
      <c r="R7" s="95"/>
      <c r="S7" s="95"/>
      <c r="T7" s="336"/>
      <c r="U7" s="337"/>
      <c r="V7" s="337"/>
      <c r="W7" s="338"/>
      <c r="X7" s="338"/>
      <c r="Y7" s="338"/>
      <c r="Z7" s="338"/>
      <c r="AA7" s="338"/>
      <c r="AB7" s="338"/>
      <c r="AC7" s="338"/>
      <c r="AD7" s="338"/>
      <c r="AE7" s="338"/>
    </row>
    <row r="8" spans="1:31" ht="24.95" customHeight="1">
      <c r="A8" s="425" t="s">
        <v>495</v>
      </c>
      <c r="B8" s="852"/>
      <c r="C8" s="853"/>
      <c r="D8" s="853"/>
      <c r="E8" s="853"/>
      <c r="F8" s="853"/>
      <c r="G8" s="854"/>
      <c r="H8" s="95"/>
      <c r="I8" s="855" t="s">
        <v>428</v>
      </c>
      <c r="J8" s="855"/>
      <c r="K8" s="830"/>
      <c r="L8" s="830"/>
      <c r="M8" s="95"/>
      <c r="N8" s="95"/>
      <c r="O8" s="95"/>
      <c r="P8" s="95"/>
      <c r="Q8" s="95"/>
      <c r="R8" s="95"/>
      <c r="S8" s="95"/>
      <c r="T8" s="336"/>
      <c r="U8" s="337"/>
      <c r="V8" s="337"/>
      <c r="W8" s="338"/>
      <c r="X8" s="338"/>
      <c r="Y8" s="338"/>
      <c r="Z8" s="338"/>
      <c r="AA8" s="338"/>
      <c r="AB8" s="338"/>
      <c r="AC8" s="338"/>
      <c r="AD8" s="338"/>
      <c r="AE8" s="338"/>
    </row>
    <row r="9" spans="1:31" ht="24.95" customHeight="1">
      <c r="A9" s="418" t="s">
        <v>429</v>
      </c>
      <c r="B9" s="826"/>
      <c r="C9" s="827"/>
      <c r="D9" s="827"/>
      <c r="E9" s="827"/>
      <c r="F9" s="827"/>
      <c r="G9" s="828"/>
      <c r="H9" s="95"/>
      <c r="I9" s="829" t="s">
        <v>430</v>
      </c>
      <c r="J9" s="829"/>
      <c r="K9" s="830"/>
      <c r="L9" s="830"/>
      <c r="M9" s="95"/>
      <c r="N9" s="95"/>
      <c r="O9" s="95"/>
      <c r="P9" s="95"/>
      <c r="Q9" s="95"/>
      <c r="S9" s="95"/>
      <c r="T9" s="336"/>
      <c r="U9" s="337"/>
      <c r="V9" s="337"/>
      <c r="W9" s="338"/>
      <c r="X9" s="338"/>
      <c r="Y9" s="338"/>
      <c r="Z9" s="338"/>
      <c r="AA9" s="338"/>
      <c r="AB9" s="338"/>
      <c r="AC9" s="338"/>
      <c r="AD9" s="338"/>
      <c r="AE9" s="338"/>
    </row>
    <row r="10" spans="1:31" ht="24.95" customHeight="1">
      <c r="A10" s="419" t="s">
        <v>496</v>
      </c>
      <c r="B10" s="429"/>
      <c r="C10" s="420" t="s">
        <v>431</v>
      </c>
      <c r="D10" s="430"/>
      <c r="E10" s="420" t="s">
        <v>138</v>
      </c>
      <c r="F10" s="430"/>
      <c r="G10" s="421" t="s">
        <v>432</v>
      </c>
      <c r="H10" s="95"/>
      <c r="I10" s="95"/>
      <c r="J10" s="95"/>
      <c r="K10" s="95"/>
      <c r="L10" s="95"/>
      <c r="M10" s="95"/>
      <c r="O10" s="95"/>
      <c r="P10" s="95"/>
      <c r="Q10" s="95"/>
      <c r="R10" s="95"/>
      <c r="S10" s="95"/>
      <c r="T10" s="337"/>
      <c r="U10" s="337"/>
      <c r="V10" s="337"/>
      <c r="W10" s="338"/>
      <c r="X10" s="338"/>
      <c r="Y10" s="338"/>
      <c r="Z10" s="338"/>
      <c r="AA10" s="338"/>
      <c r="AB10" s="338"/>
      <c r="AC10" s="338"/>
      <c r="AD10" s="338"/>
      <c r="AE10" s="338"/>
    </row>
    <row r="11" spans="1:31" ht="24.95" customHeight="1">
      <c r="A11" s="431" t="s">
        <v>433</v>
      </c>
      <c r="B11" s="831"/>
      <c r="C11" s="832"/>
      <c r="D11" s="832"/>
      <c r="E11" s="832"/>
      <c r="F11" s="832"/>
      <c r="G11" s="833"/>
      <c r="H11" s="95"/>
      <c r="I11" s="95"/>
      <c r="J11" s="95"/>
      <c r="K11" s="95"/>
      <c r="L11" s="95"/>
      <c r="M11" s="95"/>
      <c r="N11" s="95"/>
      <c r="O11" s="95"/>
      <c r="P11" s="95"/>
      <c r="Q11" s="95"/>
      <c r="R11" s="95"/>
      <c r="S11" s="95"/>
      <c r="T11" s="337"/>
      <c r="U11" s="337"/>
      <c r="V11" s="337"/>
      <c r="W11" s="338"/>
      <c r="X11" s="338"/>
      <c r="Y11" s="338"/>
      <c r="Z11" s="338"/>
      <c r="AA11" s="338"/>
      <c r="AB11" s="338"/>
      <c r="AC11" s="338"/>
      <c r="AD11" s="338"/>
      <c r="AE11" s="338"/>
    </row>
    <row r="12" spans="1:31" ht="12.75" customHeight="1">
      <c r="C12" s="432"/>
      <c r="D12" s="19"/>
      <c r="E12" s="19"/>
      <c r="F12" s="19"/>
      <c r="G12" s="19"/>
      <c r="H12" s="19"/>
      <c r="I12" s="19"/>
      <c r="J12" s="19"/>
      <c r="K12" s="19"/>
      <c r="L12" s="19"/>
      <c r="M12" s="19"/>
      <c r="N12" s="19"/>
      <c r="O12" s="19"/>
      <c r="P12" s="19"/>
      <c r="Q12" s="19"/>
      <c r="R12" s="19"/>
      <c r="S12" s="19"/>
      <c r="T12" s="19"/>
      <c r="U12" s="73"/>
      <c r="V12" s="74"/>
      <c r="W12" s="834"/>
      <c r="X12" s="834"/>
      <c r="Y12" s="834"/>
      <c r="Z12" s="834"/>
      <c r="AA12" s="834"/>
      <c r="AB12" s="834"/>
      <c r="AC12" s="834"/>
      <c r="AD12" s="834"/>
      <c r="AE12" s="834"/>
    </row>
    <row r="13" spans="1:31" ht="14.25" customHeight="1">
      <c r="A13" s="816" t="s">
        <v>233</v>
      </c>
      <c r="B13" s="836" t="s">
        <v>434</v>
      </c>
      <c r="C13" s="837"/>
      <c r="D13" s="842" t="s">
        <v>231</v>
      </c>
      <c r="E13" s="845" t="s">
        <v>435</v>
      </c>
      <c r="F13" s="813" t="s">
        <v>436</v>
      </c>
      <c r="G13" s="813" t="s">
        <v>437</v>
      </c>
      <c r="H13" s="816" t="s">
        <v>491</v>
      </c>
      <c r="I13" s="817"/>
      <c r="J13" s="817"/>
      <c r="K13" s="817"/>
      <c r="L13" s="817"/>
      <c r="M13" s="817"/>
      <c r="N13" s="817"/>
      <c r="O13" s="817"/>
      <c r="P13" s="817"/>
      <c r="Q13" s="817"/>
      <c r="R13" s="817"/>
      <c r="S13" s="817"/>
      <c r="T13" s="817"/>
      <c r="U13" s="732" t="s">
        <v>326</v>
      </c>
      <c r="V13" s="820"/>
      <c r="W13" s="822" t="s">
        <v>492</v>
      </c>
      <c r="X13" s="736"/>
      <c r="Y13" s="736"/>
      <c r="Z13" s="736"/>
      <c r="AA13" s="736"/>
      <c r="AB13" s="736"/>
      <c r="AC13" s="736"/>
      <c r="AD13" s="736"/>
      <c r="AE13" s="823" t="s">
        <v>438</v>
      </c>
    </row>
    <row r="14" spans="1:31" ht="13.5" customHeight="1">
      <c r="A14" s="835"/>
      <c r="B14" s="838"/>
      <c r="C14" s="839"/>
      <c r="D14" s="843"/>
      <c r="E14" s="846"/>
      <c r="F14" s="848"/>
      <c r="G14" s="814"/>
      <c r="H14" s="818"/>
      <c r="I14" s="819"/>
      <c r="J14" s="819"/>
      <c r="K14" s="819"/>
      <c r="L14" s="819"/>
      <c r="M14" s="819"/>
      <c r="N14" s="819"/>
      <c r="O14" s="819"/>
      <c r="P14" s="819"/>
      <c r="Q14" s="819"/>
      <c r="R14" s="819"/>
      <c r="S14" s="819"/>
      <c r="T14" s="819"/>
      <c r="U14" s="734"/>
      <c r="V14" s="821"/>
      <c r="W14" s="737" t="s">
        <v>131</v>
      </c>
      <c r="X14" s="737"/>
      <c r="Y14" s="737"/>
      <c r="Z14" s="737"/>
      <c r="AA14" s="737" t="s">
        <v>132</v>
      </c>
      <c r="AB14" s="737"/>
      <c r="AC14" s="737"/>
      <c r="AD14" s="737"/>
      <c r="AE14" s="824"/>
    </row>
    <row r="15" spans="1:31" ht="38.1" customHeight="1">
      <c r="A15" s="818"/>
      <c r="B15" s="840"/>
      <c r="C15" s="841"/>
      <c r="D15" s="844"/>
      <c r="E15" s="847"/>
      <c r="F15" s="849"/>
      <c r="G15" s="815"/>
      <c r="H15" s="433" t="s">
        <v>439</v>
      </c>
      <c r="I15" s="385" t="s">
        <v>440</v>
      </c>
      <c r="J15" s="385" t="s">
        <v>441</v>
      </c>
      <c r="K15" s="385" t="s">
        <v>442</v>
      </c>
      <c r="L15" s="385" t="s">
        <v>443</v>
      </c>
      <c r="M15" s="385" t="s">
        <v>444</v>
      </c>
      <c r="N15" s="385" t="s">
        <v>445</v>
      </c>
      <c r="O15" s="385" t="s">
        <v>446</v>
      </c>
      <c r="P15" s="385" t="s">
        <v>447</v>
      </c>
      <c r="Q15" s="385" t="s">
        <v>448</v>
      </c>
      <c r="R15" s="385" t="s">
        <v>449</v>
      </c>
      <c r="S15" s="385" t="s">
        <v>450</v>
      </c>
      <c r="T15" s="434" t="s">
        <v>451</v>
      </c>
      <c r="U15" s="435" t="s">
        <v>328</v>
      </c>
      <c r="V15" s="435" t="s">
        <v>452</v>
      </c>
      <c r="W15" s="385" t="s">
        <v>133</v>
      </c>
      <c r="X15" s="385" t="s">
        <v>134</v>
      </c>
      <c r="Y15" s="385" t="s">
        <v>135</v>
      </c>
      <c r="Z15" s="385" t="s">
        <v>330</v>
      </c>
      <c r="AA15" s="385" t="s">
        <v>133</v>
      </c>
      <c r="AB15" s="385" t="s">
        <v>134</v>
      </c>
      <c r="AC15" s="385" t="s">
        <v>135</v>
      </c>
      <c r="AD15" s="385" t="s">
        <v>330</v>
      </c>
      <c r="AE15" s="825"/>
    </row>
    <row r="16" spans="1:31" ht="24.95" customHeight="1">
      <c r="A16" s="803"/>
      <c r="B16" s="805"/>
      <c r="C16" s="806"/>
      <c r="D16" s="809"/>
      <c r="E16" s="809"/>
      <c r="F16" s="809"/>
      <c r="G16" s="436" t="s">
        <v>136</v>
      </c>
      <c r="H16" s="437"/>
      <c r="I16" s="437"/>
      <c r="J16" s="437"/>
      <c r="K16" s="437"/>
      <c r="L16" s="437"/>
      <c r="M16" s="437"/>
      <c r="N16" s="437"/>
      <c r="O16" s="437"/>
      <c r="P16" s="437"/>
      <c r="Q16" s="437"/>
      <c r="R16" s="437"/>
      <c r="S16" s="437"/>
      <c r="T16" s="438">
        <f>COUNTA(H16:S16)</f>
        <v>0</v>
      </c>
      <c r="U16" s="439"/>
      <c r="V16" s="440"/>
      <c r="W16" s="759"/>
      <c r="X16" s="759"/>
      <c r="Y16" s="759"/>
      <c r="Z16" s="759"/>
      <c r="AA16" s="759"/>
      <c r="AB16" s="759"/>
      <c r="AC16" s="759"/>
      <c r="AD16" s="759"/>
      <c r="AE16" s="801"/>
    </row>
    <row r="17" spans="1:31" ht="24.95" customHeight="1">
      <c r="A17" s="804"/>
      <c r="B17" s="807"/>
      <c r="C17" s="808"/>
      <c r="D17" s="810"/>
      <c r="E17" s="810"/>
      <c r="F17" s="810"/>
      <c r="G17" s="441" t="s">
        <v>137</v>
      </c>
      <c r="H17" s="417"/>
      <c r="I17" s="417"/>
      <c r="J17" s="417"/>
      <c r="K17" s="417"/>
      <c r="L17" s="417"/>
      <c r="M17" s="417"/>
      <c r="N17" s="417"/>
      <c r="O17" s="417"/>
      <c r="P17" s="417"/>
      <c r="Q17" s="417"/>
      <c r="R17" s="417"/>
      <c r="S17" s="417"/>
      <c r="T17" s="442">
        <f>SUM(H17:S17)</f>
        <v>0</v>
      </c>
      <c r="U17" s="443"/>
      <c r="V17" s="443"/>
      <c r="W17" s="759"/>
      <c r="X17" s="759"/>
      <c r="Y17" s="759"/>
      <c r="Z17" s="759"/>
      <c r="AA17" s="759"/>
      <c r="AB17" s="759"/>
      <c r="AC17" s="759"/>
      <c r="AD17" s="759"/>
      <c r="AE17" s="802"/>
    </row>
    <row r="18" spans="1:31" ht="24.95" customHeight="1">
      <c r="A18" s="803"/>
      <c r="B18" s="805"/>
      <c r="C18" s="806"/>
      <c r="D18" s="809"/>
      <c r="E18" s="811"/>
      <c r="F18" s="809"/>
      <c r="G18" s="436" t="s">
        <v>136</v>
      </c>
      <c r="H18" s="437"/>
      <c r="I18" s="437"/>
      <c r="J18" s="437"/>
      <c r="K18" s="437"/>
      <c r="L18" s="437"/>
      <c r="M18" s="437"/>
      <c r="N18" s="437"/>
      <c r="O18" s="437"/>
      <c r="P18" s="437"/>
      <c r="Q18" s="437"/>
      <c r="R18" s="437"/>
      <c r="S18" s="437"/>
      <c r="T18" s="438">
        <f>COUNTA(H18:S18)</f>
        <v>0</v>
      </c>
      <c r="U18" s="439"/>
      <c r="V18" s="440"/>
      <c r="W18" s="759"/>
      <c r="X18" s="759"/>
      <c r="Y18" s="759"/>
      <c r="Z18" s="759"/>
      <c r="AA18" s="759"/>
      <c r="AB18" s="759"/>
      <c r="AC18" s="759"/>
      <c r="AD18" s="759"/>
      <c r="AE18" s="801"/>
    </row>
    <row r="19" spans="1:31" ht="24.95" customHeight="1">
      <c r="A19" s="804"/>
      <c r="B19" s="807"/>
      <c r="C19" s="808"/>
      <c r="D19" s="810"/>
      <c r="E19" s="812"/>
      <c r="F19" s="810"/>
      <c r="G19" s="441" t="s">
        <v>137</v>
      </c>
      <c r="H19" s="417"/>
      <c r="I19" s="444"/>
      <c r="J19" s="417"/>
      <c r="K19" s="417"/>
      <c r="L19" s="417"/>
      <c r="M19" s="417"/>
      <c r="N19" s="417"/>
      <c r="O19" s="417"/>
      <c r="P19" s="417"/>
      <c r="Q19" s="417"/>
      <c r="R19" s="417"/>
      <c r="S19" s="417"/>
      <c r="T19" s="442">
        <f>SUM(H19:S19)</f>
        <v>0</v>
      </c>
      <c r="U19" s="443"/>
      <c r="V19" s="443"/>
      <c r="W19" s="759"/>
      <c r="X19" s="759"/>
      <c r="Y19" s="759"/>
      <c r="Z19" s="759"/>
      <c r="AA19" s="759"/>
      <c r="AB19" s="759"/>
      <c r="AC19" s="759"/>
      <c r="AD19" s="759"/>
      <c r="AE19" s="802"/>
    </row>
    <row r="20" spans="1:31" ht="24.95" customHeight="1">
      <c r="A20" s="803"/>
      <c r="B20" s="805"/>
      <c r="C20" s="806"/>
      <c r="D20" s="809"/>
      <c r="E20" s="811"/>
      <c r="F20" s="809"/>
      <c r="G20" s="445" t="s">
        <v>136</v>
      </c>
      <c r="H20" s="437"/>
      <c r="I20" s="437"/>
      <c r="J20" s="437"/>
      <c r="K20" s="437"/>
      <c r="L20" s="437"/>
      <c r="M20" s="437"/>
      <c r="N20" s="437"/>
      <c r="O20" s="437"/>
      <c r="P20" s="437"/>
      <c r="Q20" s="437"/>
      <c r="R20" s="437"/>
      <c r="S20" s="437"/>
      <c r="T20" s="438">
        <f>COUNTA(H20:S20)</f>
        <v>0</v>
      </c>
      <c r="U20" s="439"/>
      <c r="V20" s="440"/>
      <c r="W20" s="759"/>
      <c r="X20" s="759"/>
      <c r="Y20" s="759"/>
      <c r="Z20" s="759"/>
      <c r="AA20" s="759"/>
      <c r="AB20" s="759"/>
      <c r="AC20" s="759"/>
      <c r="AD20" s="759"/>
      <c r="AE20" s="801"/>
    </row>
    <row r="21" spans="1:31" ht="24.95" customHeight="1">
      <c r="A21" s="804"/>
      <c r="B21" s="807"/>
      <c r="C21" s="808"/>
      <c r="D21" s="810"/>
      <c r="E21" s="812"/>
      <c r="F21" s="810"/>
      <c r="G21" s="446" t="s">
        <v>137</v>
      </c>
      <c r="H21" s="417"/>
      <c r="I21" s="417"/>
      <c r="J21" s="417"/>
      <c r="K21" s="417"/>
      <c r="L21" s="417"/>
      <c r="M21" s="417"/>
      <c r="N21" s="417"/>
      <c r="O21" s="417"/>
      <c r="P21" s="417"/>
      <c r="Q21" s="417"/>
      <c r="R21" s="417"/>
      <c r="S21" s="417"/>
      <c r="T21" s="442">
        <f>SUM(H21:S21)</f>
        <v>0</v>
      </c>
      <c r="U21" s="443"/>
      <c r="V21" s="443"/>
      <c r="W21" s="759"/>
      <c r="X21" s="759"/>
      <c r="Y21" s="759"/>
      <c r="Z21" s="759"/>
      <c r="AA21" s="759"/>
      <c r="AB21" s="759"/>
      <c r="AC21" s="759"/>
      <c r="AD21" s="759"/>
      <c r="AE21" s="802"/>
    </row>
    <row r="22" spans="1:31" ht="24.95" customHeight="1">
      <c r="A22" s="803"/>
      <c r="B22" s="805"/>
      <c r="C22" s="806"/>
      <c r="D22" s="809"/>
      <c r="E22" s="811"/>
      <c r="F22" s="809"/>
      <c r="G22" s="436" t="s">
        <v>136</v>
      </c>
      <c r="H22" s="437"/>
      <c r="I22" s="437"/>
      <c r="J22" s="437"/>
      <c r="K22" s="437"/>
      <c r="L22" s="437"/>
      <c r="M22" s="437"/>
      <c r="N22" s="437"/>
      <c r="O22" s="437"/>
      <c r="P22" s="437"/>
      <c r="Q22" s="437"/>
      <c r="R22" s="437"/>
      <c r="S22" s="437"/>
      <c r="T22" s="438">
        <f>COUNTA(H22:S22)</f>
        <v>0</v>
      </c>
      <c r="U22" s="439"/>
      <c r="V22" s="440"/>
      <c r="W22" s="759"/>
      <c r="X22" s="759"/>
      <c r="Y22" s="759"/>
      <c r="Z22" s="759"/>
      <c r="AA22" s="759"/>
      <c r="AB22" s="759"/>
      <c r="AC22" s="759"/>
      <c r="AD22" s="759"/>
      <c r="AE22" s="801"/>
    </row>
    <row r="23" spans="1:31" ht="24.95" customHeight="1" thickBot="1">
      <c r="A23" s="804"/>
      <c r="B23" s="807"/>
      <c r="C23" s="808"/>
      <c r="D23" s="810"/>
      <c r="E23" s="812"/>
      <c r="F23" s="810"/>
      <c r="G23" s="447" t="s">
        <v>137</v>
      </c>
      <c r="H23" s="417"/>
      <c r="I23" s="417"/>
      <c r="J23" s="417"/>
      <c r="K23" s="417"/>
      <c r="L23" s="417"/>
      <c r="M23" s="417"/>
      <c r="N23" s="417"/>
      <c r="O23" s="417"/>
      <c r="P23" s="448"/>
      <c r="Q23" s="448"/>
      <c r="R23" s="448"/>
      <c r="S23" s="448"/>
      <c r="T23" s="449">
        <f>SUM(H23:S23)</f>
        <v>0</v>
      </c>
      <c r="U23" s="450"/>
      <c r="V23" s="450"/>
      <c r="W23" s="800"/>
      <c r="X23" s="800"/>
      <c r="Y23" s="800"/>
      <c r="Z23" s="800"/>
      <c r="AA23" s="800"/>
      <c r="AB23" s="800"/>
      <c r="AC23" s="800"/>
      <c r="AD23" s="800"/>
      <c r="AE23" s="802"/>
    </row>
    <row r="24" spans="1:31" s="19" customFormat="1" ht="20.100000000000001" customHeight="1">
      <c r="C24" s="451"/>
      <c r="D24" s="451"/>
      <c r="E24" s="451"/>
      <c r="F24" s="414"/>
      <c r="G24" s="452"/>
      <c r="H24" s="415"/>
      <c r="I24" s="415"/>
      <c r="J24" s="415"/>
      <c r="K24" s="415"/>
      <c r="L24" s="415"/>
      <c r="M24" s="415"/>
      <c r="N24" s="415"/>
      <c r="O24" s="415"/>
      <c r="P24" s="793" t="s">
        <v>331</v>
      </c>
      <c r="Q24" s="794"/>
      <c r="R24" s="797" t="s">
        <v>136</v>
      </c>
      <c r="S24" s="797"/>
      <c r="T24" s="453">
        <f>T16+T18+T20+T22</f>
        <v>0</v>
      </c>
      <c r="U24" s="454">
        <f t="shared" ref="T24:V25" si="0">U16+U18+U20+U22</f>
        <v>0</v>
      </c>
      <c r="V24" s="454">
        <f t="shared" si="0"/>
        <v>0</v>
      </c>
      <c r="W24" s="390" t="s">
        <v>473</v>
      </c>
      <c r="X24" s="390" t="s">
        <v>474</v>
      </c>
      <c r="Y24" s="390" t="s">
        <v>475</v>
      </c>
      <c r="Z24" s="390" t="s">
        <v>476</v>
      </c>
      <c r="AA24" s="390" t="s">
        <v>477</v>
      </c>
      <c r="AB24" s="390" t="s">
        <v>478</v>
      </c>
      <c r="AC24" s="390" t="s">
        <v>479</v>
      </c>
      <c r="AD24" s="391" t="s">
        <v>480</v>
      </c>
      <c r="AE24" s="451"/>
    </row>
    <row r="25" spans="1:31" s="19" customFormat="1" ht="20.100000000000001" customHeight="1" thickBot="1">
      <c r="C25" s="455"/>
      <c r="D25" s="456"/>
      <c r="E25" s="456"/>
      <c r="F25" s="414"/>
      <c r="G25" s="452"/>
      <c r="H25" s="415"/>
      <c r="I25" s="415"/>
      <c r="J25" s="415"/>
      <c r="K25" s="415"/>
      <c r="L25" s="415"/>
      <c r="M25" s="415"/>
      <c r="N25" s="415"/>
      <c r="O25" s="415"/>
      <c r="P25" s="795"/>
      <c r="Q25" s="796"/>
      <c r="R25" s="798" t="s">
        <v>137</v>
      </c>
      <c r="S25" s="798"/>
      <c r="T25" s="457">
        <f t="shared" si="0"/>
        <v>0</v>
      </c>
      <c r="U25" s="458">
        <f t="shared" si="0"/>
        <v>0</v>
      </c>
      <c r="V25" s="458">
        <f t="shared" si="0"/>
        <v>0</v>
      </c>
      <c r="W25" s="459">
        <f t="shared" ref="W25:AD25" si="1">SUM(W16:W23)</f>
        <v>0</v>
      </c>
      <c r="X25" s="459">
        <f t="shared" si="1"/>
        <v>0</v>
      </c>
      <c r="Y25" s="459">
        <f t="shared" si="1"/>
        <v>0</v>
      </c>
      <c r="Z25" s="459">
        <f t="shared" si="1"/>
        <v>0</v>
      </c>
      <c r="AA25" s="459">
        <f t="shared" si="1"/>
        <v>0</v>
      </c>
      <c r="AB25" s="459">
        <f t="shared" si="1"/>
        <v>0</v>
      </c>
      <c r="AC25" s="459">
        <f t="shared" si="1"/>
        <v>0</v>
      </c>
      <c r="AD25" s="460">
        <f t="shared" si="1"/>
        <v>0</v>
      </c>
      <c r="AE25" s="451"/>
    </row>
    <row r="26" spans="1:31">
      <c r="C26" s="461"/>
      <c r="D26" s="461"/>
      <c r="E26" s="461"/>
      <c r="F26" s="461"/>
      <c r="G26" s="7"/>
      <c r="H26" s="17"/>
      <c r="I26" s="17"/>
      <c r="J26" s="17"/>
      <c r="K26" s="17"/>
      <c r="L26" s="17"/>
      <c r="M26" s="17"/>
      <c r="N26" s="17"/>
      <c r="O26" s="17"/>
      <c r="P26" s="17"/>
      <c r="Q26" s="17"/>
      <c r="R26" s="17"/>
      <c r="S26" s="17"/>
      <c r="T26" s="7"/>
      <c r="W26" s="7"/>
      <c r="X26" s="7"/>
      <c r="Y26" s="7"/>
      <c r="Z26" s="7"/>
      <c r="AA26" s="7"/>
      <c r="AB26" s="7"/>
      <c r="AC26" s="7"/>
      <c r="AD26" s="7"/>
      <c r="AE26" s="17"/>
    </row>
    <row r="27" spans="1:31" ht="26.25" customHeight="1">
      <c r="A27" s="799" t="s">
        <v>493</v>
      </c>
      <c r="B27" s="799"/>
      <c r="C27" s="799"/>
      <c r="D27" s="799"/>
      <c r="E27" s="799"/>
      <c r="F27" s="799"/>
      <c r="G27" s="799"/>
      <c r="H27" s="799"/>
      <c r="I27" s="799"/>
      <c r="J27" s="799"/>
      <c r="K27" s="799"/>
      <c r="L27" s="799"/>
      <c r="M27" s="799"/>
      <c r="N27" s="799"/>
      <c r="O27" s="799"/>
      <c r="T27" s="751" t="s">
        <v>342</v>
      </c>
      <c r="U27" s="775"/>
      <c r="V27" s="752"/>
      <c r="W27" s="356" t="s">
        <v>490</v>
      </c>
      <c r="X27" s="789">
        <f>Z25</f>
        <v>0</v>
      </c>
      <c r="Y27" s="789"/>
      <c r="Z27" s="402" t="s">
        <v>138</v>
      </c>
      <c r="AA27" s="403" t="s">
        <v>453</v>
      </c>
      <c r="AB27" s="789">
        <f>AD25</f>
        <v>0</v>
      </c>
      <c r="AC27" s="789"/>
      <c r="AD27" s="402" t="s">
        <v>138</v>
      </c>
    </row>
    <row r="28" spans="1:31" ht="25.5" customHeight="1">
      <c r="A28" s="799"/>
      <c r="B28" s="799"/>
      <c r="C28" s="799"/>
      <c r="D28" s="799"/>
      <c r="E28" s="799"/>
      <c r="F28" s="799"/>
      <c r="G28" s="799"/>
      <c r="H28" s="799"/>
      <c r="I28" s="799"/>
      <c r="J28" s="799"/>
      <c r="K28" s="799"/>
      <c r="L28" s="799"/>
      <c r="M28" s="799"/>
      <c r="N28" s="799"/>
      <c r="O28" s="799"/>
      <c r="T28" s="749" t="s">
        <v>345</v>
      </c>
      <c r="U28" s="790"/>
      <c r="V28" s="791"/>
      <c r="W28" s="788" t="s">
        <v>454</v>
      </c>
      <c r="X28" s="786" t="s">
        <v>455</v>
      </c>
      <c r="Y28" s="786"/>
      <c r="Z28" s="787"/>
      <c r="AA28" s="784" t="s">
        <v>456</v>
      </c>
      <c r="AB28" s="786" t="s">
        <v>457</v>
      </c>
      <c r="AC28" s="786"/>
      <c r="AD28" s="787"/>
    </row>
    <row r="29" spans="1:31" ht="45" customHeight="1">
      <c r="A29" s="799"/>
      <c r="B29" s="799"/>
      <c r="C29" s="799"/>
      <c r="D29" s="799"/>
      <c r="E29" s="799"/>
      <c r="F29" s="799"/>
      <c r="G29" s="799"/>
      <c r="H29" s="799"/>
      <c r="I29" s="799"/>
      <c r="J29" s="799"/>
      <c r="K29" s="799"/>
      <c r="L29" s="799"/>
      <c r="M29" s="799"/>
      <c r="N29" s="799"/>
      <c r="O29" s="799"/>
      <c r="T29" s="750"/>
      <c r="U29" s="777"/>
      <c r="V29" s="755"/>
      <c r="W29" s="757"/>
      <c r="X29" s="792">
        <f>W25+(X25*2)+(Y25*3)</f>
        <v>0</v>
      </c>
      <c r="Y29" s="792"/>
      <c r="Z29" s="96" t="s">
        <v>458</v>
      </c>
      <c r="AA29" s="785"/>
      <c r="AB29" s="792">
        <f>AA25+(AB25*2)+(AC25*3)</f>
        <v>0</v>
      </c>
      <c r="AC29" s="792"/>
      <c r="AD29" s="96" t="s">
        <v>458</v>
      </c>
    </row>
    <row r="30" spans="1:31">
      <c r="A30" s="19"/>
      <c r="C30" s="18"/>
      <c r="D30" s="18"/>
      <c r="E30" s="18"/>
      <c r="F30" s="18"/>
      <c r="G30" s="18"/>
      <c r="H30" s="18"/>
      <c r="I30" s="18"/>
      <c r="J30" s="18"/>
      <c r="K30" s="18"/>
      <c r="L30" s="18"/>
      <c r="M30" s="18"/>
      <c r="N30" s="18"/>
      <c r="O30" s="18"/>
      <c r="P30" s="18"/>
      <c r="Q30" s="18"/>
      <c r="R30" s="18"/>
      <c r="S30" s="18"/>
      <c r="T30" s="18"/>
      <c r="W30" s="18"/>
      <c r="X30" s="18"/>
      <c r="Y30" s="18"/>
      <c r="Z30" s="18"/>
      <c r="AA30" s="18"/>
      <c r="AB30" s="18"/>
      <c r="AC30" s="18"/>
      <c r="AD30" s="18"/>
      <c r="AE30" s="18"/>
    </row>
    <row r="32" spans="1:31" ht="24.95" customHeight="1">
      <c r="D32" s="76"/>
    </row>
    <row r="33" spans="4:4" s="5" customFormat="1" ht="24.95" customHeight="1">
      <c r="D33" s="76"/>
    </row>
    <row r="34" spans="4:4" s="5" customFormat="1"/>
    <row r="35" spans="4:4" s="5" customFormat="1"/>
    <row r="36" spans="4:4" s="5" customFormat="1"/>
    <row r="37" spans="4:4" s="5" customFormat="1"/>
    <row r="38" spans="4:4" s="5" customFormat="1"/>
    <row r="39" spans="4:4" s="5" customFormat="1"/>
    <row r="40" spans="4:4" s="5" customFormat="1"/>
    <row r="41" spans="4:4" s="5" customFormat="1"/>
    <row r="42" spans="4:4" s="5" customFormat="1"/>
    <row r="43" spans="4:4" s="5" customFormat="1"/>
    <row r="44" spans="4:4" s="5" customFormat="1"/>
    <row r="45" spans="4:4" s="5" customFormat="1"/>
    <row r="46" spans="4:4" s="5" customFormat="1"/>
    <row r="47" spans="4:4" s="5" customFormat="1"/>
    <row r="48" spans="4:4" s="5" customFormat="1"/>
    <row r="49" s="5" customFormat="1"/>
    <row r="50" s="5" customFormat="1"/>
    <row r="51" s="5" customFormat="1"/>
    <row r="52" s="5" customFormat="1"/>
  </sheetData>
  <mergeCells count="93">
    <mergeCell ref="A1:C1"/>
    <mergeCell ref="C3:AE3"/>
    <mergeCell ref="A5:C5"/>
    <mergeCell ref="B8:G8"/>
    <mergeCell ref="I8:J8"/>
    <mergeCell ref="K8:L8"/>
    <mergeCell ref="A13:A15"/>
    <mergeCell ref="B13:C15"/>
    <mergeCell ref="D13:D15"/>
    <mergeCell ref="E13:E15"/>
    <mergeCell ref="F13:F15"/>
    <mergeCell ref="B9:G9"/>
    <mergeCell ref="I9:J9"/>
    <mergeCell ref="K9:L9"/>
    <mergeCell ref="B11:G11"/>
    <mergeCell ref="W12:AE12"/>
    <mergeCell ref="G13:G15"/>
    <mergeCell ref="H13:T14"/>
    <mergeCell ref="U13:V14"/>
    <mergeCell ref="W13:AD13"/>
    <mergeCell ref="AE13:AE15"/>
    <mergeCell ref="W14:Z14"/>
    <mergeCell ref="AA14:AD14"/>
    <mergeCell ref="AC16:AC17"/>
    <mergeCell ref="A16:A17"/>
    <mergeCell ref="B16:C17"/>
    <mergeCell ref="D16:D17"/>
    <mergeCell ref="E16:E17"/>
    <mergeCell ref="F16:F17"/>
    <mergeCell ref="W16:W17"/>
    <mergeCell ref="AE18:AE19"/>
    <mergeCell ref="AD16:AD17"/>
    <mergeCell ref="AE16:AE17"/>
    <mergeCell ref="A18:A19"/>
    <mergeCell ref="B18:C19"/>
    <mergeCell ref="D18:D19"/>
    <mergeCell ref="E18:E19"/>
    <mergeCell ref="F18:F19"/>
    <mergeCell ref="W18:W19"/>
    <mergeCell ref="X18:X19"/>
    <mergeCell ref="Y18:Y19"/>
    <mergeCell ref="X16:X17"/>
    <mergeCell ref="Y16:Y17"/>
    <mergeCell ref="Z16:Z17"/>
    <mergeCell ref="AA16:AA17"/>
    <mergeCell ref="AB16:AB17"/>
    <mergeCell ref="Z18:Z19"/>
    <mergeCell ref="AA18:AA19"/>
    <mergeCell ref="AB18:AB19"/>
    <mergeCell ref="AC18:AC19"/>
    <mergeCell ref="AD18:AD19"/>
    <mergeCell ref="AC20:AC21"/>
    <mergeCell ref="A20:A21"/>
    <mergeCell ref="B20:C21"/>
    <mergeCell ref="D20:D21"/>
    <mergeCell ref="E20:E21"/>
    <mergeCell ref="F20:F21"/>
    <mergeCell ref="W20:W21"/>
    <mergeCell ref="AE22:AE23"/>
    <mergeCell ref="AD20:AD21"/>
    <mergeCell ref="AE20:AE21"/>
    <mergeCell ref="A22:A23"/>
    <mergeCell ref="B22:C23"/>
    <mergeCell ref="D22:D23"/>
    <mergeCell ref="E22:E23"/>
    <mergeCell ref="F22:F23"/>
    <mergeCell ref="W22:W23"/>
    <mergeCell ref="X22:X23"/>
    <mergeCell ref="Y22:Y23"/>
    <mergeCell ref="X20:X21"/>
    <mergeCell ref="Y20:Y21"/>
    <mergeCell ref="Z20:Z21"/>
    <mergeCell ref="AA20:AA21"/>
    <mergeCell ref="AB20:AB21"/>
    <mergeCell ref="Z22:Z23"/>
    <mergeCell ref="AA22:AA23"/>
    <mergeCell ref="AB22:AB23"/>
    <mergeCell ref="AC22:AC23"/>
    <mergeCell ref="AD22:AD23"/>
    <mergeCell ref="P24:Q25"/>
    <mergeCell ref="R24:S24"/>
    <mergeCell ref="R25:S25"/>
    <mergeCell ref="A27:O29"/>
    <mergeCell ref="T27:V27"/>
    <mergeCell ref="AB27:AC27"/>
    <mergeCell ref="T28:V29"/>
    <mergeCell ref="W28:W29"/>
    <mergeCell ref="X28:Z28"/>
    <mergeCell ref="AA28:AA29"/>
    <mergeCell ref="AB28:AD28"/>
    <mergeCell ref="X29:Y29"/>
    <mergeCell ref="AB29:AC29"/>
    <mergeCell ref="X27:Y27"/>
  </mergeCells>
  <phoneticPr fontId="6"/>
  <conditionalFormatting sqref="B7 B9:G9 B10 D10 F10">
    <cfRule type="containsBlanks" dxfId="17" priority="6" stopIfTrue="1">
      <formula>LEN(TRIM(B7))=0</formula>
    </cfRule>
  </conditionalFormatting>
  <conditionalFormatting sqref="A16 D16:F23 A18 A20 A22">
    <cfRule type="containsBlanks" dxfId="16" priority="5" stopIfTrue="1">
      <formula>LEN(TRIM(A16))=0</formula>
    </cfRule>
  </conditionalFormatting>
  <conditionalFormatting sqref="B11:G11">
    <cfRule type="containsBlanks" dxfId="15" priority="4" stopIfTrue="1">
      <formula>LEN(TRIM(B11))=0</formula>
    </cfRule>
  </conditionalFormatting>
  <conditionalFormatting sqref="H16:S23 U16:V23">
    <cfRule type="containsBlanks" dxfId="14" priority="3">
      <formula>LEN(TRIM(H16))=0</formula>
    </cfRule>
  </conditionalFormatting>
  <conditionalFormatting sqref="W16:AD23">
    <cfRule type="containsBlanks" dxfId="13" priority="2">
      <formula>LEN(TRIM(W16))=0</formula>
    </cfRule>
  </conditionalFormatting>
  <conditionalFormatting sqref="B16:C23">
    <cfRule type="containsBlanks" dxfId="12" priority="1">
      <formula>LEN(TRIM(B16))=0</formula>
    </cfRule>
  </conditionalFormatting>
  <dataValidations count="2">
    <dataValidation type="list" allowBlank="1" showInputMessage="1" sqref="H22:S22 H18:S18 H20:S20 H16:S16">
      <formula1>"→,内,救,地,外,小,産,麻,精,選"</formula1>
    </dataValidation>
    <dataValidation type="list" allowBlank="1" showInputMessage="1" showErrorMessage="1" sqref="F16:F23">
      <formula1>"第1種,第2種,第3種,第4種,第5種"</formula1>
    </dataValidation>
  </dataValidations>
  <printOptions horizontalCentered="1"/>
  <pageMargins left="0.78740157480314965" right="0.59055118110236227" top="0.98425196850393704" bottom="0.78740157480314965" header="0.51181102362204722" footer="0.51181102362204722"/>
  <pageSetup paperSize="9" scale="55" orientation="landscape" r:id="rId1"/>
  <headerFooter alignWithMargins="0"/>
  <rowBreaks count="1" manualBreakCount="1">
    <brk id="31"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2"/>
  <sheetViews>
    <sheetView view="pageBreakPreview" topLeftCell="A10" zoomScale="90" zoomScaleNormal="100" zoomScaleSheetLayoutView="90" workbookViewId="0">
      <selection activeCell="B4" sqref="B4"/>
    </sheetView>
  </sheetViews>
  <sheetFormatPr defaultRowHeight="12"/>
  <cols>
    <col min="1" max="1" width="16.625" style="5" bestFit="1" customWidth="1"/>
    <col min="2" max="2" width="19.625" style="5" customWidth="1"/>
    <col min="3" max="3" width="8.625" style="5" customWidth="1"/>
    <col min="4" max="6" width="9.375" style="5" customWidth="1"/>
    <col min="7" max="7" width="7.5" style="5" bestFit="1" customWidth="1"/>
    <col min="8" max="19" width="4" style="5" customWidth="1"/>
    <col min="20" max="20" width="14.625" style="5" customWidth="1"/>
    <col min="21" max="22" width="4.375" style="75" customWidth="1"/>
    <col min="23" max="30" width="6.625" style="5" customWidth="1"/>
    <col min="31" max="31" width="38.125" style="5" customWidth="1"/>
    <col min="32" max="16384" width="9" style="5"/>
  </cols>
  <sheetData>
    <row r="1" spans="1:31" s="1" customFormat="1" ht="17.25">
      <c r="A1" s="462" t="s">
        <v>459</v>
      </c>
      <c r="B1" s="462"/>
      <c r="C1" s="423"/>
      <c r="D1" s="14"/>
      <c r="E1" s="14"/>
      <c r="F1" s="14"/>
      <c r="G1" s="14"/>
      <c r="H1" s="14"/>
      <c r="I1" s="14"/>
      <c r="J1" s="14"/>
      <c r="K1" s="14"/>
      <c r="L1" s="14"/>
      <c r="M1" s="14"/>
      <c r="N1" s="14"/>
      <c r="O1" s="14"/>
      <c r="P1" s="14"/>
      <c r="Q1" s="14"/>
      <c r="R1" s="14"/>
      <c r="S1" s="14"/>
      <c r="T1" s="14"/>
      <c r="U1" s="72"/>
      <c r="V1" s="72"/>
      <c r="W1" s="14"/>
      <c r="X1" s="14"/>
      <c r="Y1" s="14"/>
      <c r="Z1" s="14"/>
      <c r="AA1" s="14"/>
      <c r="AB1" s="14"/>
      <c r="AC1" s="14"/>
      <c r="AD1" s="14"/>
      <c r="AE1" s="14"/>
    </row>
    <row r="2" spans="1:31" s="1" customFormat="1" ht="14.25">
      <c r="B2" s="424"/>
      <c r="C2" s="424"/>
      <c r="D2" s="14"/>
      <c r="E2" s="14"/>
      <c r="F2" s="14"/>
      <c r="G2" s="14"/>
      <c r="H2" s="14"/>
      <c r="I2" s="14"/>
      <c r="J2" s="14"/>
      <c r="K2" s="14"/>
      <c r="L2" s="14"/>
      <c r="M2" s="14"/>
      <c r="N2" s="14"/>
      <c r="O2" s="14"/>
      <c r="P2" s="14"/>
      <c r="Q2" s="14"/>
      <c r="R2" s="14"/>
      <c r="S2" s="14"/>
      <c r="T2" s="14"/>
      <c r="U2" s="73"/>
      <c r="V2" s="74"/>
      <c r="W2" s="14"/>
      <c r="X2" s="14"/>
      <c r="Y2" s="14"/>
      <c r="Z2" s="14"/>
      <c r="AA2" s="14"/>
      <c r="AB2" s="14"/>
      <c r="AC2" s="14"/>
      <c r="AD2" s="14"/>
      <c r="AE2" s="14"/>
    </row>
    <row r="3" spans="1:31" ht="24.95" customHeight="1">
      <c r="B3" s="851" t="s">
        <v>497</v>
      </c>
      <c r="C3" s="851"/>
      <c r="D3" s="851"/>
      <c r="E3" s="851"/>
      <c r="F3" s="851"/>
      <c r="G3" s="851"/>
      <c r="H3" s="851"/>
      <c r="I3" s="851"/>
      <c r="J3" s="851"/>
      <c r="K3" s="851"/>
      <c r="L3" s="851"/>
      <c r="M3" s="851"/>
      <c r="N3" s="851"/>
      <c r="O3" s="851"/>
      <c r="P3" s="851"/>
      <c r="Q3" s="851"/>
      <c r="R3" s="851"/>
      <c r="S3" s="851"/>
      <c r="T3" s="851"/>
      <c r="U3" s="851"/>
      <c r="V3" s="851"/>
      <c r="W3" s="851"/>
      <c r="X3" s="851"/>
      <c r="Y3" s="851"/>
      <c r="Z3" s="851"/>
      <c r="AA3" s="851"/>
      <c r="AB3" s="851"/>
      <c r="AC3" s="851"/>
      <c r="AD3" s="851"/>
      <c r="AE3" s="851"/>
    </row>
    <row r="4" spans="1:31" ht="17.25" customHeight="1">
      <c r="B4" s="95"/>
      <c r="C4" s="95"/>
      <c r="D4" s="95"/>
      <c r="E4" s="95"/>
      <c r="F4" s="95"/>
      <c r="G4" s="95"/>
      <c r="H4" s="95"/>
      <c r="I4" s="95"/>
      <c r="J4" s="95"/>
      <c r="K4" s="95"/>
      <c r="L4" s="95"/>
      <c r="M4" s="95"/>
      <c r="N4" s="95"/>
      <c r="O4" s="95"/>
      <c r="P4" s="95"/>
      <c r="Q4" s="95"/>
      <c r="R4" s="95"/>
      <c r="S4" s="95"/>
      <c r="T4" s="336" t="s">
        <v>494</v>
      </c>
      <c r="U4" s="337"/>
      <c r="V4" s="337"/>
      <c r="W4" s="338"/>
      <c r="X4" s="338"/>
      <c r="Y4" s="338"/>
      <c r="Z4" s="338"/>
      <c r="AA4" s="338"/>
      <c r="AB4" s="338"/>
      <c r="AC4" s="338"/>
      <c r="AD4" s="338"/>
      <c r="AE4" s="338"/>
    </row>
    <row r="5" spans="1:31" ht="17.25" customHeight="1">
      <c r="A5" s="850" t="s">
        <v>460</v>
      </c>
      <c r="B5" s="850"/>
      <c r="C5" s="463"/>
      <c r="D5" s="95"/>
      <c r="E5" s="95"/>
      <c r="F5" s="95"/>
      <c r="G5" s="95"/>
      <c r="H5" s="95"/>
      <c r="I5" s="95"/>
      <c r="J5" s="95"/>
      <c r="K5" s="95"/>
      <c r="L5" s="95"/>
      <c r="M5" s="95"/>
      <c r="N5" s="95"/>
      <c r="O5" s="95"/>
      <c r="P5" s="95"/>
      <c r="Q5" s="95"/>
      <c r="R5" s="95"/>
      <c r="S5" s="95"/>
      <c r="T5" s="336"/>
      <c r="U5" s="337"/>
      <c r="V5" s="337"/>
      <c r="W5" s="338"/>
      <c r="X5" s="338"/>
      <c r="Y5" s="338"/>
      <c r="Z5" s="338"/>
      <c r="AA5" s="338"/>
      <c r="AB5" s="338"/>
      <c r="AC5" s="338"/>
      <c r="AD5" s="338"/>
      <c r="AE5" s="338"/>
    </row>
    <row r="6" spans="1:31" ht="17.25" customHeight="1">
      <c r="B6" s="95"/>
      <c r="C6" s="95"/>
      <c r="D6" s="95"/>
      <c r="E6" s="95"/>
      <c r="F6" s="95"/>
      <c r="G6" s="95"/>
      <c r="H6" s="95"/>
      <c r="I6" s="95"/>
      <c r="J6" s="95"/>
      <c r="K6" s="95"/>
      <c r="L6" s="95"/>
      <c r="M6" s="95"/>
      <c r="N6" s="95"/>
      <c r="O6" s="95"/>
      <c r="P6" s="95"/>
      <c r="Q6" s="95"/>
      <c r="R6" s="95"/>
      <c r="S6" s="95"/>
      <c r="T6" s="336"/>
      <c r="U6" s="337"/>
      <c r="V6" s="337"/>
      <c r="W6" s="338"/>
      <c r="X6" s="338"/>
      <c r="Y6" s="338"/>
      <c r="Z6" s="338"/>
      <c r="AA6" s="338"/>
      <c r="AB6" s="338"/>
      <c r="AC6" s="338"/>
      <c r="AD6" s="338"/>
      <c r="AE6" s="338"/>
    </row>
    <row r="7" spans="1:31" ht="24.95" customHeight="1">
      <c r="A7" s="464" t="s">
        <v>461</v>
      </c>
      <c r="B7" s="465"/>
      <c r="C7" s="466"/>
      <c r="D7" s="467"/>
      <c r="E7" s="467"/>
      <c r="F7" s="467"/>
      <c r="G7" s="467"/>
      <c r="H7" s="95"/>
      <c r="I7" s="95"/>
      <c r="J7" s="95"/>
      <c r="K7" s="95"/>
      <c r="L7" s="95"/>
      <c r="M7" s="95"/>
      <c r="N7" s="95"/>
      <c r="O7" s="95"/>
      <c r="P7" s="95"/>
      <c r="Q7" s="95"/>
      <c r="R7" s="95"/>
      <c r="S7" s="95"/>
      <c r="T7" s="336"/>
      <c r="U7" s="337"/>
      <c r="V7" s="337"/>
      <c r="W7" s="338"/>
      <c r="X7" s="338"/>
      <c r="Y7" s="338"/>
      <c r="Z7" s="338"/>
      <c r="AA7" s="338"/>
      <c r="AB7" s="338"/>
      <c r="AC7" s="338"/>
      <c r="AD7" s="338"/>
      <c r="AE7" s="338"/>
    </row>
    <row r="8" spans="1:31" ht="24.95" customHeight="1">
      <c r="A8" s="464" t="s">
        <v>495</v>
      </c>
      <c r="B8" s="764"/>
      <c r="C8" s="765"/>
      <c r="D8" s="765"/>
      <c r="E8" s="765"/>
      <c r="F8" s="765"/>
      <c r="G8" s="766"/>
      <c r="H8" s="95"/>
      <c r="I8" s="855" t="s">
        <v>428</v>
      </c>
      <c r="J8" s="855"/>
      <c r="K8" s="830"/>
      <c r="L8" s="830"/>
      <c r="M8" s="95"/>
      <c r="N8" s="95"/>
      <c r="O8" s="95"/>
      <c r="P8" s="95"/>
      <c r="Q8" s="95"/>
      <c r="R8" s="95"/>
      <c r="S8" s="95"/>
      <c r="T8" s="336"/>
      <c r="U8" s="337"/>
      <c r="V8" s="337"/>
      <c r="W8" s="338"/>
      <c r="X8" s="338"/>
      <c r="Y8" s="338"/>
      <c r="Z8" s="338"/>
      <c r="AA8" s="338"/>
      <c r="AB8" s="338"/>
      <c r="AC8" s="338"/>
      <c r="AD8" s="338"/>
      <c r="AE8" s="338"/>
    </row>
    <row r="9" spans="1:31" ht="24.95" customHeight="1">
      <c r="A9" s="418" t="s">
        <v>429</v>
      </c>
      <c r="B9" s="884"/>
      <c r="C9" s="885"/>
      <c r="D9" s="885"/>
      <c r="E9" s="885"/>
      <c r="F9" s="885"/>
      <c r="G9" s="886"/>
      <c r="H9" s="95"/>
      <c r="I9" s="829" t="s">
        <v>430</v>
      </c>
      <c r="J9" s="829"/>
      <c r="K9" s="830"/>
      <c r="L9" s="830"/>
      <c r="M9" s="95"/>
      <c r="N9" s="95"/>
      <c r="O9" s="95"/>
      <c r="P9" s="95"/>
      <c r="Q9" s="95"/>
      <c r="R9" s="95"/>
      <c r="S9" s="95"/>
      <c r="T9" s="336"/>
      <c r="U9" s="337"/>
      <c r="V9" s="337"/>
      <c r="W9" s="338"/>
      <c r="X9" s="338"/>
      <c r="Y9" s="338"/>
      <c r="Z9" s="338"/>
      <c r="AA9" s="338"/>
      <c r="AB9" s="338"/>
      <c r="AC9" s="338"/>
      <c r="AD9" s="338"/>
      <c r="AE9" s="338"/>
    </row>
    <row r="10" spans="1:31" ht="24.95" customHeight="1">
      <c r="A10" s="418" t="s">
        <v>496</v>
      </c>
      <c r="B10" s="429"/>
      <c r="C10" s="420" t="s">
        <v>431</v>
      </c>
      <c r="D10" s="430"/>
      <c r="E10" s="420" t="s">
        <v>138</v>
      </c>
      <c r="F10" s="430"/>
      <c r="G10" s="421" t="s">
        <v>432</v>
      </c>
      <c r="H10" s="95"/>
      <c r="I10" s="95"/>
      <c r="J10" s="95"/>
      <c r="K10" s="95"/>
      <c r="L10" s="95"/>
      <c r="M10" s="95"/>
      <c r="O10" s="95"/>
      <c r="P10" s="95"/>
      <c r="Q10" s="95"/>
      <c r="R10" s="95"/>
      <c r="S10" s="95"/>
      <c r="T10" s="337"/>
      <c r="U10" s="337"/>
      <c r="V10" s="337"/>
      <c r="W10" s="338"/>
      <c r="X10" s="338"/>
      <c r="Y10" s="338"/>
      <c r="Z10" s="338"/>
      <c r="AA10" s="338"/>
      <c r="AB10" s="338"/>
      <c r="AC10" s="338"/>
      <c r="AD10" s="338"/>
      <c r="AE10" s="338"/>
    </row>
    <row r="11" spans="1:31" ht="24.95" customHeight="1">
      <c r="A11" s="431" t="s">
        <v>433</v>
      </c>
      <c r="B11" s="884"/>
      <c r="C11" s="885"/>
      <c r="D11" s="885"/>
      <c r="E11" s="885"/>
      <c r="F11" s="885"/>
      <c r="G11" s="886"/>
      <c r="H11" s="95"/>
      <c r="I11" s="95"/>
      <c r="J11" s="95"/>
      <c r="K11" s="95"/>
      <c r="L11" s="95"/>
      <c r="M11" s="95"/>
      <c r="N11" s="95"/>
      <c r="O11" s="95"/>
      <c r="P11" s="95"/>
      <c r="Q11" s="95"/>
      <c r="R11" s="95"/>
      <c r="S11" s="95"/>
      <c r="T11" s="337"/>
      <c r="U11" s="337"/>
      <c r="V11" s="337"/>
      <c r="W11" s="338"/>
      <c r="X11" s="338"/>
      <c r="Y11" s="338"/>
      <c r="Z11" s="338"/>
      <c r="AA11" s="338"/>
      <c r="AB11" s="338"/>
      <c r="AC11" s="338"/>
      <c r="AD11" s="338"/>
      <c r="AE11" s="338"/>
    </row>
    <row r="12" spans="1:31" ht="12.75" customHeight="1">
      <c r="B12" s="432"/>
      <c r="C12" s="432"/>
      <c r="D12" s="19"/>
      <c r="E12" s="19"/>
      <c r="F12" s="19"/>
      <c r="G12" s="19"/>
      <c r="H12" s="19"/>
      <c r="I12" s="19"/>
      <c r="J12" s="19"/>
      <c r="K12" s="19"/>
      <c r="L12" s="19"/>
      <c r="M12" s="19"/>
      <c r="N12" s="19"/>
      <c r="O12" s="19"/>
      <c r="P12" s="19"/>
      <c r="Q12" s="19"/>
      <c r="R12" s="19"/>
      <c r="S12" s="19"/>
      <c r="T12" s="19"/>
      <c r="U12" s="73"/>
      <c r="V12" s="74"/>
      <c r="W12" s="834"/>
      <c r="X12" s="834"/>
      <c r="Y12" s="834"/>
      <c r="Z12" s="834"/>
      <c r="AA12" s="834"/>
      <c r="AB12" s="834"/>
      <c r="AC12" s="834"/>
      <c r="AD12" s="834"/>
      <c r="AE12" s="834"/>
    </row>
    <row r="13" spans="1:31" ht="14.25" customHeight="1">
      <c r="A13" s="816" t="s">
        <v>462</v>
      </c>
      <c r="B13" s="887" t="s">
        <v>463</v>
      </c>
      <c r="C13" s="823"/>
      <c r="D13" s="842" t="s">
        <v>231</v>
      </c>
      <c r="E13" s="845" t="s">
        <v>435</v>
      </c>
      <c r="F13" s="813" t="s">
        <v>436</v>
      </c>
      <c r="G13" s="813" t="s">
        <v>437</v>
      </c>
      <c r="H13" s="816" t="s">
        <v>491</v>
      </c>
      <c r="I13" s="817"/>
      <c r="J13" s="817"/>
      <c r="K13" s="817"/>
      <c r="L13" s="817"/>
      <c r="M13" s="817"/>
      <c r="N13" s="817"/>
      <c r="O13" s="817"/>
      <c r="P13" s="817"/>
      <c r="Q13" s="817"/>
      <c r="R13" s="817"/>
      <c r="S13" s="817"/>
      <c r="T13" s="817"/>
      <c r="U13" s="732" t="s">
        <v>326</v>
      </c>
      <c r="V13" s="820"/>
      <c r="W13" s="822" t="s">
        <v>492</v>
      </c>
      <c r="X13" s="736"/>
      <c r="Y13" s="736"/>
      <c r="Z13" s="736"/>
      <c r="AA13" s="736"/>
      <c r="AB13" s="736"/>
      <c r="AC13" s="736"/>
      <c r="AD13" s="736"/>
      <c r="AE13" s="823" t="s">
        <v>438</v>
      </c>
    </row>
    <row r="14" spans="1:31" ht="13.5" customHeight="1">
      <c r="A14" s="835"/>
      <c r="B14" s="888"/>
      <c r="C14" s="824"/>
      <c r="D14" s="843"/>
      <c r="E14" s="846"/>
      <c r="F14" s="848"/>
      <c r="G14" s="814"/>
      <c r="H14" s="818"/>
      <c r="I14" s="819"/>
      <c r="J14" s="819"/>
      <c r="K14" s="819"/>
      <c r="L14" s="819"/>
      <c r="M14" s="819"/>
      <c r="N14" s="819"/>
      <c r="O14" s="819"/>
      <c r="P14" s="819"/>
      <c r="Q14" s="819"/>
      <c r="R14" s="819"/>
      <c r="S14" s="819"/>
      <c r="T14" s="819"/>
      <c r="U14" s="734"/>
      <c r="V14" s="821"/>
      <c r="W14" s="737" t="s">
        <v>131</v>
      </c>
      <c r="X14" s="737"/>
      <c r="Y14" s="737"/>
      <c r="Z14" s="737"/>
      <c r="AA14" s="737" t="s">
        <v>132</v>
      </c>
      <c r="AB14" s="737"/>
      <c r="AC14" s="737"/>
      <c r="AD14" s="737"/>
      <c r="AE14" s="824"/>
    </row>
    <row r="15" spans="1:31" ht="38.1" customHeight="1">
      <c r="A15" s="818"/>
      <c r="B15" s="889"/>
      <c r="C15" s="890"/>
      <c r="D15" s="844"/>
      <c r="E15" s="847"/>
      <c r="F15" s="849"/>
      <c r="G15" s="815"/>
      <c r="H15" s="433" t="s">
        <v>439</v>
      </c>
      <c r="I15" s="385" t="s">
        <v>440</v>
      </c>
      <c r="J15" s="385" t="s">
        <v>441</v>
      </c>
      <c r="K15" s="385" t="s">
        <v>442</v>
      </c>
      <c r="L15" s="385" t="s">
        <v>443</v>
      </c>
      <c r="M15" s="385" t="s">
        <v>444</v>
      </c>
      <c r="N15" s="385" t="s">
        <v>445</v>
      </c>
      <c r="O15" s="385" t="s">
        <v>446</v>
      </c>
      <c r="P15" s="385" t="s">
        <v>447</v>
      </c>
      <c r="Q15" s="385" t="s">
        <v>448</v>
      </c>
      <c r="R15" s="385" t="s">
        <v>449</v>
      </c>
      <c r="S15" s="385" t="s">
        <v>450</v>
      </c>
      <c r="T15" s="434" t="s">
        <v>451</v>
      </c>
      <c r="U15" s="435" t="s">
        <v>328</v>
      </c>
      <c r="V15" s="435" t="s">
        <v>452</v>
      </c>
      <c r="W15" s="385" t="s">
        <v>133</v>
      </c>
      <c r="X15" s="385" t="s">
        <v>134</v>
      </c>
      <c r="Y15" s="385" t="s">
        <v>135</v>
      </c>
      <c r="Z15" s="385" t="s">
        <v>330</v>
      </c>
      <c r="AA15" s="385" t="s">
        <v>133</v>
      </c>
      <c r="AB15" s="385" t="s">
        <v>134</v>
      </c>
      <c r="AC15" s="385" t="s">
        <v>135</v>
      </c>
      <c r="AD15" s="385" t="s">
        <v>330</v>
      </c>
      <c r="AE15" s="825"/>
    </row>
    <row r="16" spans="1:31" ht="24.95" customHeight="1">
      <c r="A16" s="865"/>
      <c r="B16" s="868"/>
      <c r="C16" s="869"/>
      <c r="D16" s="809"/>
      <c r="E16" s="809"/>
      <c r="F16" s="809"/>
      <c r="G16" s="436" t="s">
        <v>136</v>
      </c>
      <c r="H16" s="437"/>
      <c r="I16" s="437"/>
      <c r="J16" s="437"/>
      <c r="K16" s="437"/>
      <c r="L16" s="437"/>
      <c r="M16" s="437"/>
      <c r="N16" s="437"/>
      <c r="O16" s="437"/>
      <c r="P16" s="437"/>
      <c r="Q16" s="437"/>
      <c r="R16" s="437"/>
      <c r="S16" s="437"/>
      <c r="T16" s="438">
        <f>COUNTA(H16:S16)</f>
        <v>0</v>
      </c>
      <c r="U16" s="439"/>
      <c r="V16" s="440"/>
      <c r="W16" s="468"/>
      <c r="X16" s="468"/>
      <c r="Y16" s="468"/>
      <c r="Z16" s="468"/>
      <c r="AA16" s="468"/>
      <c r="AB16" s="468"/>
      <c r="AC16" s="468"/>
      <c r="AD16" s="468"/>
      <c r="AE16" s="881"/>
    </row>
    <row r="17" spans="1:31" ht="24.95" customHeight="1">
      <c r="A17" s="866"/>
      <c r="B17" s="870"/>
      <c r="C17" s="871"/>
      <c r="D17" s="874"/>
      <c r="E17" s="874"/>
      <c r="F17" s="874"/>
      <c r="G17" s="469" t="s">
        <v>464</v>
      </c>
      <c r="H17" s="470"/>
      <c r="I17" s="470"/>
      <c r="J17" s="470"/>
      <c r="K17" s="470"/>
      <c r="L17" s="470"/>
      <c r="M17" s="470"/>
      <c r="N17" s="470"/>
      <c r="O17" s="470"/>
      <c r="P17" s="470"/>
      <c r="Q17" s="470"/>
      <c r="R17" s="470"/>
      <c r="S17" s="470"/>
      <c r="T17" s="471">
        <f>SUM(H17:S17)</f>
        <v>0</v>
      </c>
      <c r="U17" s="472"/>
      <c r="V17" s="473"/>
      <c r="W17" s="474"/>
      <c r="X17" s="474"/>
      <c r="Y17" s="474"/>
      <c r="Z17" s="474"/>
      <c r="AA17" s="474"/>
      <c r="AB17" s="474"/>
      <c r="AC17" s="474"/>
      <c r="AD17" s="474"/>
      <c r="AE17" s="882"/>
    </row>
    <row r="18" spans="1:31" ht="24.95" customHeight="1">
      <c r="A18" s="866"/>
      <c r="B18" s="870"/>
      <c r="C18" s="871"/>
      <c r="D18" s="874"/>
      <c r="E18" s="874"/>
      <c r="F18" s="874"/>
      <c r="G18" s="475" t="s">
        <v>465</v>
      </c>
      <c r="H18" s="476"/>
      <c r="I18" s="477"/>
      <c r="J18" s="476"/>
      <c r="K18" s="476"/>
      <c r="L18" s="476"/>
      <c r="M18" s="476"/>
      <c r="N18" s="476"/>
      <c r="O18" s="476"/>
      <c r="P18" s="476"/>
      <c r="Q18" s="476"/>
      <c r="R18" s="476"/>
      <c r="S18" s="476"/>
      <c r="T18" s="478">
        <f>SUM(H18:S18)</f>
        <v>0</v>
      </c>
      <c r="U18" s="479"/>
      <c r="V18" s="480"/>
      <c r="W18" s="474"/>
      <c r="X18" s="474"/>
      <c r="Y18" s="474"/>
      <c r="Z18" s="474"/>
      <c r="AA18" s="474"/>
      <c r="AB18" s="474"/>
      <c r="AC18" s="474"/>
      <c r="AD18" s="474"/>
      <c r="AE18" s="882"/>
    </row>
    <row r="19" spans="1:31" ht="24.95" customHeight="1">
      <c r="A19" s="867"/>
      <c r="B19" s="872"/>
      <c r="C19" s="873"/>
      <c r="D19" s="810"/>
      <c r="E19" s="810"/>
      <c r="F19" s="810"/>
      <c r="G19" s="481" t="s">
        <v>331</v>
      </c>
      <c r="H19" s="417">
        <f>IF(H17+H18&lt;4,H17+H18,4)</f>
        <v>0</v>
      </c>
      <c r="I19" s="417">
        <f t="shared" ref="I19:S19" si="0">IF(I17+I18&lt;4,I17+I18,4)</f>
        <v>0</v>
      </c>
      <c r="J19" s="417">
        <f t="shared" si="0"/>
        <v>0</v>
      </c>
      <c r="K19" s="417">
        <f t="shared" si="0"/>
        <v>0</v>
      </c>
      <c r="L19" s="417">
        <f t="shared" si="0"/>
        <v>0</v>
      </c>
      <c r="M19" s="417">
        <f t="shared" si="0"/>
        <v>0</v>
      </c>
      <c r="N19" s="417">
        <f t="shared" si="0"/>
        <v>0</v>
      </c>
      <c r="O19" s="417">
        <f t="shared" si="0"/>
        <v>0</v>
      </c>
      <c r="P19" s="417">
        <f t="shared" si="0"/>
        <v>0</v>
      </c>
      <c r="Q19" s="417">
        <f t="shared" si="0"/>
        <v>0</v>
      </c>
      <c r="R19" s="417">
        <f t="shared" si="0"/>
        <v>0</v>
      </c>
      <c r="S19" s="417">
        <f t="shared" si="0"/>
        <v>0</v>
      </c>
      <c r="T19" s="482">
        <f>SUM(H19:S19)</f>
        <v>0</v>
      </c>
      <c r="U19" s="483"/>
      <c r="V19" s="483"/>
      <c r="W19" s="468"/>
      <c r="X19" s="468"/>
      <c r="Y19" s="468"/>
      <c r="Z19" s="468"/>
      <c r="AA19" s="468"/>
      <c r="AB19" s="468"/>
      <c r="AC19" s="468"/>
      <c r="AD19" s="468"/>
      <c r="AE19" s="883"/>
    </row>
    <row r="20" spans="1:31" ht="24.95" customHeight="1">
      <c r="A20" s="865"/>
      <c r="B20" s="868"/>
      <c r="C20" s="869"/>
      <c r="D20" s="809"/>
      <c r="E20" s="809"/>
      <c r="F20" s="809"/>
      <c r="G20" s="436" t="s">
        <v>136</v>
      </c>
      <c r="H20" s="437"/>
      <c r="I20" s="437"/>
      <c r="J20" s="437"/>
      <c r="K20" s="437"/>
      <c r="L20" s="437"/>
      <c r="M20" s="437"/>
      <c r="N20" s="437"/>
      <c r="O20" s="437"/>
      <c r="P20" s="437"/>
      <c r="Q20" s="437"/>
      <c r="R20" s="437"/>
      <c r="S20" s="437"/>
      <c r="T20" s="438">
        <f>COUNTA(H20:S20)</f>
        <v>0</v>
      </c>
      <c r="U20" s="439"/>
      <c r="V20" s="440"/>
      <c r="W20" s="468"/>
      <c r="X20" s="468"/>
      <c r="Y20" s="468"/>
      <c r="Z20" s="468"/>
      <c r="AA20" s="468"/>
      <c r="AB20" s="468"/>
      <c r="AC20" s="468"/>
      <c r="AD20" s="468"/>
      <c r="AE20" s="484"/>
    </row>
    <row r="21" spans="1:31" ht="24.95" customHeight="1">
      <c r="A21" s="866"/>
      <c r="B21" s="870"/>
      <c r="C21" s="871"/>
      <c r="D21" s="874"/>
      <c r="E21" s="874"/>
      <c r="F21" s="874"/>
      <c r="G21" s="469" t="s">
        <v>464</v>
      </c>
      <c r="H21" s="470"/>
      <c r="I21" s="470"/>
      <c r="J21" s="470"/>
      <c r="K21" s="470"/>
      <c r="L21" s="470"/>
      <c r="M21" s="470"/>
      <c r="N21" s="470"/>
      <c r="O21" s="470"/>
      <c r="P21" s="470"/>
      <c r="Q21" s="470"/>
      <c r="R21" s="470"/>
      <c r="S21" s="470"/>
      <c r="T21" s="471">
        <f>SUM(H21:S21)</f>
        <v>0</v>
      </c>
      <c r="U21" s="472"/>
      <c r="V21" s="473"/>
      <c r="W21" s="474"/>
      <c r="X21" s="474"/>
      <c r="Y21" s="474"/>
      <c r="Z21" s="474"/>
      <c r="AA21" s="474"/>
      <c r="AB21" s="474"/>
      <c r="AC21" s="474"/>
      <c r="AD21" s="474"/>
      <c r="AE21" s="484"/>
    </row>
    <row r="22" spans="1:31" ht="24.95" customHeight="1">
      <c r="A22" s="866"/>
      <c r="B22" s="870"/>
      <c r="C22" s="871"/>
      <c r="D22" s="874"/>
      <c r="E22" s="874"/>
      <c r="F22" s="874"/>
      <c r="G22" s="475" t="s">
        <v>465</v>
      </c>
      <c r="H22" s="476"/>
      <c r="I22" s="477"/>
      <c r="J22" s="476"/>
      <c r="K22" s="476"/>
      <c r="L22" s="476"/>
      <c r="M22" s="476"/>
      <c r="N22" s="476"/>
      <c r="O22" s="476"/>
      <c r="P22" s="476"/>
      <c r="Q22" s="476"/>
      <c r="R22" s="476"/>
      <c r="S22" s="476"/>
      <c r="T22" s="478">
        <f>SUM(H22:S22)</f>
        <v>0</v>
      </c>
      <c r="U22" s="479"/>
      <c r="V22" s="480"/>
      <c r="W22" s="474"/>
      <c r="X22" s="474"/>
      <c r="Y22" s="474"/>
      <c r="Z22" s="474"/>
      <c r="AA22" s="474"/>
      <c r="AB22" s="474"/>
      <c r="AC22" s="474"/>
      <c r="AD22" s="474"/>
      <c r="AE22" s="484"/>
    </row>
    <row r="23" spans="1:31" ht="24.95" customHeight="1">
      <c r="A23" s="867"/>
      <c r="B23" s="872"/>
      <c r="C23" s="873"/>
      <c r="D23" s="810"/>
      <c r="E23" s="810"/>
      <c r="F23" s="810"/>
      <c r="G23" s="481" t="s">
        <v>331</v>
      </c>
      <c r="H23" s="417">
        <f t="shared" ref="H23:S23" si="1">IF(H21+H22&lt;4,H21+H22,4)</f>
        <v>0</v>
      </c>
      <c r="I23" s="417">
        <f t="shared" si="1"/>
        <v>0</v>
      </c>
      <c r="J23" s="417">
        <f t="shared" si="1"/>
        <v>0</v>
      </c>
      <c r="K23" s="417">
        <f t="shared" si="1"/>
        <v>0</v>
      </c>
      <c r="L23" s="417">
        <f t="shared" si="1"/>
        <v>0</v>
      </c>
      <c r="M23" s="417">
        <f t="shared" si="1"/>
        <v>0</v>
      </c>
      <c r="N23" s="417">
        <f t="shared" si="1"/>
        <v>0</v>
      </c>
      <c r="O23" s="417">
        <f t="shared" si="1"/>
        <v>0</v>
      </c>
      <c r="P23" s="417">
        <f t="shared" si="1"/>
        <v>0</v>
      </c>
      <c r="Q23" s="417">
        <f t="shared" si="1"/>
        <v>0</v>
      </c>
      <c r="R23" s="417">
        <f t="shared" si="1"/>
        <v>0</v>
      </c>
      <c r="S23" s="417">
        <f t="shared" si="1"/>
        <v>0</v>
      </c>
      <c r="T23" s="482">
        <f>SUM(H23:S23)</f>
        <v>0</v>
      </c>
      <c r="U23" s="483"/>
      <c r="V23" s="483"/>
      <c r="W23" s="468"/>
      <c r="X23" s="468"/>
      <c r="Y23" s="468"/>
      <c r="Z23" s="468"/>
      <c r="AA23" s="468"/>
      <c r="AB23" s="468"/>
      <c r="AC23" s="468"/>
      <c r="AD23" s="468"/>
      <c r="AE23" s="485"/>
    </row>
    <row r="24" spans="1:31" ht="24.95" customHeight="1">
      <c r="A24" s="865"/>
      <c r="B24" s="868"/>
      <c r="C24" s="869"/>
      <c r="D24" s="809"/>
      <c r="E24" s="809"/>
      <c r="F24" s="809"/>
      <c r="G24" s="436" t="s">
        <v>136</v>
      </c>
      <c r="H24" s="437"/>
      <c r="I24" s="437"/>
      <c r="J24" s="437"/>
      <c r="K24" s="437"/>
      <c r="L24" s="437"/>
      <c r="M24" s="437"/>
      <c r="N24" s="437"/>
      <c r="O24" s="437"/>
      <c r="P24" s="437"/>
      <c r="Q24" s="437"/>
      <c r="R24" s="437"/>
      <c r="S24" s="437"/>
      <c r="T24" s="438">
        <f>COUNTA(H24:S24)</f>
        <v>0</v>
      </c>
      <c r="U24" s="439"/>
      <c r="V24" s="440"/>
      <c r="W24" s="468"/>
      <c r="X24" s="468"/>
      <c r="Y24" s="468"/>
      <c r="Z24" s="468"/>
      <c r="AA24" s="468"/>
      <c r="AB24" s="468"/>
      <c r="AC24" s="468"/>
      <c r="AD24" s="468"/>
      <c r="AE24" s="422"/>
    </row>
    <row r="25" spans="1:31" ht="24.95" customHeight="1">
      <c r="A25" s="866"/>
      <c r="B25" s="870"/>
      <c r="C25" s="871"/>
      <c r="D25" s="874"/>
      <c r="E25" s="874"/>
      <c r="F25" s="874"/>
      <c r="G25" s="469" t="s">
        <v>464</v>
      </c>
      <c r="H25" s="470"/>
      <c r="I25" s="470"/>
      <c r="J25" s="470"/>
      <c r="K25" s="470"/>
      <c r="L25" s="470"/>
      <c r="M25" s="470"/>
      <c r="N25" s="470"/>
      <c r="O25" s="470"/>
      <c r="P25" s="470"/>
      <c r="Q25" s="470"/>
      <c r="R25" s="470"/>
      <c r="S25" s="470"/>
      <c r="T25" s="471">
        <f>SUM(H25:S25)</f>
        <v>0</v>
      </c>
      <c r="U25" s="472"/>
      <c r="V25" s="473"/>
      <c r="W25" s="474"/>
      <c r="X25" s="474"/>
      <c r="Y25" s="474"/>
      <c r="Z25" s="474"/>
      <c r="AA25" s="474"/>
      <c r="AB25" s="474"/>
      <c r="AC25" s="474"/>
      <c r="AD25" s="474"/>
      <c r="AE25" s="484"/>
    </row>
    <row r="26" spans="1:31" ht="24.95" customHeight="1">
      <c r="A26" s="866"/>
      <c r="B26" s="870"/>
      <c r="C26" s="871"/>
      <c r="D26" s="874"/>
      <c r="E26" s="874"/>
      <c r="F26" s="874"/>
      <c r="G26" s="475" t="s">
        <v>465</v>
      </c>
      <c r="H26" s="476"/>
      <c r="I26" s="477"/>
      <c r="J26" s="476"/>
      <c r="K26" s="476"/>
      <c r="L26" s="476"/>
      <c r="M26" s="476"/>
      <c r="N26" s="476"/>
      <c r="O26" s="476"/>
      <c r="P26" s="476"/>
      <c r="Q26" s="476"/>
      <c r="R26" s="476"/>
      <c r="S26" s="476"/>
      <c r="T26" s="478">
        <f>SUM(H26:S26)</f>
        <v>0</v>
      </c>
      <c r="U26" s="479"/>
      <c r="V26" s="480"/>
      <c r="W26" s="474"/>
      <c r="X26" s="474"/>
      <c r="Y26" s="474"/>
      <c r="Z26" s="474"/>
      <c r="AA26" s="474"/>
      <c r="AB26" s="474"/>
      <c r="AC26" s="474"/>
      <c r="AD26" s="474"/>
      <c r="AE26" s="484"/>
    </row>
    <row r="27" spans="1:31" ht="24.95" customHeight="1">
      <c r="A27" s="867"/>
      <c r="B27" s="872"/>
      <c r="C27" s="873"/>
      <c r="D27" s="810"/>
      <c r="E27" s="810"/>
      <c r="F27" s="810"/>
      <c r="G27" s="481" t="s">
        <v>331</v>
      </c>
      <c r="H27" s="417">
        <f t="shared" ref="H27:S27" si="2">IF(H25+H26&lt;4,H25+H26,4)</f>
        <v>0</v>
      </c>
      <c r="I27" s="417">
        <f t="shared" si="2"/>
        <v>0</v>
      </c>
      <c r="J27" s="417">
        <f t="shared" si="2"/>
        <v>0</v>
      </c>
      <c r="K27" s="417">
        <f t="shared" si="2"/>
        <v>0</v>
      </c>
      <c r="L27" s="417">
        <f t="shared" si="2"/>
        <v>0</v>
      </c>
      <c r="M27" s="417">
        <f t="shared" si="2"/>
        <v>0</v>
      </c>
      <c r="N27" s="417">
        <f t="shared" si="2"/>
        <v>0</v>
      </c>
      <c r="O27" s="417">
        <f t="shared" si="2"/>
        <v>0</v>
      </c>
      <c r="P27" s="417">
        <f t="shared" si="2"/>
        <v>0</v>
      </c>
      <c r="Q27" s="417">
        <f t="shared" si="2"/>
        <v>0</v>
      </c>
      <c r="R27" s="417">
        <f t="shared" si="2"/>
        <v>0</v>
      </c>
      <c r="S27" s="417">
        <f t="shared" si="2"/>
        <v>0</v>
      </c>
      <c r="T27" s="482">
        <f>SUM(H27:S27)</f>
        <v>0</v>
      </c>
      <c r="U27" s="483"/>
      <c r="V27" s="483"/>
      <c r="W27" s="468"/>
      <c r="X27" s="468"/>
      <c r="Y27" s="468"/>
      <c r="Z27" s="468"/>
      <c r="AA27" s="468"/>
      <c r="AB27" s="468"/>
      <c r="AC27" s="468"/>
      <c r="AD27" s="468"/>
      <c r="AE27" s="486"/>
    </row>
    <row r="28" spans="1:31" ht="24.95" customHeight="1">
      <c r="A28" s="865"/>
      <c r="B28" s="868"/>
      <c r="C28" s="869"/>
      <c r="D28" s="809"/>
      <c r="E28" s="809"/>
      <c r="F28" s="809"/>
      <c r="G28" s="436" t="s">
        <v>136</v>
      </c>
      <c r="H28" s="437"/>
      <c r="I28" s="437"/>
      <c r="J28" s="437"/>
      <c r="K28" s="437"/>
      <c r="L28" s="437"/>
      <c r="M28" s="437"/>
      <c r="N28" s="437"/>
      <c r="O28" s="437"/>
      <c r="P28" s="437"/>
      <c r="Q28" s="437"/>
      <c r="R28" s="437"/>
      <c r="S28" s="437"/>
      <c r="T28" s="438">
        <f>COUNTA(H28:S28)</f>
        <v>0</v>
      </c>
      <c r="U28" s="439"/>
      <c r="V28" s="440"/>
      <c r="W28" s="468"/>
      <c r="X28" s="468"/>
      <c r="Y28" s="468"/>
      <c r="Z28" s="468"/>
      <c r="AA28" s="468"/>
      <c r="AB28" s="468"/>
      <c r="AC28" s="468"/>
      <c r="AD28" s="468"/>
      <c r="AE28" s="484"/>
    </row>
    <row r="29" spans="1:31" ht="24.95" customHeight="1">
      <c r="A29" s="866"/>
      <c r="B29" s="870"/>
      <c r="C29" s="871"/>
      <c r="D29" s="874"/>
      <c r="E29" s="874"/>
      <c r="F29" s="874"/>
      <c r="G29" s="469" t="s">
        <v>464</v>
      </c>
      <c r="H29" s="470"/>
      <c r="I29" s="470"/>
      <c r="J29" s="470"/>
      <c r="K29" s="470"/>
      <c r="L29" s="470"/>
      <c r="M29" s="470"/>
      <c r="N29" s="470"/>
      <c r="O29" s="470"/>
      <c r="P29" s="470"/>
      <c r="Q29" s="470"/>
      <c r="R29" s="470"/>
      <c r="S29" s="470"/>
      <c r="T29" s="471">
        <f>SUM(H29:S29)</f>
        <v>0</v>
      </c>
      <c r="U29" s="472"/>
      <c r="V29" s="473"/>
      <c r="W29" s="474"/>
      <c r="X29" s="474"/>
      <c r="Y29" s="474"/>
      <c r="Z29" s="474"/>
      <c r="AA29" s="474"/>
      <c r="AB29" s="474"/>
      <c r="AC29" s="474"/>
      <c r="AD29" s="474"/>
      <c r="AE29" s="484"/>
    </row>
    <row r="30" spans="1:31" ht="24.95" customHeight="1">
      <c r="A30" s="866"/>
      <c r="B30" s="870"/>
      <c r="C30" s="871"/>
      <c r="D30" s="874"/>
      <c r="E30" s="874"/>
      <c r="F30" s="874"/>
      <c r="G30" s="475" t="s">
        <v>465</v>
      </c>
      <c r="H30" s="476"/>
      <c r="I30" s="477"/>
      <c r="J30" s="476"/>
      <c r="K30" s="476"/>
      <c r="L30" s="476"/>
      <c r="M30" s="476"/>
      <c r="N30" s="476"/>
      <c r="O30" s="476"/>
      <c r="P30" s="476"/>
      <c r="Q30" s="476"/>
      <c r="R30" s="476"/>
      <c r="S30" s="476"/>
      <c r="T30" s="478">
        <f>SUM(H30:S30)</f>
        <v>0</v>
      </c>
      <c r="U30" s="479"/>
      <c r="V30" s="480"/>
      <c r="W30" s="474"/>
      <c r="X30" s="474"/>
      <c r="Y30" s="474"/>
      <c r="Z30" s="474"/>
      <c r="AA30" s="474"/>
      <c r="AB30" s="474"/>
      <c r="AC30" s="474"/>
      <c r="AD30" s="474"/>
      <c r="AE30" s="484"/>
    </row>
    <row r="31" spans="1:31" ht="24.95" customHeight="1">
      <c r="A31" s="867"/>
      <c r="B31" s="872"/>
      <c r="C31" s="873"/>
      <c r="D31" s="810"/>
      <c r="E31" s="810"/>
      <c r="F31" s="810"/>
      <c r="G31" s="487" t="s">
        <v>331</v>
      </c>
      <c r="H31" s="417">
        <f t="shared" ref="H31:S31" si="3">IF(H29+H30&lt;4,H29+H30,4)</f>
        <v>0</v>
      </c>
      <c r="I31" s="417">
        <f t="shared" si="3"/>
        <v>0</v>
      </c>
      <c r="J31" s="417">
        <f t="shared" si="3"/>
        <v>0</v>
      </c>
      <c r="K31" s="417">
        <f t="shared" si="3"/>
        <v>0</v>
      </c>
      <c r="L31" s="417">
        <f t="shared" si="3"/>
        <v>0</v>
      </c>
      <c r="M31" s="417">
        <f t="shared" si="3"/>
        <v>0</v>
      </c>
      <c r="N31" s="417">
        <f t="shared" si="3"/>
        <v>0</v>
      </c>
      <c r="O31" s="417">
        <f t="shared" si="3"/>
        <v>0</v>
      </c>
      <c r="P31" s="417">
        <f t="shared" si="3"/>
        <v>0</v>
      </c>
      <c r="Q31" s="417">
        <f t="shared" si="3"/>
        <v>0</v>
      </c>
      <c r="R31" s="417">
        <f t="shared" si="3"/>
        <v>0</v>
      </c>
      <c r="S31" s="417">
        <f t="shared" si="3"/>
        <v>0</v>
      </c>
      <c r="T31" s="482">
        <f>SUM(H31:S31)</f>
        <v>0</v>
      </c>
      <c r="U31" s="483"/>
      <c r="V31" s="483"/>
      <c r="W31" s="468"/>
      <c r="X31" s="468"/>
      <c r="Y31" s="468"/>
      <c r="Z31" s="468"/>
      <c r="AA31" s="468"/>
      <c r="AB31" s="468"/>
      <c r="AC31" s="468"/>
      <c r="AD31" s="468"/>
      <c r="AE31" s="488"/>
    </row>
    <row r="32" spans="1:31" s="19" customFormat="1" ht="20.100000000000001" customHeight="1">
      <c r="B32" s="451"/>
      <c r="C32" s="451"/>
      <c r="D32" s="451"/>
      <c r="E32" s="451"/>
      <c r="F32" s="414"/>
      <c r="G32" s="452"/>
      <c r="H32" s="415"/>
      <c r="I32" s="415"/>
      <c r="J32" s="415"/>
      <c r="K32" s="415"/>
      <c r="L32" s="415"/>
      <c r="M32" s="415"/>
      <c r="N32" s="415"/>
      <c r="O32" s="415"/>
      <c r="P32" s="875" t="s">
        <v>331</v>
      </c>
      <c r="Q32" s="876"/>
      <c r="R32" s="858" t="s">
        <v>136</v>
      </c>
      <c r="S32" s="858"/>
      <c r="T32" s="489">
        <f>T16+T20+T24+T28</f>
        <v>0</v>
      </c>
      <c r="U32" s="490">
        <f t="shared" ref="U32:V34" si="4">U16+U20+U24+U28</f>
        <v>0</v>
      </c>
      <c r="V32" s="491">
        <f t="shared" si="4"/>
        <v>0</v>
      </c>
      <c r="W32" s="492" t="s">
        <v>473</v>
      </c>
      <c r="X32" s="493" t="s">
        <v>474</v>
      </c>
      <c r="Y32" s="494" t="s">
        <v>475</v>
      </c>
      <c r="Z32" s="493" t="s">
        <v>476</v>
      </c>
      <c r="AA32" s="494" t="s">
        <v>477</v>
      </c>
      <c r="AB32" s="493" t="s">
        <v>478</v>
      </c>
      <c r="AC32" s="494" t="s">
        <v>479</v>
      </c>
      <c r="AD32" s="493" t="s">
        <v>480</v>
      </c>
      <c r="AE32" s="451"/>
    </row>
    <row r="33" spans="1:31" s="19" customFormat="1" ht="20.100000000000001" customHeight="1">
      <c r="B33" s="455"/>
      <c r="C33" s="455"/>
      <c r="D33" s="456"/>
      <c r="E33" s="456"/>
      <c r="F33" s="414"/>
      <c r="G33" s="452"/>
      <c r="H33" s="415"/>
      <c r="I33" s="415"/>
      <c r="J33" s="415"/>
      <c r="K33" s="415"/>
      <c r="L33" s="415"/>
      <c r="M33" s="415"/>
      <c r="N33" s="415"/>
      <c r="O33" s="415"/>
      <c r="P33" s="877"/>
      <c r="Q33" s="878"/>
      <c r="R33" s="858" t="s">
        <v>137</v>
      </c>
      <c r="S33" s="858"/>
      <c r="T33" s="416">
        <f>T17+T21+T25+T29</f>
        <v>0</v>
      </c>
      <c r="U33" s="495">
        <f t="shared" si="4"/>
        <v>0</v>
      </c>
      <c r="V33" s="496">
        <f t="shared" si="4"/>
        <v>0</v>
      </c>
      <c r="W33" s="497">
        <f>W17+W21+W25+W29</f>
        <v>0</v>
      </c>
      <c r="X33" s="497">
        <f t="shared" ref="X33:AD33" si="5">X17+X21+X25+X29</f>
        <v>0</v>
      </c>
      <c r="Y33" s="497">
        <f t="shared" si="5"/>
        <v>0</v>
      </c>
      <c r="Z33" s="497">
        <f t="shared" si="5"/>
        <v>0</v>
      </c>
      <c r="AA33" s="497">
        <f t="shared" si="5"/>
        <v>0</v>
      </c>
      <c r="AB33" s="497">
        <f t="shared" si="5"/>
        <v>0</v>
      </c>
      <c r="AC33" s="497">
        <f t="shared" si="5"/>
        <v>0</v>
      </c>
      <c r="AD33" s="401">
        <f t="shared" si="5"/>
        <v>0</v>
      </c>
      <c r="AE33" s="451"/>
    </row>
    <row r="34" spans="1:31" s="19" customFormat="1" ht="20.100000000000001" customHeight="1">
      <c r="B34" s="455"/>
      <c r="C34" s="455"/>
      <c r="D34" s="456"/>
      <c r="E34" s="456"/>
      <c r="F34" s="414"/>
      <c r="G34" s="452"/>
      <c r="H34" s="415"/>
      <c r="I34" s="415"/>
      <c r="J34" s="415"/>
      <c r="K34" s="415"/>
      <c r="L34" s="415"/>
      <c r="M34" s="415"/>
      <c r="N34" s="415"/>
      <c r="O34" s="415"/>
      <c r="P34" s="877"/>
      <c r="Q34" s="878"/>
      <c r="R34" s="859" t="s">
        <v>481</v>
      </c>
      <c r="S34" s="860"/>
      <c r="T34" s="745">
        <f>T18+T22+T26+T30</f>
        <v>0</v>
      </c>
      <c r="U34" s="863">
        <f t="shared" si="4"/>
        <v>0</v>
      </c>
      <c r="V34" s="863">
        <f t="shared" si="4"/>
        <v>0</v>
      </c>
      <c r="W34" s="398" t="s">
        <v>482</v>
      </c>
      <c r="X34" s="399" t="s">
        <v>483</v>
      </c>
      <c r="Y34" s="398" t="s">
        <v>484</v>
      </c>
      <c r="Z34" s="399" t="s">
        <v>485</v>
      </c>
      <c r="AA34" s="398" t="s">
        <v>486</v>
      </c>
      <c r="AB34" s="399" t="s">
        <v>487</v>
      </c>
      <c r="AC34" s="398" t="s">
        <v>488</v>
      </c>
      <c r="AD34" s="400" t="s">
        <v>489</v>
      </c>
      <c r="AE34" s="451"/>
    </row>
    <row r="35" spans="1:31" s="19" customFormat="1" ht="20.100000000000001" customHeight="1">
      <c r="B35" s="455"/>
      <c r="C35" s="455"/>
      <c r="D35" s="456"/>
      <c r="E35" s="456"/>
      <c r="F35" s="414"/>
      <c r="G35" s="452"/>
      <c r="H35" s="415"/>
      <c r="I35" s="415"/>
      <c r="J35" s="415"/>
      <c r="K35" s="415"/>
      <c r="L35" s="415"/>
      <c r="M35" s="415"/>
      <c r="N35" s="415"/>
      <c r="O35" s="415"/>
      <c r="P35" s="879"/>
      <c r="Q35" s="880"/>
      <c r="R35" s="861"/>
      <c r="S35" s="862"/>
      <c r="T35" s="746"/>
      <c r="U35" s="864"/>
      <c r="V35" s="864"/>
      <c r="W35" s="401">
        <f>W18+W22+W26+W30</f>
        <v>0</v>
      </c>
      <c r="X35" s="401">
        <f t="shared" ref="X35:AD35" si="6">X18+X22+X26+X30</f>
        <v>0</v>
      </c>
      <c r="Y35" s="401">
        <f t="shared" si="6"/>
        <v>0</v>
      </c>
      <c r="Z35" s="401">
        <f t="shared" si="6"/>
        <v>0</v>
      </c>
      <c r="AA35" s="401">
        <f t="shared" si="6"/>
        <v>0</v>
      </c>
      <c r="AB35" s="401">
        <f t="shared" si="6"/>
        <v>0</v>
      </c>
      <c r="AC35" s="401">
        <f t="shared" si="6"/>
        <v>0</v>
      </c>
      <c r="AD35" s="401">
        <f t="shared" si="6"/>
        <v>0</v>
      </c>
      <c r="AE35" s="451"/>
    </row>
    <row r="36" spans="1:31" s="19" customFormat="1" ht="20.100000000000001" customHeight="1">
      <c r="B36" s="455"/>
      <c r="C36" s="455"/>
      <c r="D36" s="456"/>
      <c r="E36" s="456"/>
      <c r="F36" s="414"/>
      <c r="G36" s="452"/>
      <c r="H36" s="415"/>
      <c r="I36" s="415"/>
      <c r="J36" s="415"/>
      <c r="K36" s="415"/>
      <c r="L36" s="415"/>
      <c r="M36" s="415"/>
      <c r="N36" s="415"/>
      <c r="O36" s="415"/>
      <c r="P36" s="415"/>
      <c r="Q36" s="415"/>
      <c r="R36" s="452"/>
      <c r="S36" s="452"/>
      <c r="T36" s="415"/>
      <c r="U36" s="370"/>
      <c r="V36" s="370"/>
      <c r="W36" s="498"/>
      <c r="X36" s="498"/>
      <c r="Y36" s="498"/>
      <c r="Z36" s="498"/>
      <c r="AA36" s="498"/>
      <c r="AB36" s="498"/>
      <c r="AC36" s="498"/>
      <c r="AD36" s="498"/>
      <c r="AE36" s="451"/>
    </row>
    <row r="37" spans="1:31" ht="24.95" customHeight="1">
      <c r="B37" s="461"/>
      <c r="C37" s="461"/>
      <c r="D37" s="461"/>
      <c r="E37" s="461"/>
      <c r="F37" s="461"/>
      <c r="G37" s="7"/>
      <c r="H37" s="17"/>
      <c r="I37" s="17"/>
      <c r="J37" s="17"/>
      <c r="K37" s="17"/>
      <c r="L37" s="17"/>
      <c r="M37" s="17"/>
      <c r="N37" s="17"/>
      <c r="O37" s="17"/>
      <c r="P37" s="17"/>
      <c r="Q37" s="17"/>
      <c r="R37" s="17"/>
      <c r="S37" s="17"/>
      <c r="T37" s="856" t="s">
        <v>362</v>
      </c>
      <c r="U37" s="856"/>
      <c r="V37" s="856"/>
      <c r="W37" s="856"/>
      <c r="X37" s="856"/>
      <c r="Y37" s="856"/>
      <c r="Z37" s="856"/>
      <c r="AA37" s="856"/>
      <c r="AB37" s="856"/>
      <c r="AC37" s="856"/>
      <c r="AD37" s="856"/>
      <c r="AE37" s="17"/>
    </row>
    <row r="38" spans="1:31" ht="24.95" customHeight="1">
      <c r="A38" s="857" t="s">
        <v>466</v>
      </c>
      <c r="B38" s="857"/>
      <c r="C38" s="857"/>
      <c r="D38" s="857"/>
      <c r="E38" s="857"/>
      <c r="F38" s="857"/>
      <c r="G38" s="857"/>
      <c r="H38" s="857"/>
      <c r="I38" s="857"/>
      <c r="J38" s="857"/>
      <c r="K38" s="857"/>
      <c r="L38" s="857"/>
      <c r="M38" s="857"/>
      <c r="N38" s="857"/>
      <c r="O38" s="857"/>
      <c r="P38" s="857"/>
      <c r="Q38" s="857"/>
      <c r="T38" s="751" t="s">
        <v>342</v>
      </c>
      <c r="U38" s="775"/>
      <c r="V38" s="752"/>
      <c r="W38" s="356" t="s">
        <v>490</v>
      </c>
      <c r="X38" s="789">
        <f>Z33</f>
        <v>0</v>
      </c>
      <c r="Y38" s="789"/>
      <c r="Z38" s="402" t="s">
        <v>138</v>
      </c>
      <c r="AA38" s="403" t="s">
        <v>453</v>
      </c>
      <c r="AB38" s="789">
        <f>AD33</f>
        <v>0</v>
      </c>
      <c r="AC38" s="789"/>
      <c r="AD38" s="402" t="s">
        <v>138</v>
      </c>
    </row>
    <row r="39" spans="1:31" ht="24.95" customHeight="1">
      <c r="A39" s="857"/>
      <c r="B39" s="857"/>
      <c r="C39" s="857"/>
      <c r="D39" s="857"/>
      <c r="E39" s="857"/>
      <c r="F39" s="857"/>
      <c r="G39" s="857"/>
      <c r="H39" s="857"/>
      <c r="I39" s="857"/>
      <c r="J39" s="857"/>
      <c r="K39" s="857"/>
      <c r="L39" s="857"/>
      <c r="M39" s="857"/>
      <c r="N39" s="857"/>
      <c r="O39" s="857"/>
      <c r="P39" s="857"/>
      <c r="Q39" s="857"/>
      <c r="T39" s="749" t="s">
        <v>345</v>
      </c>
      <c r="U39" s="790"/>
      <c r="V39" s="791"/>
      <c r="W39" s="788" t="s">
        <v>454</v>
      </c>
      <c r="X39" s="786" t="s">
        <v>455</v>
      </c>
      <c r="Y39" s="786"/>
      <c r="Z39" s="787"/>
      <c r="AA39" s="784" t="s">
        <v>456</v>
      </c>
      <c r="AB39" s="786" t="s">
        <v>457</v>
      </c>
      <c r="AC39" s="786"/>
      <c r="AD39" s="787"/>
    </row>
    <row r="40" spans="1:31" ht="24.95" customHeight="1">
      <c r="A40" s="857"/>
      <c r="B40" s="857"/>
      <c r="C40" s="857"/>
      <c r="D40" s="857"/>
      <c r="E40" s="857"/>
      <c r="F40" s="857"/>
      <c r="G40" s="857"/>
      <c r="H40" s="857"/>
      <c r="I40" s="857"/>
      <c r="J40" s="857"/>
      <c r="K40" s="857"/>
      <c r="L40" s="857"/>
      <c r="M40" s="857"/>
      <c r="N40" s="857"/>
      <c r="O40" s="857"/>
      <c r="P40" s="857"/>
      <c r="Q40" s="857"/>
      <c r="T40" s="750"/>
      <c r="U40" s="777"/>
      <c r="V40" s="755"/>
      <c r="W40" s="757"/>
      <c r="X40" s="792">
        <f>W33+(X33*2)+(Y33*3)</f>
        <v>0</v>
      </c>
      <c r="Y40" s="792"/>
      <c r="Z40" s="96" t="s">
        <v>458</v>
      </c>
      <c r="AA40" s="785"/>
      <c r="AB40" s="792">
        <f>AA33+(AB33*2)+(AC33*3)</f>
        <v>0</v>
      </c>
      <c r="AC40" s="792"/>
      <c r="AD40" s="96" t="s">
        <v>458</v>
      </c>
    </row>
    <row r="41" spans="1:31" ht="24.95" customHeight="1">
      <c r="A41" s="857"/>
      <c r="B41" s="857"/>
      <c r="C41" s="857"/>
      <c r="D41" s="857"/>
      <c r="E41" s="857"/>
      <c r="F41" s="857"/>
      <c r="G41" s="857"/>
      <c r="H41" s="857"/>
      <c r="I41" s="857"/>
      <c r="J41" s="857"/>
      <c r="K41" s="857"/>
      <c r="L41" s="857"/>
      <c r="M41" s="857"/>
      <c r="N41" s="857"/>
      <c r="O41" s="857"/>
      <c r="P41" s="857"/>
      <c r="Q41" s="857"/>
      <c r="R41" s="18"/>
      <c r="S41" s="18"/>
      <c r="T41" s="18"/>
      <c r="W41" s="18"/>
      <c r="X41" s="18"/>
      <c r="Y41" s="18"/>
      <c r="Z41" s="18"/>
      <c r="AA41" s="18"/>
      <c r="AB41" s="18"/>
      <c r="AC41" s="18"/>
      <c r="AD41" s="18"/>
      <c r="AE41" s="18"/>
    </row>
    <row r="42" spans="1:31" ht="24.95" customHeight="1">
      <c r="A42" s="857"/>
      <c r="B42" s="857"/>
      <c r="C42" s="857"/>
      <c r="D42" s="857"/>
      <c r="E42" s="857"/>
      <c r="F42" s="857"/>
      <c r="G42" s="857"/>
      <c r="H42" s="857"/>
      <c r="I42" s="857"/>
      <c r="J42" s="857"/>
      <c r="K42" s="857"/>
      <c r="L42" s="857"/>
      <c r="M42" s="857"/>
      <c r="N42" s="857"/>
      <c r="O42" s="857"/>
      <c r="P42" s="857"/>
      <c r="Q42" s="857"/>
      <c r="T42" s="856" t="s">
        <v>365</v>
      </c>
      <c r="U42" s="856"/>
      <c r="V42" s="856"/>
      <c r="W42" s="856"/>
      <c r="X42" s="856"/>
      <c r="Y42" s="856"/>
      <c r="Z42" s="856"/>
      <c r="AA42" s="856"/>
      <c r="AB42" s="856"/>
      <c r="AC42" s="856"/>
      <c r="AD42" s="856"/>
    </row>
    <row r="43" spans="1:31" ht="24.95" customHeight="1">
      <c r="D43" s="76"/>
      <c r="T43" s="751" t="s">
        <v>342</v>
      </c>
      <c r="U43" s="775"/>
      <c r="V43" s="752"/>
      <c r="W43" s="356" t="s">
        <v>467</v>
      </c>
      <c r="X43" s="789">
        <f>Z35</f>
        <v>0</v>
      </c>
      <c r="Y43" s="789"/>
      <c r="Z43" s="402" t="s">
        <v>138</v>
      </c>
      <c r="AA43" s="403" t="s">
        <v>468</v>
      </c>
      <c r="AB43" s="789">
        <f>AD35</f>
        <v>0</v>
      </c>
      <c r="AC43" s="789"/>
      <c r="AD43" s="402" t="s">
        <v>138</v>
      </c>
    </row>
    <row r="44" spans="1:31" ht="24.95" customHeight="1">
      <c r="D44" s="76"/>
      <c r="T44" s="749" t="s">
        <v>345</v>
      </c>
      <c r="U44" s="790"/>
      <c r="V44" s="791"/>
      <c r="W44" s="788" t="s">
        <v>469</v>
      </c>
      <c r="X44" s="786" t="s">
        <v>470</v>
      </c>
      <c r="Y44" s="786"/>
      <c r="Z44" s="787"/>
      <c r="AA44" s="784" t="s">
        <v>471</v>
      </c>
      <c r="AB44" s="786" t="s">
        <v>472</v>
      </c>
      <c r="AC44" s="786"/>
      <c r="AD44" s="787"/>
    </row>
    <row r="45" spans="1:31" ht="24.95" customHeight="1">
      <c r="T45" s="750"/>
      <c r="U45" s="777"/>
      <c r="V45" s="755"/>
      <c r="W45" s="757"/>
      <c r="X45" s="792">
        <f>W35+(X35*2)+(Y35*3)</f>
        <v>0</v>
      </c>
      <c r="Y45" s="792"/>
      <c r="Z45" s="96" t="s">
        <v>458</v>
      </c>
      <c r="AA45" s="785"/>
      <c r="AB45" s="792">
        <f>AA35+(AB35*2)+(AC35*3)</f>
        <v>0</v>
      </c>
      <c r="AC45" s="792"/>
      <c r="AD45" s="96" t="s">
        <v>458</v>
      </c>
    </row>
    <row r="49" s="5" customFormat="1"/>
    <row r="50" s="5" customFormat="1"/>
    <row r="51" s="5" customFormat="1"/>
    <row r="52" s="5" customFormat="1"/>
  </sheetData>
  <mergeCells count="73">
    <mergeCell ref="B9:G9"/>
    <mergeCell ref="I9:J9"/>
    <mergeCell ref="K9:L9"/>
    <mergeCell ref="B3:AE3"/>
    <mergeCell ref="A5:B5"/>
    <mergeCell ref="B8:G8"/>
    <mergeCell ref="I8:J8"/>
    <mergeCell ref="K8:L8"/>
    <mergeCell ref="B11:G11"/>
    <mergeCell ref="W12:AE12"/>
    <mergeCell ref="A13:A15"/>
    <mergeCell ref="B13:C15"/>
    <mergeCell ref="D13:D15"/>
    <mergeCell ref="E13:E15"/>
    <mergeCell ref="F13:F15"/>
    <mergeCell ref="G13:G15"/>
    <mergeCell ref="H13:T14"/>
    <mergeCell ref="U13:V14"/>
    <mergeCell ref="W13:AD13"/>
    <mergeCell ref="AE13:AE15"/>
    <mergeCell ref="W14:Z14"/>
    <mergeCell ref="AA14:AD14"/>
    <mergeCell ref="A16:A19"/>
    <mergeCell ref="B16:C19"/>
    <mergeCell ref="D16:D19"/>
    <mergeCell ref="E16:E19"/>
    <mergeCell ref="F16:F19"/>
    <mergeCell ref="AE16:AE19"/>
    <mergeCell ref="A24:A27"/>
    <mergeCell ref="B24:C27"/>
    <mergeCell ref="D24:D27"/>
    <mergeCell ref="E24:E27"/>
    <mergeCell ref="F24:F27"/>
    <mergeCell ref="A20:A23"/>
    <mergeCell ref="B20:C23"/>
    <mergeCell ref="D20:D23"/>
    <mergeCell ref="E20:E23"/>
    <mergeCell ref="F20:F23"/>
    <mergeCell ref="V34:V35"/>
    <mergeCell ref="A28:A31"/>
    <mergeCell ref="B28:C31"/>
    <mergeCell ref="D28:D31"/>
    <mergeCell ref="E28:E31"/>
    <mergeCell ref="F28:F31"/>
    <mergeCell ref="P32:Q35"/>
    <mergeCell ref="R32:S32"/>
    <mergeCell ref="R33:S33"/>
    <mergeCell ref="R34:S35"/>
    <mergeCell ref="T34:T35"/>
    <mergeCell ref="U34:U35"/>
    <mergeCell ref="T37:AD37"/>
    <mergeCell ref="A38:Q42"/>
    <mergeCell ref="T38:V38"/>
    <mergeCell ref="X38:Y38"/>
    <mergeCell ref="AB38:AC38"/>
    <mergeCell ref="T39:V40"/>
    <mergeCell ref="W39:W40"/>
    <mergeCell ref="X39:Z39"/>
    <mergeCell ref="AA39:AA40"/>
    <mergeCell ref="AB39:AD39"/>
    <mergeCell ref="X40:Y40"/>
    <mergeCell ref="AB40:AC40"/>
    <mergeCell ref="T42:AD42"/>
    <mergeCell ref="T43:V43"/>
    <mergeCell ref="X43:Y43"/>
    <mergeCell ref="AB43:AC43"/>
    <mergeCell ref="T44:V45"/>
    <mergeCell ref="W44:W45"/>
    <mergeCell ref="X44:Z44"/>
    <mergeCell ref="AA44:AA45"/>
    <mergeCell ref="AB44:AD44"/>
    <mergeCell ref="X45:Y45"/>
    <mergeCell ref="AB45:AC45"/>
  </mergeCells>
  <phoneticPr fontId="6"/>
  <conditionalFormatting sqref="A16 D16:F19">
    <cfRule type="containsBlanks" dxfId="11" priority="11" stopIfTrue="1">
      <formula>LEN(TRIM(A16))=0</formula>
    </cfRule>
  </conditionalFormatting>
  <conditionalFormatting sqref="A20">
    <cfRule type="containsBlanks" dxfId="10" priority="10" stopIfTrue="1">
      <formula>LEN(TRIM(A20))=0</formula>
    </cfRule>
  </conditionalFormatting>
  <conditionalFormatting sqref="A24 D24:F27">
    <cfRule type="containsBlanks" dxfId="9" priority="9" stopIfTrue="1">
      <formula>LEN(TRIM(A24))=0</formula>
    </cfRule>
  </conditionalFormatting>
  <conditionalFormatting sqref="A28 D28:F31">
    <cfRule type="containsBlanks" dxfId="8" priority="8" stopIfTrue="1">
      <formula>LEN(TRIM(A28))=0</formula>
    </cfRule>
  </conditionalFormatting>
  <conditionalFormatting sqref="B7 B9:G9 B10 D10 F10">
    <cfRule type="containsBlanks" dxfId="7" priority="7" stopIfTrue="1">
      <formula>LEN(TRIM(B7))=0</formula>
    </cfRule>
  </conditionalFormatting>
  <conditionalFormatting sqref="B11:G11">
    <cfRule type="containsBlanks" dxfId="6" priority="6" stopIfTrue="1">
      <formula>LEN(TRIM(B11))=0</formula>
    </cfRule>
  </conditionalFormatting>
  <conditionalFormatting sqref="D20:F23">
    <cfRule type="containsBlanks" dxfId="5" priority="5" stopIfTrue="1">
      <formula>LEN(TRIM(D20))=0</formula>
    </cfRule>
  </conditionalFormatting>
  <conditionalFormatting sqref="B16:C31">
    <cfRule type="containsBlanks" dxfId="4" priority="4">
      <formula>LEN(TRIM(B16))=0</formula>
    </cfRule>
  </conditionalFormatting>
  <conditionalFormatting sqref="X40:Y40 AB40:AC40 X45:Y45 AB45:AC45 H16:S18 H20:S22 H24:S26 H28:S30">
    <cfRule type="containsBlanks" dxfId="3" priority="3">
      <formula>LEN(TRIM(H16))=0</formula>
    </cfRule>
  </conditionalFormatting>
  <conditionalFormatting sqref="U16:V18 U20:V22 U24:V26 U28:V30">
    <cfRule type="containsBlanks" dxfId="2" priority="2">
      <formula>LEN(TRIM(U16))=0</formula>
    </cfRule>
  </conditionalFormatting>
  <conditionalFormatting sqref="W17:AD18 W21:AD22 W25:AD26 W29:AD30">
    <cfRule type="containsBlanks" dxfId="1" priority="1">
      <formula>LEN(TRIM(W17))=0</formula>
    </cfRule>
  </conditionalFormatting>
  <dataValidations count="5">
    <dataValidation type="list" allowBlank="1" showInputMessage="1" sqref="H16:S16 H20:S20 H24:S24 H28:S28">
      <formula1>"→,内,救,地,外,小,産,麻,精,選"</formula1>
    </dataValidation>
    <dataValidation type="list" allowBlank="1" showInputMessage="1" showErrorMessage="1" sqref="F16:F31">
      <formula1>"第1種,第2種,第3種,第4種,第5種"</formula1>
    </dataValidation>
    <dataValidation allowBlank="1" showInputMessage="1" showErrorMessage="1" prompt="６桁の施設番号を_x000a_入力すると、_x000a_研修実施施設名が_x000a_自動で表示されます。" sqref="A20 A16 A24 A28"/>
    <dataValidation allowBlank="1" showInputMessage="1" prompt="６桁の施設番号を_x000a_入力すると、_x000a_研修実施施設名が_x000a_自動で表示されます。" sqref="B7:G7"/>
    <dataValidation allowBlank="1" showInputMessage="1" showErrorMessage="1" prompt="宿日直と_x000a_オンコールを合わせ_x000a_４回まで" sqref="H19:S19 H23:S23 H27:S27 H31:S31"/>
  </dataValidations>
  <printOptions horizontalCentered="1"/>
  <pageMargins left="0.78740157480314965" right="0.59055118110236227" top="0.98425196850393704" bottom="0.78740157480314965" header="0.51181102362204722" footer="0.51181102362204722"/>
  <pageSetup paperSize="9" scale="48" orientation="landscape" r:id="rId1"/>
  <headerFooter alignWithMargins="0"/>
  <rowBreaks count="1" manualBreakCount="1">
    <brk id="45"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G52"/>
  <sheetViews>
    <sheetView view="pageBreakPreview" zoomScale="90" zoomScaleNormal="100" zoomScaleSheetLayoutView="90" workbookViewId="0">
      <selection activeCell="A2" sqref="A2"/>
    </sheetView>
  </sheetViews>
  <sheetFormatPr defaultRowHeight="15" customHeight="1"/>
  <cols>
    <col min="1" max="1" width="25.625" style="5" customWidth="1"/>
    <col min="2" max="2" width="12.625" style="8" customWidth="1"/>
    <col min="3" max="3" width="9.375" style="8" bestFit="1" customWidth="1"/>
    <col min="4" max="4" width="3.625" style="5" customWidth="1"/>
    <col min="5" max="5" width="9.375" style="8" customWidth="1"/>
    <col min="6" max="6" width="6.375" style="8" customWidth="1"/>
    <col min="7" max="7" width="22.625" style="5" customWidth="1"/>
    <col min="8" max="256" width="9" style="5"/>
    <col min="257" max="257" width="25.625" style="5" customWidth="1"/>
    <col min="258" max="258" width="12.625" style="5" customWidth="1"/>
    <col min="259" max="259" width="9.375" style="5" bestFit="1" customWidth="1"/>
    <col min="260" max="260" width="3.625" style="5" customWidth="1"/>
    <col min="261" max="261" width="9.375" style="5" customWidth="1"/>
    <col min="262" max="262" width="6.375" style="5" customWidth="1"/>
    <col min="263" max="263" width="22.625" style="5" customWidth="1"/>
    <col min="264" max="512" width="9" style="5"/>
    <col min="513" max="513" width="25.625" style="5" customWidth="1"/>
    <col min="514" max="514" width="12.625" style="5" customWidth="1"/>
    <col min="515" max="515" width="9.375" style="5" bestFit="1" customWidth="1"/>
    <col min="516" max="516" width="3.625" style="5" customWidth="1"/>
    <col min="517" max="517" width="9.375" style="5" customWidth="1"/>
    <col min="518" max="518" width="6.375" style="5" customWidth="1"/>
    <col min="519" max="519" width="22.625" style="5" customWidth="1"/>
    <col min="520" max="768" width="9" style="5"/>
    <col min="769" max="769" width="25.625" style="5" customWidth="1"/>
    <col min="770" max="770" width="12.625" style="5" customWidth="1"/>
    <col min="771" max="771" width="9.375" style="5" bestFit="1" customWidth="1"/>
    <col min="772" max="772" width="3.625" style="5" customWidth="1"/>
    <col min="773" max="773" width="9.375" style="5" customWidth="1"/>
    <col min="774" max="774" width="6.375" style="5" customWidth="1"/>
    <col min="775" max="775" width="22.625" style="5" customWidth="1"/>
    <col min="776" max="1024" width="9" style="5"/>
    <col min="1025" max="1025" width="25.625" style="5" customWidth="1"/>
    <col min="1026" max="1026" width="12.625" style="5" customWidth="1"/>
    <col min="1027" max="1027" width="9.375" style="5" bestFit="1" customWidth="1"/>
    <col min="1028" max="1028" width="3.625" style="5" customWidth="1"/>
    <col min="1029" max="1029" width="9.375" style="5" customWidth="1"/>
    <col min="1030" max="1030" width="6.375" style="5" customWidth="1"/>
    <col min="1031" max="1031" width="22.625" style="5" customWidth="1"/>
    <col min="1032" max="1280" width="9" style="5"/>
    <col min="1281" max="1281" width="25.625" style="5" customWidth="1"/>
    <col min="1282" max="1282" width="12.625" style="5" customWidth="1"/>
    <col min="1283" max="1283" width="9.375" style="5" bestFit="1" customWidth="1"/>
    <col min="1284" max="1284" width="3.625" style="5" customWidth="1"/>
    <col min="1285" max="1285" width="9.375" style="5" customWidth="1"/>
    <col min="1286" max="1286" width="6.375" style="5" customWidth="1"/>
    <col min="1287" max="1287" width="22.625" style="5" customWidth="1"/>
    <col min="1288" max="1536" width="9" style="5"/>
    <col min="1537" max="1537" width="25.625" style="5" customWidth="1"/>
    <col min="1538" max="1538" width="12.625" style="5" customWidth="1"/>
    <col min="1539" max="1539" width="9.375" style="5" bestFit="1" customWidth="1"/>
    <col min="1540" max="1540" width="3.625" style="5" customWidth="1"/>
    <col min="1541" max="1541" width="9.375" style="5" customWidth="1"/>
    <col min="1542" max="1542" width="6.375" style="5" customWidth="1"/>
    <col min="1543" max="1543" width="22.625" style="5" customWidth="1"/>
    <col min="1544" max="1792" width="9" style="5"/>
    <col min="1793" max="1793" width="25.625" style="5" customWidth="1"/>
    <col min="1794" max="1794" width="12.625" style="5" customWidth="1"/>
    <col min="1795" max="1795" width="9.375" style="5" bestFit="1" customWidth="1"/>
    <col min="1796" max="1796" width="3.625" style="5" customWidth="1"/>
    <col min="1797" max="1797" width="9.375" style="5" customWidth="1"/>
    <col min="1798" max="1798" width="6.375" style="5" customWidth="1"/>
    <col min="1799" max="1799" width="22.625" style="5" customWidth="1"/>
    <col min="1800" max="2048" width="9" style="5"/>
    <col min="2049" max="2049" width="25.625" style="5" customWidth="1"/>
    <col min="2050" max="2050" width="12.625" style="5" customWidth="1"/>
    <col min="2051" max="2051" width="9.375" style="5" bestFit="1" customWidth="1"/>
    <col min="2052" max="2052" width="3.625" style="5" customWidth="1"/>
    <col min="2053" max="2053" width="9.375" style="5" customWidth="1"/>
    <col min="2054" max="2054" width="6.375" style="5" customWidth="1"/>
    <col min="2055" max="2055" width="22.625" style="5" customWidth="1"/>
    <col min="2056" max="2304" width="9" style="5"/>
    <col min="2305" max="2305" width="25.625" style="5" customWidth="1"/>
    <col min="2306" max="2306" width="12.625" style="5" customWidth="1"/>
    <col min="2307" max="2307" width="9.375" style="5" bestFit="1" customWidth="1"/>
    <col min="2308" max="2308" width="3.625" style="5" customWidth="1"/>
    <col min="2309" max="2309" width="9.375" style="5" customWidth="1"/>
    <col min="2310" max="2310" width="6.375" style="5" customWidth="1"/>
    <col min="2311" max="2311" width="22.625" style="5" customWidth="1"/>
    <col min="2312" max="2560" width="9" style="5"/>
    <col min="2561" max="2561" width="25.625" style="5" customWidth="1"/>
    <col min="2562" max="2562" width="12.625" style="5" customWidth="1"/>
    <col min="2563" max="2563" width="9.375" style="5" bestFit="1" customWidth="1"/>
    <col min="2564" max="2564" width="3.625" style="5" customWidth="1"/>
    <col min="2565" max="2565" width="9.375" style="5" customWidth="1"/>
    <col min="2566" max="2566" width="6.375" style="5" customWidth="1"/>
    <col min="2567" max="2567" width="22.625" style="5" customWidth="1"/>
    <col min="2568" max="2816" width="9" style="5"/>
    <col min="2817" max="2817" width="25.625" style="5" customWidth="1"/>
    <col min="2818" max="2818" width="12.625" style="5" customWidth="1"/>
    <col min="2819" max="2819" width="9.375" style="5" bestFit="1" customWidth="1"/>
    <col min="2820" max="2820" width="3.625" style="5" customWidth="1"/>
    <col min="2821" max="2821" width="9.375" style="5" customWidth="1"/>
    <col min="2822" max="2822" width="6.375" style="5" customWidth="1"/>
    <col min="2823" max="2823" width="22.625" style="5" customWidth="1"/>
    <col min="2824" max="3072" width="9" style="5"/>
    <col min="3073" max="3073" width="25.625" style="5" customWidth="1"/>
    <col min="3074" max="3074" width="12.625" style="5" customWidth="1"/>
    <col min="3075" max="3075" width="9.375" style="5" bestFit="1" customWidth="1"/>
    <col min="3076" max="3076" width="3.625" style="5" customWidth="1"/>
    <col min="3077" max="3077" width="9.375" style="5" customWidth="1"/>
    <col min="3078" max="3078" width="6.375" style="5" customWidth="1"/>
    <col min="3079" max="3079" width="22.625" style="5" customWidth="1"/>
    <col min="3080" max="3328" width="9" style="5"/>
    <col min="3329" max="3329" width="25.625" style="5" customWidth="1"/>
    <col min="3330" max="3330" width="12.625" style="5" customWidth="1"/>
    <col min="3331" max="3331" width="9.375" style="5" bestFit="1" customWidth="1"/>
    <col min="3332" max="3332" width="3.625" style="5" customWidth="1"/>
    <col min="3333" max="3333" width="9.375" style="5" customWidth="1"/>
    <col min="3334" max="3334" width="6.375" style="5" customWidth="1"/>
    <col min="3335" max="3335" width="22.625" style="5" customWidth="1"/>
    <col min="3336" max="3584" width="9" style="5"/>
    <col min="3585" max="3585" width="25.625" style="5" customWidth="1"/>
    <col min="3586" max="3586" width="12.625" style="5" customWidth="1"/>
    <col min="3587" max="3587" width="9.375" style="5" bestFit="1" customWidth="1"/>
    <col min="3588" max="3588" width="3.625" style="5" customWidth="1"/>
    <col min="3589" max="3589" width="9.375" style="5" customWidth="1"/>
    <col min="3590" max="3590" width="6.375" style="5" customWidth="1"/>
    <col min="3591" max="3591" width="22.625" style="5" customWidth="1"/>
    <col min="3592" max="3840" width="9" style="5"/>
    <col min="3841" max="3841" width="25.625" style="5" customWidth="1"/>
    <col min="3842" max="3842" width="12.625" style="5" customWidth="1"/>
    <col min="3843" max="3843" width="9.375" style="5" bestFit="1" customWidth="1"/>
    <col min="3844" max="3844" width="3.625" style="5" customWidth="1"/>
    <col min="3845" max="3845" width="9.375" style="5" customWidth="1"/>
    <col min="3846" max="3846" width="6.375" style="5" customWidth="1"/>
    <col min="3847" max="3847" width="22.625" style="5" customWidth="1"/>
    <col min="3848" max="4096" width="9" style="5"/>
    <col min="4097" max="4097" width="25.625" style="5" customWidth="1"/>
    <col min="4098" max="4098" width="12.625" style="5" customWidth="1"/>
    <col min="4099" max="4099" width="9.375" style="5" bestFit="1" customWidth="1"/>
    <col min="4100" max="4100" width="3.625" style="5" customWidth="1"/>
    <col min="4101" max="4101" width="9.375" style="5" customWidth="1"/>
    <col min="4102" max="4102" width="6.375" style="5" customWidth="1"/>
    <col min="4103" max="4103" width="22.625" style="5" customWidth="1"/>
    <col min="4104" max="4352" width="9" style="5"/>
    <col min="4353" max="4353" width="25.625" style="5" customWidth="1"/>
    <col min="4354" max="4354" width="12.625" style="5" customWidth="1"/>
    <col min="4355" max="4355" width="9.375" style="5" bestFit="1" customWidth="1"/>
    <col min="4356" max="4356" width="3.625" style="5" customWidth="1"/>
    <col min="4357" max="4357" width="9.375" style="5" customWidth="1"/>
    <col min="4358" max="4358" width="6.375" style="5" customWidth="1"/>
    <col min="4359" max="4359" width="22.625" style="5" customWidth="1"/>
    <col min="4360" max="4608" width="9" style="5"/>
    <col min="4609" max="4609" width="25.625" style="5" customWidth="1"/>
    <col min="4610" max="4610" width="12.625" style="5" customWidth="1"/>
    <col min="4611" max="4611" width="9.375" style="5" bestFit="1" customWidth="1"/>
    <col min="4612" max="4612" width="3.625" style="5" customWidth="1"/>
    <col min="4613" max="4613" width="9.375" style="5" customWidth="1"/>
    <col min="4614" max="4614" width="6.375" style="5" customWidth="1"/>
    <col min="4615" max="4615" width="22.625" style="5" customWidth="1"/>
    <col min="4616" max="4864" width="9" style="5"/>
    <col min="4865" max="4865" width="25.625" style="5" customWidth="1"/>
    <col min="4866" max="4866" width="12.625" style="5" customWidth="1"/>
    <col min="4867" max="4867" width="9.375" style="5" bestFit="1" customWidth="1"/>
    <col min="4868" max="4868" width="3.625" style="5" customWidth="1"/>
    <col min="4869" max="4869" width="9.375" style="5" customWidth="1"/>
    <col min="4870" max="4870" width="6.375" style="5" customWidth="1"/>
    <col min="4871" max="4871" width="22.625" style="5" customWidth="1"/>
    <col min="4872" max="5120" width="9" style="5"/>
    <col min="5121" max="5121" width="25.625" style="5" customWidth="1"/>
    <col min="5122" max="5122" width="12.625" style="5" customWidth="1"/>
    <col min="5123" max="5123" width="9.375" style="5" bestFit="1" customWidth="1"/>
    <col min="5124" max="5124" width="3.625" style="5" customWidth="1"/>
    <col min="5125" max="5125" width="9.375" style="5" customWidth="1"/>
    <col min="5126" max="5126" width="6.375" style="5" customWidth="1"/>
    <col min="5127" max="5127" width="22.625" style="5" customWidth="1"/>
    <col min="5128" max="5376" width="9" style="5"/>
    <col min="5377" max="5377" width="25.625" style="5" customWidth="1"/>
    <col min="5378" max="5378" width="12.625" style="5" customWidth="1"/>
    <col min="5379" max="5379" width="9.375" style="5" bestFit="1" customWidth="1"/>
    <col min="5380" max="5380" width="3.625" style="5" customWidth="1"/>
    <col min="5381" max="5381" width="9.375" style="5" customWidth="1"/>
    <col min="5382" max="5382" width="6.375" style="5" customWidth="1"/>
    <col min="5383" max="5383" width="22.625" style="5" customWidth="1"/>
    <col min="5384" max="5632" width="9" style="5"/>
    <col min="5633" max="5633" width="25.625" style="5" customWidth="1"/>
    <col min="5634" max="5634" width="12.625" style="5" customWidth="1"/>
    <col min="5635" max="5635" width="9.375" style="5" bestFit="1" customWidth="1"/>
    <col min="5636" max="5636" width="3.625" style="5" customWidth="1"/>
    <col min="5637" max="5637" width="9.375" style="5" customWidth="1"/>
    <col min="5638" max="5638" width="6.375" style="5" customWidth="1"/>
    <col min="5639" max="5639" width="22.625" style="5" customWidth="1"/>
    <col min="5640" max="5888" width="9" style="5"/>
    <col min="5889" max="5889" width="25.625" style="5" customWidth="1"/>
    <col min="5890" max="5890" width="12.625" style="5" customWidth="1"/>
    <col min="5891" max="5891" width="9.375" style="5" bestFit="1" customWidth="1"/>
    <col min="5892" max="5892" width="3.625" style="5" customWidth="1"/>
    <col min="5893" max="5893" width="9.375" style="5" customWidth="1"/>
    <col min="5894" max="5894" width="6.375" style="5" customWidth="1"/>
    <col min="5895" max="5895" width="22.625" style="5" customWidth="1"/>
    <col min="5896" max="6144" width="9" style="5"/>
    <col min="6145" max="6145" width="25.625" style="5" customWidth="1"/>
    <col min="6146" max="6146" width="12.625" style="5" customWidth="1"/>
    <col min="6147" max="6147" width="9.375" style="5" bestFit="1" customWidth="1"/>
    <col min="6148" max="6148" width="3.625" style="5" customWidth="1"/>
    <col min="6149" max="6149" width="9.375" style="5" customWidth="1"/>
    <col min="6150" max="6150" width="6.375" style="5" customWidth="1"/>
    <col min="6151" max="6151" width="22.625" style="5" customWidth="1"/>
    <col min="6152" max="6400" width="9" style="5"/>
    <col min="6401" max="6401" width="25.625" style="5" customWidth="1"/>
    <col min="6402" max="6402" width="12.625" style="5" customWidth="1"/>
    <col min="6403" max="6403" width="9.375" style="5" bestFit="1" customWidth="1"/>
    <col min="6404" max="6404" width="3.625" style="5" customWidth="1"/>
    <col min="6405" max="6405" width="9.375" style="5" customWidth="1"/>
    <col min="6406" max="6406" width="6.375" style="5" customWidth="1"/>
    <col min="6407" max="6407" width="22.625" style="5" customWidth="1"/>
    <col min="6408" max="6656" width="9" style="5"/>
    <col min="6657" max="6657" width="25.625" style="5" customWidth="1"/>
    <col min="6658" max="6658" width="12.625" style="5" customWidth="1"/>
    <col min="6659" max="6659" width="9.375" style="5" bestFit="1" customWidth="1"/>
    <col min="6660" max="6660" width="3.625" style="5" customWidth="1"/>
    <col min="6661" max="6661" width="9.375" style="5" customWidth="1"/>
    <col min="6662" max="6662" width="6.375" style="5" customWidth="1"/>
    <col min="6663" max="6663" width="22.625" style="5" customWidth="1"/>
    <col min="6664" max="6912" width="9" style="5"/>
    <col min="6913" max="6913" width="25.625" style="5" customWidth="1"/>
    <col min="6914" max="6914" width="12.625" style="5" customWidth="1"/>
    <col min="6915" max="6915" width="9.375" style="5" bestFit="1" customWidth="1"/>
    <col min="6916" max="6916" width="3.625" style="5" customWidth="1"/>
    <col min="6917" max="6917" width="9.375" style="5" customWidth="1"/>
    <col min="6918" max="6918" width="6.375" style="5" customWidth="1"/>
    <col min="6919" max="6919" width="22.625" style="5" customWidth="1"/>
    <col min="6920" max="7168" width="9" style="5"/>
    <col min="7169" max="7169" width="25.625" style="5" customWidth="1"/>
    <col min="7170" max="7170" width="12.625" style="5" customWidth="1"/>
    <col min="7171" max="7171" width="9.375" style="5" bestFit="1" customWidth="1"/>
    <col min="7172" max="7172" width="3.625" style="5" customWidth="1"/>
    <col min="7173" max="7173" width="9.375" style="5" customWidth="1"/>
    <col min="7174" max="7174" width="6.375" style="5" customWidth="1"/>
    <col min="7175" max="7175" width="22.625" style="5" customWidth="1"/>
    <col min="7176" max="7424" width="9" style="5"/>
    <col min="7425" max="7425" width="25.625" style="5" customWidth="1"/>
    <col min="7426" max="7426" width="12.625" style="5" customWidth="1"/>
    <col min="7427" max="7427" width="9.375" style="5" bestFit="1" customWidth="1"/>
    <col min="7428" max="7428" width="3.625" style="5" customWidth="1"/>
    <col min="7429" max="7429" width="9.375" style="5" customWidth="1"/>
    <col min="7430" max="7430" width="6.375" style="5" customWidth="1"/>
    <col min="7431" max="7431" width="22.625" style="5" customWidth="1"/>
    <col min="7432" max="7680" width="9" style="5"/>
    <col min="7681" max="7681" width="25.625" style="5" customWidth="1"/>
    <col min="7682" max="7682" width="12.625" style="5" customWidth="1"/>
    <col min="7683" max="7683" width="9.375" style="5" bestFit="1" customWidth="1"/>
    <col min="7684" max="7684" width="3.625" style="5" customWidth="1"/>
    <col min="7685" max="7685" width="9.375" style="5" customWidth="1"/>
    <col min="7686" max="7686" width="6.375" style="5" customWidth="1"/>
    <col min="7687" max="7687" width="22.625" style="5" customWidth="1"/>
    <col min="7688" max="7936" width="9" style="5"/>
    <col min="7937" max="7937" width="25.625" style="5" customWidth="1"/>
    <col min="7938" max="7938" width="12.625" style="5" customWidth="1"/>
    <col min="7939" max="7939" width="9.375" style="5" bestFit="1" customWidth="1"/>
    <col min="7940" max="7940" width="3.625" style="5" customWidth="1"/>
    <col min="7941" max="7941" width="9.375" style="5" customWidth="1"/>
    <col min="7942" max="7942" width="6.375" style="5" customWidth="1"/>
    <col min="7943" max="7943" width="22.625" style="5" customWidth="1"/>
    <col min="7944" max="8192" width="9" style="5"/>
    <col min="8193" max="8193" width="25.625" style="5" customWidth="1"/>
    <col min="8194" max="8194" width="12.625" style="5" customWidth="1"/>
    <col min="8195" max="8195" width="9.375" style="5" bestFit="1" customWidth="1"/>
    <col min="8196" max="8196" width="3.625" style="5" customWidth="1"/>
    <col min="8197" max="8197" width="9.375" style="5" customWidth="1"/>
    <col min="8198" max="8198" width="6.375" style="5" customWidth="1"/>
    <col min="8199" max="8199" width="22.625" style="5" customWidth="1"/>
    <col min="8200" max="8448" width="9" style="5"/>
    <col min="8449" max="8449" width="25.625" style="5" customWidth="1"/>
    <col min="8450" max="8450" width="12.625" style="5" customWidth="1"/>
    <col min="8451" max="8451" width="9.375" style="5" bestFit="1" customWidth="1"/>
    <col min="8452" max="8452" width="3.625" style="5" customWidth="1"/>
    <col min="8453" max="8453" width="9.375" style="5" customWidth="1"/>
    <col min="8454" max="8454" width="6.375" style="5" customWidth="1"/>
    <col min="8455" max="8455" width="22.625" style="5" customWidth="1"/>
    <col min="8456" max="8704" width="9" style="5"/>
    <col min="8705" max="8705" width="25.625" style="5" customWidth="1"/>
    <col min="8706" max="8706" width="12.625" style="5" customWidth="1"/>
    <col min="8707" max="8707" width="9.375" style="5" bestFit="1" customWidth="1"/>
    <col min="8708" max="8708" width="3.625" style="5" customWidth="1"/>
    <col min="8709" max="8709" width="9.375" style="5" customWidth="1"/>
    <col min="8710" max="8710" width="6.375" style="5" customWidth="1"/>
    <col min="8711" max="8711" width="22.625" style="5" customWidth="1"/>
    <col min="8712" max="8960" width="9" style="5"/>
    <col min="8961" max="8961" width="25.625" style="5" customWidth="1"/>
    <col min="8962" max="8962" width="12.625" style="5" customWidth="1"/>
    <col min="8963" max="8963" width="9.375" style="5" bestFit="1" customWidth="1"/>
    <col min="8964" max="8964" width="3.625" style="5" customWidth="1"/>
    <col min="8965" max="8965" width="9.375" style="5" customWidth="1"/>
    <col min="8966" max="8966" width="6.375" style="5" customWidth="1"/>
    <col min="8967" max="8967" width="22.625" style="5" customWidth="1"/>
    <col min="8968" max="9216" width="9" style="5"/>
    <col min="9217" max="9217" width="25.625" style="5" customWidth="1"/>
    <col min="9218" max="9218" width="12.625" style="5" customWidth="1"/>
    <col min="9219" max="9219" width="9.375" style="5" bestFit="1" customWidth="1"/>
    <col min="9220" max="9220" width="3.625" style="5" customWidth="1"/>
    <col min="9221" max="9221" width="9.375" style="5" customWidth="1"/>
    <col min="9222" max="9222" width="6.375" style="5" customWidth="1"/>
    <col min="9223" max="9223" width="22.625" style="5" customWidth="1"/>
    <col min="9224" max="9472" width="9" style="5"/>
    <col min="9473" max="9473" width="25.625" style="5" customWidth="1"/>
    <col min="9474" max="9474" width="12.625" style="5" customWidth="1"/>
    <col min="9475" max="9475" width="9.375" style="5" bestFit="1" customWidth="1"/>
    <col min="9476" max="9476" width="3.625" style="5" customWidth="1"/>
    <col min="9477" max="9477" width="9.375" style="5" customWidth="1"/>
    <col min="9478" max="9478" width="6.375" style="5" customWidth="1"/>
    <col min="9479" max="9479" width="22.625" style="5" customWidth="1"/>
    <col min="9480" max="9728" width="9" style="5"/>
    <col min="9729" max="9729" width="25.625" style="5" customWidth="1"/>
    <col min="9730" max="9730" width="12.625" style="5" customWidth="1"/>
    <col min="9731" max="9731" width="9.375" style="5" bestFit="1" customWidth="1"/>
    <col min="9732" max="9732" width="3.625" style="5" customWidth="1"/>
    <col min="9733" max="9733" width="9.375" style="5" customWidth="1"/>
    <col min="9734" max="9734" width="6.375" style="5" customWidth="1"/>
    <col min="9735" max="9735" width="22.625" style="5" customWidth="1"/>
    <col min="9736" max="9984" width="9" style="5"/>
    <col min="9985" max="9985" width="25.625" style="5" customWidth="1"/>
    <col min="9986" max="9986" width="12.625" style="5" customWidth="1"/>
    <col min="9987" max="9987" width="9.375" style="5" bestFit="1" customWidth="1"/>
    <col min="9988" max="9988" width="3.625" style="5" customWidth="1"/>
    <col min="9989" max="9989" width="9.375" style="5" customWidth="1"/>
    <col min="9990" max="9990" width="6.375" style="5" customWidth="1"/>
    <col min="9991" max="9991" width="22.625" style="5" customWidth="1"/>
    <col min="9992" max="10240" width="9" style="5"/>
    <col min="10241" max="10241" width="25.625" style="5" customWidth="1"/>
    <col min="10242" max="10242" width="12.625" style="5" customWidth="1"/>
    <col min="10243" max="10243" width="9.375" style="5" bestFit="1" customWidth="1"/>
    <col min="10244" max="10244" width="3.625" style="5" customWidth="1"/>
    <col min="10245" max="10245" width="9.375" style="5" customWidth="1"/>
    <col min="10246" max="10246" width="6.375" style="5" customWidth="1"/>
    <col min="10247" max="10247" width="22.625" style="5" customWidth="1"/>
    <col min="10248" max="10496" width="9" style="5"/>
    <col min="10497" max="10497" width="25.625" style="5" customWidth="1"/>
    <col min="10498" max="10498" width="12.625" style="5" customWidth="1"/>
    <col min="10499" max="10499" width="9.375" style="5" bestFit="1" customWidth="1"/>
    <col min="10500" max="10500" width="3.625" style="5" customWidth="1"/>
    <col min="10501" max="10501" width="9.375" style="5" customWidth="1"/>
    <col min="10502" max="10502" width="6.375" style="5" customWidth="1"/>
    <col min="10503" max="10503" width="22.625" style="5" customWidth="1"/>
    <col min="10504" max="10752" width="9" style="5"/>
    <col min="10753" max="10753" width="25.625" style="5" customWidth="1"/>
    <col min="10754" max="10754" width="12.625" style="5" customWidth="1"/>
    <col min="10755" max="10755" width="9.375" style="5" bestFit="1" customWidth="1"/>
    <col min="10756" max="10756" width="3.625" style="5" customWidth="1"/>
    <col min="10757" max="10757" width="9.375" style="5" customWidth="1"/>
    <col min="10758" max="10758" width="6.375" style="5" customWidth="1"/>
    <col min="10759" max="10759" width="22.625" style="5" customWidth="1"/>
    <col min="10760" max="11008" width="9" style="5"/>
    <col min="11009" max="11009" width="25.625" style="5" customWidth="1"/>
    <col min="11010" max="11010" width="12.625" style="5" customWidth="1"/>
    <col min="11011" max="11011" width="9.375" style="5" bestFit="1" customWidth="1"/>
    <col min="11012" max="11012" width="3.625" style="5" customWidth="1"/>
    <col min="11013" max="11013" width="9.375" style="5" customWidth="1"/>
    <col min="11014" max="11014" width="6.375" style="5" customWidth="1"/>
    <col min="11015" max="11015" width="22.625" style="5" customWidth="1"/>
    <col min="11016" max="11264" width="9" style="5"/>
    <col min="11265" max="11265" width="25.625" style="5" customWidth="1"/>
    <col min="11266" max="11266" width="12.625" style="5" customWidth="1"/>
    <col min="11267" max="11267" width="9.375" style="5" bestFit="1" customWidth="1"/>
    <col min="11268" max="11268" width="3.625" style="5" customWidth="1"/>
    <col min="11269" max="11269" width="9.375" style="5" customWidth="1"/>
    <col min="11270" max="11270" width="6.375" style="5" customWidth="1"/>
    <col min="11271" max="11271" width="22.625" style="5" customWidth="1"/>
    <col min="11272" max="11520" width="9" style="5"/>
    <col min="11521" max="11521" width="25.625" style="5" customWidth="1"/>
    <col min="11522" max="11522" width="12.625" style="5" customWidth="1"/>
    <col min="11523" max="11523" width="9.375" style="5" bestFit="1" customWidth="1"/>
    <col min="11524" max="11524" width="3.625" style="5" customWidth="1"/>
    <col min="11525" max="11525" width="9.375" style="5" customWidth="1"/>
    <col min="11526" max="11526" width="6.375" style="5" customWidth="1"/>
    <col min="11527" max="11527" width="22.625" style="5" customWidth="1"/>
    <col min="11528" max="11776" width="9" style="5"/>
    <col min="11777" max="11777" width="25.625" style="5" customWidth="1"/>
    <col min="11778" max="11778" width="12.625" style="5" customWidth="1"/>
    <col min="11779" max="11779" width="9.375" style="5" bestFit="1" customWidth="1"/>
    <col min="11780" max="11780" width="3.625" style="5" customWidth="1"/>
    <col min="11781" max="11781" width="9.375" style="5" customWidth="1"/>
    <col min="11782" max="11782" width="6.375" style="5" customWidth="1"/>
    <col min="11783" max="11783" width="22.625" style="5" customWidth="1"/>
    <col min="11784" max="12032" width="9" style="5"/>
    <col min="12033" max="12033" width="25.625" style="5" customWidth="1"/>
    <col min="12034" max="12034" width="12.625" style="5" customWidth="1"/>
    <col min="12035" max="12035" width="9.375" style="5" bestFit="1" customWidth="1"/>
    <col min="12036" max="12036" width="3.625" style="5" customWidth="1"/>
    <col min="12037" max="12037" width="9.375" style="5" customWidth="1"/>
    <col min="12038" max="12038" width="6.375" style="5" customWidth="1"/>
    <col min="12039" max="12039" width="22.625" style="5" customWidth="1"/>
    <col min="12040" max="12288" width="9" style="5"/>
    <col min="12289" max="12289" width="25.625" style="5" customWidth="1"/>
    <col min="12290" max="12290" width="12.625" style="5" customWidth="1"/>
    <col min="12291" max="12291" width="9.375" style="5" bestFit="1" customWidth="1"/>
    <col min="12292" max="12292" width="3.625" style="5" customWidth="1"/>
    <col min="12293" max="12293" width="9.375" style="5" customWidth="1"/>
    <col min="12294" max="12294" width="6.375" style="5" customWidth="1"/>
    <col min="12295" max="12295" width="22.625" style="5" customWidth="1"/>
    <col min="12296" max="12544" width="9" style="5"/>
    <col min="12545" max="12545" width="25.625" style="5" customWidth="1"/>
    <col min="12546" max="12546" width="12.625" style="5" customWidth="1"/>
    <col min="12547" max="12547" width="9.375" style="5" bestFit="1" customWidth="1"/>
    <col min="12548" max="12548" width="3.625" style="5" customWidth="1"/>
    <col min="12549" max="12549" width="9.375" style="5" customWidth="1"/>
    <col min="12550" max="12550" width="6.375" style="5" customWidth="1"/>
    <col min="12551" max="12551" width="22.625" style="5" customWidth="1"/>
    <col min="12552" max="12800" width="9" style="5"/>
    <col min="12801" max="12801" width="25.625" style="5" customWidth="1"/>
    <col min="12802" max="12802" width="12.625" style="5" customWidth="1"/>
    <col min="12803" max="12803" width="9.375" style="5" bestFit="1" customWidth="1"/>
    <col min="12804" max="12804" width="3.625" style="5" customWidth="1"/>
    <col min="12805" max="12805" width="9.375" style="5" customWidth="1"/>
    <col min="12806" max="12806" width="6.375" style="5" customWidth="1"/>
    <col min="12807" max="12807" width="22.625" style="5" customWidth="1"/>
    <col min="12808" max="13056" width="9" style="5"/>
    <col min="13057" max="13057" width="25.625" style="5" customWidth="1"/>
    <col min="13058" max="13058" width="12.625" style="5" customWidth="1"/>
    <col min="13059" max="13059" width="9.375" style="5" bestFit="1" customWidth="1"/>
    <col min="13060" max="13060" width="3.625" style="5" customWidth="1"/>
    <col min="13061" max="13061" width="9.375" style="5" customWidth="1"/>
    <col min="13062" max="13062" width="6.375" style="5" customWidth="1"/>
    <col min="13063" max="13063" width="22.625" style="5" customWidth="1"/>
    <col min="13064" max="13312" width="9" style="5"/>
    <col min="13313" max="13313" width="25.625" style="5" customWidth="1"/>
    <col min="13314" max="13314" width="12.625" style="5" customWidth="1"/>
    <col min="13315" max="13315" width="9.375" style="5" bestFit="1" customWidth="1"/>
    <col min="13316" max="13316" width="3.625" style="5" customWidth="1"/>
    <col min="13317" max="13317" width="9.375" style="5" customWidth="1"/>
    <col min="13318" max="13318" width="6.375" style="5" customWidth="1"/>
    <col min="13319" max="13319" width="22.625" style="5" customWidth="1"/>
    <col min="13320" max="13568" width="9" style="5"/>
    <col min="13569" max="13569" width="25.625" style="5" customWidth="1"/>
    <col min="13570" max="13570" width="12.625" style="5" customWidth="1"/>
    <col min="13571" max="13571" width="9.375" style="5" bestFit="1" customWidth="1"/>
    <col min="13572" max="13572" width="3.625" style="5" customWidth="1"/>
    <col min="13573" max="13573" width="9.375" style="5" customWidth="1"/>
    <col min="13574" max="13574" width="6.375" style="5" customWidth="1"/>
    <col min="13575" max="13575" width="22.625" style="5" customWidth="1"/>
    <col min="13576" max="13824" width="9" style="5"/>
    <col min="13825" max="13825" width="25.625" style="5" customWidth="1"/>
    <col min="13826" max="13826" width="12.625" style="5" customWidth="1"/>
    <col min="13827" max="13827" width="9.375" style="5" bestFit="1" customWidth="1"/>
    <col min="13828" max="13828" width="3.625" style="5" customWidth="1"/>
    <col min="13829" max="13829" width="9.375" style="5" customWidth="1"/>
    <col min="13830" max="13830" width="6.375" style="5" customWidth="1"/>
    <col min="13831" max="13831" width="22.625" style="5" customWidth="1"/>
    <col min="13832" max="14080" width="9" style="5"/>
    <col min="14081" max="14081" width="25.625" style="5" customWidth="1"/>
    <col min="14082" max="14082" width="12.625" style="5" customWidth="1"/>
    <col min="14083" max="14083" width="9.375" style="5" bestFit="1" customWidth="1"/>
    <col min="14084" max="14084" width="3.625" style="5" customWidth="1"/>
    <col min="14085" max="14085" width="9.375" style="5" customWidth="1"/>
    <col min="14086" max="14086" width="6.375" style="5" customWidth="1"/>
    <col min="14087" max="14087" width="22.625" style="5" customWidth="1"/>
    <col min="14088" max="14336" width="9" style="5"/>
    <col min="14337" max="14337" width="25.625" style="5" customWidth="1"/>
    <col min="14338" max="14338" width="12.625" style="5" customWidth="1"/>
    <col min="14339" max="14339" width="9.375" style="5" bestFit="1" customWidth="1"/>
    <col min="14340" max="14340" width="3.625" style="5" customWidth="1"/>
    <col min="14341" max="14341" width="9.375" style="5" customWidth="1"/>
    <col min="14342" max="14342" width="6.375" style="5" customWidth="1"/>
    <col min="14343" max="14343" width="22.625" style="5" customWidth="1"/>
    <col min="14344" max="14592" width="9" style="5"/>
    <col min="14593" max="14593" width="25.625" style="5" customWidth="1"/>
    <col min="14594" max="14594" width="12.625" style="5" customWidth="1"/>
    <col min="14595" max="14595" width="9.375" style="5" bestFit="1" customWidth="1"/>
    <col min="14596" max="14596" width="3.625" style="5" customWidth="1"/>
    <col min="14597" max="14597" width="9.375" style="5" customWidth="1"/>
    <col min="14598" max="14598" width="6.375" style="5" customWidth="1"/>
    <col min="14599" max="14599" width="22.625" style="5" customWidth="1"/>
    <col min="14600" max="14848" width="9" style="5"/>
    <col min="14849" max="14849" width="25.625" style="5" customWidth="1"/>
    <col min="14850" max="14850" width="12.625" style="5" customWidth="1"/>
    <col min="14851" max="14851" width="9.375" style="5" bestFit="1" customWidth="1"/>
    <col min="14852" max="14852" width="3.625" style="5" customWidth="1"/>
    <col min="14853" max="14853" width="9.375" style="5" customWidth="1"/>
    <col min="14854" max="14854" width="6.375" style="5" customWidth="1"/>
    <col min="14855" max="14855" width="22.625" style="5" customWidth="1"/>
    <col min="14856" max="15104" width="9" style="5"/>
    <col min="15105" max="15105" width="25.625" style="5" customWidth="1"/>
    <col min="15106" max="15106" width="12.625" style="5" customWidth="1"/>
    <col min="15107" max="15107" width="9.375" style="5" bestFit="1" customWidth="1"/>
    <col min="15108" max="15108" width="3.625" style="5" customWidth="1"/>
    <col min="15109" max="15109" width="9.375" style="5" customWidth="1"/>
    <col min="15110" max="15110" width="6.375" style="5" customWidth="1"/>
    <col min="15111" max="15111" width="22.625" style="5" customWidth="1"/>
    <col min="15112" max="15360" width="9" style="5"/>
    <col min="15361" max="15361" width="25.625" style="5" customWidth="1"/>
    <col min="15362" max="15362" width="12.625" style="5" customWidth="1"/>
    <col min="15363" max="15363" width="9.375" style="5" bestFit="1" customWidth="1"/>
    <col min="15364" max="15364" width="3.625" style="5" customWidth="1"/>
    <col min="15365" max="15365" width="9.375" style="5" customWidth="1"/>
    <col min="15366" max="15366" width="6.375" style="5" customWidth="1"/>
    <col min="15367" max="15367" width="22.625" style="5" customWidth="1"/>
    <col min="15368" max="15616" width="9" style="5"/>
    <col min="15617" max="15617" width="25.625" style="5" customWidth="1"/>
    <col min="15618" max="15618" width="12.625" style="5" customWidth="1"/>
    <col min="15619" max="15619" width="9.375" style="5" bestFit="1" customWidth="1"/>
    <col min="15620" max="15620" width="3.625" style="5" customWidth="1"/>
    <col min="15621" max="15621" width="9.375" style="5" customWidth="1"/>
    <col min="15622" max="15622" width="6.375" style="5" customWidth="1"/>
    <col min="15623" max="15623" width="22.625" style="5" customWidth="1"/>
    <col min="15624" max="15872" width="9" style="5"/>
    <col min="15873" max="15873" width="25.625" style="5" customWidth="1"/>
    <col min="15874" max="15874" width="12.625" style="5" customWidth="1"/>
    <col min="15875" max="15875" width="9.375" style="5" bestFit="1" customWidth="1"/>
    <col min="15876" max="15876" width="3.625" style="5" customWidth="1"/>
    <col min="15877" max="15877" width="9.375" style="5" customWidth="1"/>
    <col min="15878" max="15878" width="6.375" style="5" customWidth="1"/>
    <col min="15879" max="15879" width="22.625" style="5" customWidth="1"/>
    <col min="15880" max="16128" width="9" style="5"/>
    <col min="16129" max="16129" width="25.625" style="5" customWidth="1"/>
    <col min="16130" max="16130" width="12.625" style="5" customWidth="1"/>
    <col min="16131" max="16131" width="9.375" style="5" bestFit="1" customWidth="1"/>
    <col min="16132" max="16132" width="3.625" style="5" customWidth="1"/>
    <col min="16133" max="16133" width="9.375" style="5" customWidth="1"/>
    <col min="16134" max="16134" width="6.375" style="5" customWidth="1"/>
    <col min="16135" max="16135" width="22.625" style="5" customWidth="1"/>
    <col min="16136" max="16384" width="9" style="5"/>
  </cols>
  <sheetData>
    <row r="1" spans="1:7" ht="15" customHeight="1">
      <c r="A1" s="1" t="s">
        <v>406</v>
      </c>
    </row>
    <row r="3" spans="1:7" ht="17.25">
      <c r="A3" s="891" t="s">
        <v>376</v>
      </c>
      <c r="B3" s="891"/>
      <c r="C3" s="891"/>
      <c r="D3" s="891"/>
      <c r="E3" s="891"/>
      <c r="F3" s="891"/>
      <c r="G3" s="892"/>
    </row>
    <row r="4" spans="1:7" ht="15" customHeight="1">
      <c r="A4" s="21"/>
      <c r="B4" s="21"/>
      <c r="C4" s="21"/>
      <c r="D4" s="21"/>
      <c r="E4" s="21"/>
      <c r="F4" s="21"/>
      <c r="G4" s="22"/>
    </row>
    <row r="5" spans="1:7" ht="15" customHeight="1">
      <c r="A5" s="22"/>
      <c r="B5" s="21"/>
      <c r="C5" s="21"/>
      <c r="D5" s="22"/>
      <c r="E5" s="21"/>
      <c r="F5" s="21"/>
      <c r="G5" s="22"/>
    </row>
    <row r="6" spans="1:7" ht="15" customHeight="1">
      <c r="A6" s="23" t="s">
        <v>139</v>
      </c>
      <c r="B6" s="24" t="s">
        <v>140</v>
      </c>
      <c r="C6" s="893" t="s">
        <v>3</v>
      </c>
      <c r="D6" s="894"/>
      <c r="E6" s="895"/>
      <c r="F6" s="77" t="s">
        <v>211</v>
      </c>
      <c r="G6" s="24" t="s">
        <v>4</v>
      </c>
    </row>
    <row r="7" spans="1:7" ht="15" customHeight="1">
      <c r="A7" s="25"/>
      <c r="B7" s="26"/>
      <c r="C7" s="27"/>
      <c r="D7" s="28"/>
      <c r="E7" s="29"/>
      <c r="F7" s="26"/>
      <c r="G7" s="25"/>
    </row>
    <row r="8" spans="1:7" ht="15" customHeight="1">
      <c r="A8" s="30"/>
      <c r="B8" s="31"/>
      <c r="C8" s="32"/>
      <c r="D8" s="33"/>
      <c r="E8" s="34"/>
      <c r="F8" s="31"/>
      <c r="G8" s="30"/>
    </row>
    <row r="9" spans="1:7" ht="15" customHeight="1">
      <c r="A9" s="30"/>
      <c r="B9" s="31"/>
      <c r="C9" s="35"/>
      <c r="D9" s="33"/>
      <c r="E9" s="36"/>
      <c r="F9" s="31"/>
      <c r="G9" s="30"/>
    </row>
    <row r="10" spans="1:7" ht="15" customHeight="1">
      <c r="A10" s="30"/>
      <c r="B10" s="31"/>
      <c r="C10" s="32"/>
      <c r="D10" s="33"/>
      <c r="E10" s="34"/>
      <c r="F10" s="31"/>
      <c r="G10" s="30"/>
    </row>
    <row r="11" spans="1:7" ht="15" customHeight="1">
      <c r="A11" s="3"/>
      <c r="B11" s="98"/>
      <c r="C11" s="404"/>
      <c r="D11" s="7"/>
      <c r="E11" s="405"/>
      <c r="F11" s="98"/>
      <c r="G11" s="3"/>
    </row>
    <row r="12" spans="1:7" ht="15" customHeight="1">
      <c r="A12" s="3"/>
      <c r="B12" s="98"/>
      <c r="C12" s="37"/>
      <c r="D12" s="7"/>
      <c r="E12" s="38"/>
      <c r="F12" s="98"/>
      <c r="G12" s="3"/>
    </row>
    <row r="13" spans="1:7" ht="15" customHeight="1">
      <c r="A13" s="3"/>
      <c r="B13" s="98"/>
      <c r="C13" s="81"/>
      <c r="D13" s="7"/>
      <c r="E13" s="97"/>
      <c r="F13" s="98"/>
      <c r="G13" s="3"/>
    </row>
    <row r="14" spans="1:7" ht="15" customHeight="1">
      <c r="A14" s="3"/>
      <c r="B14" s="98"/>
      <c r="C14" s="81"/>
      <c r="D14" s="7"/>
      <c r="E14" s="97"/>
      <c r="F14" s="98"/>
      <c r="G14" s="3"/>
    </row>
    <row r="15" spans="1:7" ht="15" customHeight="1">
      <c r="A15" s="3"/>
      <c r="B15" s="98"/>
      <c r="C15" s="81"/>
      <c r="D15" s="7"/>
      <c r="E15" s="97"/>
      <c r="F15" s="98"/>
      <c r="G15" s="3"/>
    </row>
    <row r="16" spans="1:7" ht="15" customHeight="1">
      <c r="A16" s="3"/>
      <c r="B16" s="98"/>
      <c r="C16" s="81"/>
      <c r="D16" s="7"/>
      <c r="E16" s="97"/>
      <c r="F16" s="98"/>
      <c r="G16" s="3"/>
    </row>
    <row r="17" spans="1:7" ht="15" customHeight="1">
      <c r="A17" s="3"/>
      <c r="B17" s="98"/>
      <c r="C17" s="81"/>
      <c r="D17" s="7"/>
      <c r="E17" s="97"/>
      <c r="F17" s="98"/>
      <c r="G17" s="3"/>
    </row>
    <row r="18" spans="1:7" ht="15" customHeight="1">
      <c r="A18" s="3"/>
      <c r="B18" s="98"/>
      <c r="C18" s="81"/>
      <c r="D18" s="7"/>
      <c r="E18" s="97"/>
      <c r="F18" s="98"/>
      <c r="G18" s="3"/>
    </row>
    <row r="19" spans="1:7" ht="15" customHeight="1">
      <c r="A19" s="3"/>
      <c r="B19" s="98"/>
      <c r="C19" s="81"/>
      <c r="D19" s="7"/>
      <c r="E19" s="97"/>
      <c r="F19" s="98"/>
      <c r="G19" s="3"/>
    </row>
    <row r="20" spans="1:7" ht="15" customHeight="1">
      <c r="A20" s="3"/>
      <c r="B20" s="98"/>
      <c r="C20" s="81"/>
      <c r="D20" s="7"/>
      <c r="E20" s="97"/>
      <c r="F20" s="98"/>
      <c r="G20" s="3"/>
    </row>
    <row r="21" spans="1:7" ht="15" customHeight="1">
      <c r="A21" s="3"/>
      <c r="B21" s="98"/>
      <c r="C21" s="81"/>
      <c r="D21" s="7"/>
      <c r="E21" s="97"/>
      <c r="F21" s="98"/>
      <c r="G21" s="3"/>
    </row>
    <row r="22" spans="1:7" ht="15" customHeight="1">
      <c r="A22" s="3"/>
      <c r="B22" s="98"/>
      <c r="C22" s="81"/>
      <c r="D22" s="7"/>
      <c r="E22" s="97"/>
      <c r="F22" s="98"/>
      <c r="G22" s="3"/>
    </row>
    <row r="23" spans="1:7" ht="15" customHeight="1">
      <c r="A23" s="3"/>
      <c r="B23" s="98"/>
      <c r="C23" s="81"/>
      <c r="D23" s="7"/>
      <c r="E23" s="97"/>
      <c r="F23" s="98"/>
      <c r="G23" s="3"/>
    </row>
    <row r="24" spans="1:7" ht="15" customHeight="1">
      <c r="A24" s="3"/>
      <c r="B24" s="98"/>
      <c r="C24" s="81"/>
      <c r="D24" s="7"/>
      <c r="E24" s="97"/>
      <c r="F24" s="98"/>
      <c r="G24" s="3"/>
    </row>
    <row r="25" spans="1:7" ht="15" customHeight="1">
      <c r="A25" s="3"/>
      <c r="B25" s="98"/>
      <c r="C25" s="81"/>
      <c r="D25" s="7"/>
      <c r="E25" s="97"/>
      <c r="F25" s="98"/>
      <c r="G25" s="3"/>
    </row>
    <row r="26" spans="1:7" ht="15" customHeight="1">
      <c r="A26" s="3"/>
      <c r="B26" s="98"/>
      <c r="C26" s="81"/>
      <c r="D26" s="7"/>
      <c r="E26" s="97"/>
      <c r="F26" s="98"/>
      <c r="G26" s="3"/>
    </row>
    <row r="27" spans="1:7" ht="15" customHeight="1">
      <c r="A27" s="3"/>
      <c r="B27" s="98"/>
      <c r="C27" s="81"/>
      <c r="D27" s="7"/>
      <c r="E27" s="97"/>
      <c r="F27" s="98"/>
      <c r="G27" s="3"/>
    </row>
    <row r="28" spans="1:7" ht="15" customHeight="1">
      <c r="A28" s="3"/>
      <c r="B28" s="98"/>
      <c r="C28" s="81"/>
      <c r="D28" s="7"/>
      <c r="E28" s="97"/>
      <c r="F28" s="98"/>
      <c r="G28" s="3"/>
    </row>
    <row r="29" spans="1:7" ht="15" customHeight="1">
      <c r="A29" s="3"/>
      <c r="B29" s="98"/>
      <c r="C29" s="81"/>
      <c r="D29" s="7"/>
      <c r="E29" s="97"/>
      <c r="F29" s="98"/>
      <c r="G29" s="3"/>
    </row>
    <row r="30" spans="1:7" ht="15" customHeight="1">
      <c r="A30" s="3"/>
      <c r="B30" s="98"/>
      <c r="C30" s="81"/>
      <c r="D30" s="7"/>
      <c r="E30" s="97"/>
      <c r="F30" s="98"/>
      <c r="G30" s="3"/>
    </row>
    <row r="31" spans="1:7" ht="15" customHeight="1">
      <c r="A31" s="3"/>
      <c r="B31" s="98"/>
      <c r="C31" s="81"/>
      <c r="D31" s="7"/>
      <c r="E31" s="97"/>
      <c r="F31" s="98"/>
      <c r="G31" s="3"/>
    </row>
    <row r="32" spans="1:7" ht="15" customHeight="1">
      <c r="A32" s="3"/>
      <c r="B32" s="98"/>
      <c r="C32" s="81"/>
      <c r="D32" s="7"/>
      <c r="E32" s="97"/>
      <c r="F32" s="98"/>
      <c r="G32" s="3"/>
    </row>
    <row r="33" spans="1:7" ht="15" customHeight="1">
      <c r="A33" s="3"/>
      <c r="B33" s="98"/>
      <c r="C33" s="81"/>
      <c r="D33" s="7"/>
      <c r="E33" s="97"/>
      <c r="F33" s="98"/>
      <c r="G33" s="3"/>
    </row>
    <row r="34" spans="1:7" ht="15" customHeight="1">
      <c r="A34" s="3"/>
      <c r="B34" s="98"/>
      <c r="C34" s="81"/>
      <c r="D34" s="7"/>
      <c r="E34" s="97"/>
      <c r="F34" s="98"/>
      <c r="G34" s="3"/>
    </row>
    <row r="35" spans="1:7" ht="15" customHeight="1">
      <c r="A35" s="3"/>
      <c r="B35" s="98"/>
      <c r="C35" s="81"/>
      <c r="D35" s="7"/>
      <c r="E35" s="97"/>
      <c r="F35" s="98"/>
      <c r="G35" s="3"/>
    </row>
    <row r="36" spans="1:7" ht="15" customHeight="1">
      <c r="A36" s="3"/>
      <c r="B36" s="98"/>
      <c r="C36" s="81"/>
      <c r="D36" s="7"/>
      <c r="E36" s="97"/>
      <c r="F36" s="98"/>
      <c r="G36" s="3"/>
    </row>
    <row r="37" spans="1:7" ht="15" customHeight="1">
      <c r="A37" s="3"/>
      <c r="B37" s="98"/>
      <c r="C37" s="81"/>
      <c r="D37" s="7"/>
      <c r="E37" s="97"/>
      <c r="F37" s="98"/>
      <c r="G37" s="3"/>
    </row>
    <row r="38" spans="1:7" ht="15" customHeight="1">
      <c r="A38" s="3"/>
      <c r="B38" s="98"/>
      <c r="C38" s="81"/>
      <c r="D38" s="7"/>
      <c r="E38" s="97"/>
      <c r="F38" s="98"/>
      <c r="G38" s="3"/>
    </row>
    <row r="39" spans="1:7" ht="15" customHeight="1">
      <c r="A39" s="3"/>
      <c r="B39" s="98"/>
      <c r="C39" s="81"/>
      <c r="D39" s="7"/>
      <c r="E39" s="97"/>
      <c r="F39" s="98"/>
      <c r="G39" s="3"/>
    </row>
    <row r="40" spans="1:7" ht="15" customHeight="1">
      <c r="A40" s="3"/>
      <c r="B40" s="98"/>
      <c r="C40" s="81"/>
      <c r="D40" s="7"/>
      <c r="E40" s="97"/>
      <c r="F40" s="98"/>
      <c r="G40" s="3"/>
    </row>
    <row r="41" spans="1:7" ht="15" customHeight="1">
      <c r="A41" s="3"/>
      <c r="B41" s="98"/>
      <c r="C41" s="81"/>
      <c r="D41" s="7"/>
      <c r="E41" s="97"/>
      <c r="F41" s="98"/>
      <c r="G41" s="3"/>
    </row>
    <row r="42" spans="1:7" ht="15" customHeight="1">
      <c r="A42" s="3"/>
      <c r="B42" s="98"/>
      <c r="C42" s="81"/>
      <c r="D42" s="7"/>
      <c r="E42" s="97"/>
      <c r="F42" s="98"/>
      <c r="G42" s="3"/>
    </row>
    <row r="43" spans="1:7" ht="15" customHeight="1">
      <c r="A43" s="3"/>
      <c r="B43" s="98"/>
      <c r="C43" s="81"/>
      <c r="D43" s="7"/>
      <c r="E43" s="97"/>
      <c r="F43" s="98"/>
      <c r="G43" s="3"/>
    </row>
    <row r="44" spans="1:7" ht="15" customHeight="1">
      <c r="A44" s="3"/>
      <c r="B44" s="98"/>
      <c r="C44" s="81"/>
      <c r="D44" s="7"/>
      <c r="E44" s="97"/>
      <c r="F44" s="98"/>
      <c r="G44" s="3"/>
    </row>
    <row r="45" spans="1:7" ht="15" customHeight="1">
      <c r="A45" s="3"/>
      <c r="B45" s="98"/>
      <c r="C45" s="81"/>
      <c r="D45" s="7"/>
      <c r="E45" s="97"/>
      <c r="F45" s="98"/>
      <c r="G45" s="3"/>
    </row>
    <row r="46" spans="1:7" ht="15" customHeight="1">
      <c r="A46" s="3"/>
      <c r="B46" s="98"/>
      <c r="C46" s="81"/>
      <c r="D46" s="7"/>
      <c r="E46" s="97"/>
      <c r="F46" s="98"/>
      <c r="G46" s="3"/>
    </row>
    <row r="47" spans="1:7" ht="15" customHeight="1">
      <c r="A47" s="3"/>
      <c r="B47" s="98"/>
      <c r="C47" s="81"/>
      <c r="D47" s="7"/>
      <c r="E47" s="97"/>
      <c r="F47" s="98"/>
      <c r="G47" s="3"/>
    </row>
    <row r="48" spans="1:7" ht="15" customHeight="1">
      <c r="A48" s="3"/>
      <c r="B48" s="98"/>
      <c r="C48" s="81"/>
      <c r="D48" s="7"/>
      <c r="E48" s="97"/>
      <c r="F48" s="98"/>
      <c r="G48" s="3"/>
    </row>
    <row r="49" spans="1:7" ht="15" customHeight="1">
      <c r="A49" s="3"/>
      <c r="B49" s="98"/>
      <c r="C49" s="81"/>
      <c r="D49" s="7"/>
      <c r="E49" s="97"/>
      <c r="F49" s="98"/>
      <c r="G49" s="3"/>
    </row>
    <row r="50" spans="1:7" ht="15" customHeight="1" thickBot="1">
      <c r="A50" s="3"/>
      <c r="B50" s="98"/>
      <c r="C50" s="81"/>
      <c r="D50" s="7"/>
      <c r="E50" s="97"/>
      <c r="F50" s="98"/>
      <c r="G50" s="39"/>
    </row>
    <row r="51" spans="1:7" ht="15" customHeight="1" thickTop="1">
      <c r="A51" s="40"/>
      <c r="B51" s="41" t="s">
        <v>141</v>
      </c>
      <c r="C51" s="41"/>
      <c r="D51" s="42"/>
      <c r="E51" s="43"/>
      <c r="F51" s="406">
        <f>SUM(F7:F50)</f>
        <v>0</v>
      </c>
      <c r="G51" s="6"/>
    </row>
    <row r="52" spans="1:7" ht="15" customHeight="1">
      <c r="A52" s="22" t="s">
        <v>142</v>
      </c>
    </row>
  </sheetData>
  <mergeCells count="2">
    <mergeCell ref="A3:G3"/>
    <mergeCell ref="C6:E6"/>
  </mergeCells>
  <phoneticPr fontId="6"/>
  <printOptions horizontalCentered="1"/>
  <pageMargins left="0.78740157480314965" right="0.59055118110236227" top="0.98425196850393704"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G28"/>
  <sheetViews>
    <sheetView view="pageBreakPreview" zoomScale="60" zoomScaleNormal="100" workbookViewId="0">
      <selection activeCell="A2" sqref="A2"/>
    </sheetView>
  </sheetViews>
  <sheetFormatPr defaultRowHeight="17.25"/>
  <cols>
    <col min="1" max="1" width="25.5" style="59" customWidth="1"/>
    <col min="2" max="2" width="14" style="59" customWidth="1"/>
    <col min="3" max="3" width="12.125" style="59" customWidth="1"/>
    <col min="4" max="4" width="19.25" style="59" customWidth="1"/>
    <col min="5" max="5" width="17.375" style="59" customWidth="1"/>
    <col min="6" max="6" width="28.5" style="59" customWidth="1"/>
    <col min="7" max="7" width="53.5" style="59" customWidth="1"/>
    <col min="8" max="256" width="9" style="59"/>
    <col min="257" max="257" width="25.5" style="59" customWidth="1"/>
    <col min="258" max="258" width="14" style="59" customWidth="1"/>
    <col min="259" max="259" width="12.125" style="59" customWidth="1"/>
    <col min="260" max="260" width="19.25" style="59" customWidth="1"/>
    <col min="261" max="261" width="17.375" style="59" customWidth="1"/>
    <col min="262" max="262" width="28.5" style="59" customWidth="1"/>
    <col min="263" max="263" width="53.5" style="59" customWidth="1"/>
    <col min="264" max="512" width="9" style="59"/>
    <col min="513" max="513" width="25.5" style="59" customWidth="1"/>
    <col min="514" max="514" width="14" style="59" customWidth="1"/>
    <col min="515" max="515" width="12.125" style="59" customWidth="1"/>
    <col min="516" max="516" width="19.25" style="59" customWidth="1"/>
    <col min="517" max="517" width="17.375" style="59" customWidth="1"/>
    <col min="518" max="518" width="28.5" style="59" customWidth="1"/>
    <col min="519" max="519" width="53.5" style="59" customWidth="1"/>
    <col min="520" max="768" width="9" style="59"/>
    <col min="769" max="769" width="25.5" style="59" customWidth="1"/>
    <col min="770" max="770" width="14" style="59" customWidth="1"/>
    <col min="771" max="771" width="12.125" style="59" customWidth="1"/>
    <col min="772" max="772" width="19.25" style="59" customWidth="1"/>
    <col min="773" max="773" width="17.375" style="59" customWidth="1"/>
    <col min="774" max="774" width="28.5" style="59" customWidth="1"/>
    <col min="775" max="775" width="53.5" style="59" customWidth="1"/>
    <col min="776" max="1024" width="9" style="59"/>
    <col min="1025" max="1025" width="25.5" style="59" customWidth="1"/>
    <col min="1026" max="1026" width="14" style="59" customWidth="1"/>
    <col min="1027" max="1027" width="12.125" style="59" customWidth="1"/>
    <col min="1028" max="1028" width="19.25" style="59" customWidth="1"/>
    <col min="1029" max="1029" width="17.375" style="59" customWidth="1"/>
    <col min="1030" max="1030" width="28.5" style="59" customWidth="1"/>
    <col min="1031" max="1031" width="53.5" style="59" customWidth="1"/>
    <col min="1032" max="1280" width="9" style="59"/>
    <col min="1281" max="1281" width="25.5" style="59" customWidth="1"/>
    <col min="1282" max="1282" width="14" style="59" customWidth="1"/>
    <col min="1283" max="1283" width="12.125" style="59" customWidth="1"/>
    <col min="1284" max="1284" width="19.25" style="59" customWidth="1"/>
    <col min="1285" max="1285" width="17.375" style="59" customWidth="1"/>
    <col min="1286" max="1286" width="28.5" style="59" customWidth="1"/>
    <col min="1287" max="1287" width="53.5" style="59" customWidth="1"/>
    <col min="1288" max="1536" width="9" style="59"/>
    <col min="1537" max="1537" width="25.5" style="59" customWidth="1"/>
    <col min="1538" max="1538" width="14" style="59" customWidth="1"/>
    <col min="1539" max="1539" width="12.125" style="59" customWidth="1"/>
    <col min="1540" max="1540" width="19.25" style="59" customWidth="1"/>
    <col min="1541" max="1541" width="17.375" style="59" customWidth="1"/>
    <col min="1542" max="1542" width="28.5" style="59" customWidth="1"/>
    <col min="1543" max="1543" width="53.5" style="59" customWidth="1"/>
    <col min="1544" max="1792" width="9" style="59"/>
    <col min="1793" max="1793" width="25.5" style="59" customWidth="1"/>
    <col min="1794" max="1794" width="14" style="59" customWidth="1"/>
    <col min="1795" max="1795" width="12.125" style="59" customWidth="1"/>
    <col min="1796" max="1796" width="19.25" style="59" customWidth="1"/>
    <col min="1797" max="1797" width="17.375" style="59" customWidth="1"/>
    <col min="1798" max="1798" width="28.5" style="59" customWidth="1"/>
    <col min="1799" max="1799" width="53.5" style="59" customWidth="1"/>
    <col min="1800" max="2048" width="9" style="59"/>
    <col min="2049" max="2049" width="25.5" style="59" customWidth="1"/>
    <col min="2050" max="2050" width="14" style="59" customWidth="1"/>
    <col min="2051" max="2051" width="12.125" style="59" customWidth="1"/>
    <col min="2052" max="2052" width="19.25" style="59" customWidth="1"/>
    <col min="2053" max="2053" width="17.375" style="59" customWidth="1"/>
    <col min="2054" max="2054" width="28.5" style="59" customWidth="1"/>
    <col min="2055" max="2055" width="53.5" style="59" customWidth="1"/>
    <col min="2056" max="2304" width="9" style="59"/>
    <col min="2305" max="2305" width="25.5" style="59" customWidth="1"/>
    <col min="2306" max="2306" width="14" style="59" customWidth="1"/>
    <col min="2307" max="2307" width="12.125" style="59" customWidth="1"/>
    <col min="2308" max="2308" width="19.25" style="59" customWidth="1"/>
    <col min="2309" max="2309" width="17.375" style="59" customWidth="1"/>
    <col min="2310" max="2310" width="28.5" style="59" customWidth="1"/>
    <col min="2311" max="2311" width="53.5" style="59" customWidth="1"/>
    <col min="2312" max="2560" width="9" style="59"/>
    <col min="2561" max="2561" width="25.5" style="59" customWidth="1"/>
    <col min="2562" max="2562" width="14" style="59" customWidth="1"/>
    <col min="2563" max="2563" width="12.125" style="59" customWidth="1"/>
    <col min="2564" max="2564" width="19.25" style="59" customWidth="1"/>
    <col min="2565" max="2565" width="17.375" style="59" customWidth="1"/>
    <col min="2566" max="2566" width="28.5" style="59" customWidth="1"/>
    <col min="2567" max="2567" width="53.5" style="59" customWidth="1"/>
    <col min="2568" max="2816" width="9" style="59"/>
    <col min="2817" max="2817" width="25.5" style="59" customWidth="1"/>
    <col min="2818" max="2818" width="14" style="59" customWidth="1"/>
    <col min="2819" max="2819" width="12.125" style="59" customWidth="1"/>
    <col min="2820" max="2820" width="19.25" style="59" customWidth="1"/>
    <col min="2821" max="2821" width="17.375" style="59" customWidth="1"/>
    <col min="2822" max="2822" width="28.5" style="59" customWidth="1"/>
    <col min="2823" max="2823" width="53.5" style="59" customWidth="1"/>
    <col min="2824" max="3072" width="9" style="59"/>
    <col min="3073" max="3073" width="25.5" style="59" customWidth="1"/>
    <col min="3074" max="3074" width="14" style="59" customWidth="1"/>
    <col min="3075" max="3075" width="12.125" style="59" customWidth="1"/>
    <col min="3076" max="3076" width="19.25" style="59" customWidth="1"/>
    <col min="3077" max="3077" width="17.375" style="59" customWidth="1"/>
    <col min="3078" max="3078" width="28.5" style="59" customWidth="1"/>
    <col min="3079" max="3079" width="53.5" style="59" customWidth="1"/>
    <col min="3080" max="3328" width="9" style="59"/>
    <col min="3329" max="3329" width="25.5" style="59" customWidth="1"/>
    <col min="3330" max="3330" width="14" style="59" customWidth="1"/>
    <col min="3331" max="3331" width="12.125" style="59" customWidth="1"/>
    <col min="3332" max="3332" width="19.25" style="59" customWidth="1"/>
    <col min="3333" max="3333" width="17.375" style="59" customWidth="1"/>
    <col min="3334" max="3334" width="28.5" style="59" customWidth="1"/>
    <col min="3335" max="3335" width="53.5" style="59" customWidth="1"/>
    <col min="3336" max="3584" width="9" style="59"/>
    <col min="3585" max="3585" width="25.5" style="59" customWidth="1"/>
    <col min="3586" max="3586" width="14" style="59" customWidth="1"/>
    <col min="3587" max="3587" width="12.125" style="59" customWidth="1"/>
    <col min="3588" max="3588" width="19.25" style="59" customWidth="1"/>
    <col min="3589" max="3589" width="17.375" style="59" customWidth="1"/>
    <col min="3590" max="3590" width="28.5" style="59" customWidth="1"/>
    <col min="3591" max="3591" width="53.5" style="59" customWidth="1"/>
    <col min="3592" max="3840" width="9" style="59"/>
    <col min="3841" max="3841" width="25.5" style="59" customWidth="1"/>
    <col min="3842" max="3842" width="14" style="59" customWidth="1"/>
    <col min="3843" max="3843" width="12.125" style="59" customWidth="1"/>
    <col min="3844" max="3844" width="19.25" style="59" customWidth="1"/>
    <col min="3845" max="3845" width="17.375" style="59" customWidth="1"/>
    <col min="3846" max="3846" width="28.5" style="59" customWidth="1"/>
    <col min="3847" max="3847" width="53.5" style="59" customWidth="1"/>
    <col min="3848" max="4096" width="9" style="59"/>
    <col min="4097" max="4097" width="25.5" style="59" customWidth="1"/>
    <col min="4098" max="4098" width="14" style="59" customWidth="1"/>
    <col min="4099" max="4099" width="12.125" style="59" customWidth="1"/>
    <col min="4100" max="4100" width="19.25" style="59" customWidth="1"/>
    <col min="4101" max="4101" width="17.375" style="59" customWidth="1"/>
    <col min="4102" max="4102" width="28.5" style="59" customWidth="1"/>
    <col min="4103" max="4103" width="53.5" style="59" customWidth="1"/>
    <col min="4104" max="4352" width="9" style="59"/>
    <col min="4353" max="4353" width="25.5" style="59" customWidth="1"/>
    <col min="4354" max="4354" width="14" style="59" customWidth="1"/>
    <col min="4355" max="4355" width="12.125" style="59" customWidth="1"/>
    <col min="4356" max="4356" width="19.25" style="59" customWidth="1"/>
    <col min="4357" max="4357" width="17.375" style="59" customWidth="1"/>
    <col min="4358" max="4358" width="28.5" style="59" customWidth="1"/>
    <col min="4359" max="4359" width="53.5" style="59" customWidth="1"/>
    <col min="4360" max="4608" width="9" style="59"/>
    <col min="4609" max="4609" width="25.5" style="59" customWidth="1"/>
    <col min="4610" max="4610" width="14" style="59" customWidth="1"/>
    <col min="4611" max="4611" width="12.125" style="59" customWidth="1"/>
    <col min="4612" max="4612" width="19.25" style="59" customWidth="1"/>
    <col min="4613" max="4613" width="17.375" style="59" customWidth="1"/>
    <col min="4614" max="4614" width="28.5" style="59" customWidth="1"/>
    <col min="4615" max="4615" width="53.5" style="59" customWidth="1"/>
    <col min="4616" max="4864" width="9" style="59"/>
    <col min="4865" max="4865" width="25.5" style="59" customWidth="1"/>
    <col min="4866" max="4866" width="14" style="59" customWidth="1"/>
    <col min="4867" max="4867" width="12.125" style="59" customWidth="1"/>
    <col min="4868" max="4868" width="19.25" style="59" customWidth="1"/>
    <col min="4869" max="4869" width="17.375" style="59" customWidth="1"/>
    <col min="4870" max="4870" width="28.5" style="59" customWidth="1"/>
    <col min="4871" max="4871" width="53.5" style="59" customWidth="1"/>
    <col min="4872" max="5120" width="9" style="59"/>
    <col min="5121" max="5121" width="25.5" style="59" customWidth="1"/>
    <col min="5122" max="5122" width="14" style="59" customWidth="1"/>
    <col min="5123" max="5123" width="12.125" style="59" customWidth="1"/>
    <col min="5124" max="5124" width="19.25" style="59" customWidth="1"/>
    <col min="5125" max="5125" width="17.375" style="59" customWidth="1"/>
    <col min="5126" max="5126" width="28.5" style="59" customWidth="1"/>
    <col min="5127" max="5127" width="53.5" style="59" customWidth="1"/>
    <col min="5128" max="5376" width="9" style="59"/>
    <col min="5377" max="5377" width="25.5" style="59" customWidth="1"/>
    <col min="5378" max="5378" width="14" style="59" customWidth="1"/>
    <col min="5379" max="5379" width="12.125" style="59" customWidth="1"/>
    <col min="5380" max="5380" width="19.25" style="59" customWidth="1"/>
    <col min="5381" max="5381" width="17.375" style="59" customWidth="1"/>
    <col min="5382" max="5382" width="28.5" style="59" customWidth="1"/>
    <col min="5383" max="5383" width="53.5" style="59" customWidth="1"/>
    <col min="5384" max="5632" width="9" style="59"/>
    <col min="5633" max="5633" width="25.5" style="59" customWidth="1"/>
    <col min="5634" max="5634" width="14" style="59" customWidth="1"/>
    <col min="5635" max="5635" width="12.125" style="59" customWidth="1"/>
    <col min="5636" max="5636" width="19.25" style="59" customWidth="1"/>
    <col min="5637" max="5637" width="17.375" style="59" customWidth="1"/>
    <col min="5638" max="5638" width="28.5" style="59" customWidth="1"/>
    <col min="5639" max="5639" width="53.5" style="59" customWidth="1"/>
    <col min="5640" max="5888" width="9" style="59"/>
    <col min="5889" max="5889" width="25.5" style="59" customWidth="1"/>
    <col min="5890" max="5890" width="14" style="59" customWidth="1"/>
    <col min="5891" max="5891" width="12.125" style="59" customWidth="1"/>
    <col min="5892" max="5892" width="19.25" style="59" customWidth="1"/>
    <col min="5893" max="5893" width="17.375" style="59" customWidth="1"/>
    <col min="5894" max="5894" width="28.5" style="59" customWidth="1"/>
    <col min="5895" max="5895" width="53.5" style="59" customWidth="1"/>
    <col min="5896" max="6144" width="9" style="59"/>
    <col min="6145" max="6145" width="25.5" style="59" customWidth="1"/>
    <col min="6146" max="6146" width="14" style="59" customWidth="1"/>
    <col min="6147" max="6147" width="12.125" style="59" customWidth="1"/>
    <col min="6148" max="6148" width="19.25" style="59" customWidth="1"/>
    <col min="6149" max="6149" width="17.375" style="59" customWidth="1"/>
    <col min="6150" max="6150" width="28.5" style="59" customWidth="1"/>
    <col min="6151" max="6151" width="53.5" style="59" customWidth="1"/>
    <col min="6152" max="6400" width="9" style="59"/>
    <col min="6401" max="6401" width="25.5" style="59" customWidth="1"/>
    <col min="6402" max="6402" width="14" style="59" customWidth="1"/>
    <col min="6403" max="6403" width="12.125" style="59" customWidth="1"/>
    <col min="6404" max="6404" width="19.25" style="59" customWidth="1"/>
    <col min="6405" max="6405" width="17.375" style="59" customWidth="1"/>
    <col min="6406" max="6406" width="28.5" style="59" customWidth="1"/>
    <col min="6407" max="6407" width="53.5" style="59" customWidth="1"/>
    <col min="6408" max="6656" width="9" style="59"/>
    <col min="6657" max="6657" width="25.5" style="59" customWidth="1"/>
    <col min="6658" max="6658" width="14" style="59" customWidth="1"/>
    <col min="6659" max="6659" width="12.125" style="59" customWidth="1"/>
    <col min="6660" max="6660" width="19.25" style="59" customWidth="1"/>
    <col min="6661" max="6661" width="17.375" style="59" customWidth="1"/>
    <col min="6662" max="6662" width="28.5" style="59" customWidth="1"/>
    <col min="6663" max="6663" width="53.5" style="59" customWidth="1"/>
    <col min="6664" max="6912" width="9" style="59"/>
    <col min="6913" max="6913" width="25.5" style="59" customWidth="1"/>
    <col min="6914" max="6914" width="14" style="59" customWidth="1"/>
    <col min="6915" max="6915" width="12.125" style="59" customWidth="1"/>
    <col min="6916" max="6916" width="19.25" style="59" customWidth="1"/>
    <col min="6917" max="6917" width="17.375" style="59" customWidth="1"/>
    <col min="6918" max="6918" width="28.5" style="59" customWidth="1"/>
    <col min="6919" max="6919" width="53.5" style="59" customWidth="1"/>
    <col min="6920" max="7168" width="9" style="59"/>
    <col min="7169" max="7169" width="25.5" style="59" customWidth="1"/>
    <col min="7170" max="7170" width="14" style="59" customWidth="1"/>
    <col min="7171" max="7171" width="12.125" style="59" customWidth="1"/>
    <col min="7172" max="7172" width="19.25" style="59" customWidth="1"/>
    <col min="7173" max="7173" width="17.375" style="59" customWidth="1"/>
    <col min="7174" max="7174" width="28.5" style="59" customWidth="1"/>
    <col min="7175" max="7175" width="53.5" style="59" customWidth="1"/>
    <col min="7176" max="7424" width="9" style="59"/>
    <col min="7425" max="7425" width="25.5" style="59" customWidth="1"/>
    <col min="7426" max="7426" width="14" style="59" customWidth="1"/>
    <col min="7427" max="7427" width="12.125" style="59" customWidth="1"/>
    <col min="7428" max="7428" width="19.25" style="59" customWidth="1"/>
    <col min="7429" max="7429" width="17.375" style="59" customWidth="1"/>
    <col min="7430" max="7430" width="28.5" style="59" customWidth="1"/>
    <col min="7431" max="7431" width="53.5" style="59" customWidth="1"/>
    <col min="7432" max="7680" width="9" style="59"/>
    <col min="7681" max="7681" width="25.5" style="59" customWidth="1"/>
    <col min="7682" max="7682" width="14" style="59" customWidth="1"/>
    <col min="7683" max="7683" width="12.125" style="59" customWidth="1"/>
    <col min="7684" max="7684" width="19.25" style="59" customWidth="1"/>
    <col min="7685" max="7685" width="17.375" style="59" customWidth="1"/>
    <col min="7686" max="7686" width="28.5" style="59" customWidth="1"/>
    <col min="7687" max="7687" width="53.5" style="59" customWidth="1"/>
    <col min="7688" max="7936" width="9" style="59"/>
    <col min="7937" max="7937" width="25.5" style="59" customWidth="1"/>
    <col min="7938" max="7938" width="14" style="59" customWidth="1"/>
    <col min="7939" max="7939" width="12.125" style="59" customWidth="1"/>
    <col min="7940" max="7940" width="19.25" style="59" customWidth="1"/>
    <col min="7941" max="7941" width="17.375" style="59" customWidth="1"/>
    <col min="7942" max="7942" width="28.5" style="59" customWidth="1"/>
    <col min="7943" max="7943" width="53.5" style="59" customWidth="1"/>
    <col min="7944" max="8192" width="9" style="59"/>
    <col min="8193" max="8193" width="25.5" style="59" customWidth="1"/>
    <col min="8194" max="8194" width="14" style="59" customWidth="1"/>
    <col min="8195" max="8195" width="12.125" style="59" customWidth="1"/>
    <col min="8196" max="8196" width="19.25" style="59" customWidth="1"/>
    <col min="8197" max="8197" width="17.375" style="59" customWidth="1"/>
    <col min="8198" max="8198" width="28.5" style="59" customWidth="1"/>
    <col min="8199" max="8199" width="53.5" style="59" customWidth="1"/>
    <col min="8200" max="8448" width="9" style="59"/>
    <col min="8449" max="8449" width="25.5" style="59" customWidth="1"/>
    <col min="8450" max="8450" width="14" style="59" customWidth="1"/>
    <col min="8451" max="8451" width="12.125" style="59" customWidth="1"/>
    <col min="8452" max="8452" width="19.25" style="59" customWidth="1"/>
    <col min="8453" max="8453" width="17.375" style="59" customWidth="1"/>
    <col min="8454" max="8454" width="28.5" style="59" customWidth="1"/>
    <col min="8455" max="8455" width="53.5" style="59" customWidth="1"/>
    <col min="8456" max="8704" width="9" style="59"/>
    <col min="8705" max="8705" width="25.5" style="59" customWidth="1"/>
    <col min="8706" max="8706" width="14" style="59" customWidth="1"/>
    <col min="8707" max="8707" width="12.125" style="59" customWidth="1"/>
    <col min="8708" max="8708" width="19.25" style="59" customWidth="1"/>
    <col min="8709" max="8709" width="17.375" style="59" customWidth="1"/>
    <col min="8710" max="8710" width="28.5" style="59" customWidth="1"/>
    <col min="8711" max="8711" width="53.5" style="59" customWidth="1"/>
    <col min="8712" max="8960" width="9" style="59"/>
    <col min="8961" max="8961" width="25.5" style="59" customWidth="1"/>
    <col min="8962" max="8962" width="14" style="59" customWidth="1"/>
    <col min="8963" max="8963" width="12.125" style="59" customWidth="1"/>
    <col min="8964" max="8964" width="19.25" style="59" customWidth="1"/>
    <col min="8965" max="8965" width="17.375" style="59" customWidth="1"/>
    <col min="8966" max="8966" width="28.5" style="59" customWidth="1"/>
    <col min="8967" max="8967" width="53.5" style="59" customWidth="1"/>
    <col min="8968" max="9216" width="9" style="59"/>
    <col min="9217" max="9217" width="25.5" style="59" customWidth="1"/>
    <col min="9218" max="9218" width="14" style="59" customWidth="1"/>
    <col min="9219" max="9219" width="12.125" style="59" customWidth="1"/>
    <col min="9220" max="9220" width="19.25" style="59" customWidth="1"/>
    <col min="9221" max="9221" width="17.375" style="59" customWidth="1"/>
    <col min="9222" max="9222" width="28.5" style="59" customWidth="1"/>
    <col min="9223" max="9223" width="53.5" style="59" customWidth="1"/>
    <col min="9224" max="9472" width="9" style="59"/>
    <col min="9473" max="9473" width="25.5" style="59" customWidth="1"/>
    <col min="9474" max="9474" width="14" style="59" customWidth="1"/>
    <col min="9475" max="9475" width="12.125" style="59" customWidth="1"/>
    <col min="9476" max="9476" width="19.25" style="59" customWidth="1"/>
    <col min="9477" max="9477" width="17.375" style="59" customWidth="1"/>
    <col min="9478" max="9478" width="28.5" style="59" customWidth="1"/>
    <col min="9479" max="9479" width="53.5" style="59" customWidth="1"/>
    <col min="9480" max="9728" width="9" style="59"/>
    <col min="9729" max="9729" width="25.5" style="59" customWidth="1"/>
    <col min="9730" max="9730" width="14" style="59" customWidth="1"/>
    <col min="9731" max="9731" width="12.125" style="59" customWidth="1"/>
    <col min="9732" max="9732" width="19.25" style="59" customWidth="1"/>
    <col min="9733" max="9733" width="17.375" style="59" customWidth="1"/>
    <col min="9734" max="9734" width="28.5" style="59" customWidth="1"/>
    <col min="9735" max="9735" width="53.5" style="59" customWidth="1"/>
    <col min="9736" max="9984" width="9" style="59"/>
    <col min="9985" max="9985" width="25.5" style="59" customWidth="1"/>
    <col min="9986" max="9986" width="14" style="59" customWidth="1"/>
    <col min="9987" max="9987" width="12.125" style="59" customWidth="1"/>
    <col min="9988" max="9988" width="19.25" style="59" customWidth="1"/>
    <col min="9989" max="9989" width="17.375" style="59" customWidth="1"/>
    <col min="9990" max="9990" width="28.5" style="59" customWidth="1"/>
    <col min="9991" max="9991" width="53.5" style="59" customWidth="1"/>
    <col min="9992" max="10240" width="9" style="59"/>
    <col min="10241" max="10241" width="25.5" style="59" customWidth="1"/>
    <col min="10242" max="10242" width="14" style="59" customWidth="1"/>
    <col min="10243" max="10243" width="12.125" style="59" customWidth="1"/>
    <col min="10244" max="10244" width="19.25" style="59" customWidth="1"/>
    <col min="10245" max="10245" width="17.375" style="59" customWidth="1"/>
    <col min="10246" max="10246" width="28.5" style="59" customWidth="1"/>
    <col min="10247" max="10247" width="53.5" style="59" customWidth="1"/>
    <col min="10248" max="10496" width="9" style="59"/>
    <col min="10497" max="10497" width="25.5" style="59" customWidth="1"/>
    <col min="10498" max="10498" width="14" style="59" customWidth="1"/>
    <col min="10499" max="10499" width="12.125" style="59" customWidth="1"/>
    <col min="10500" max="10500" width="19.25" style="59" customWidth="1"/>
    <col min="10501" max="10501" width="17.375" style="59" customWidth="1"/>
    <col min="10502" max="10502" width="28.5" style="59" customWidth="1"/>
    <col min="10503" max="10503" width="53.5" style="59" customWidth="1"/>
    <col min="10504" max="10752" width="9" style="59"/>
    <col min="10753" max="10753" width="25.5" style="59" customWidth="1"/>
    <col min="10754" max="10754" width="14" style="59" customWidth="1"/>
    <col min="10755" max="10755" width="12.125" style="59" customWidth="1"/>
    <col min="10756" max="10756" width="19.25" style="59" customWidth="1"/>
    <col min="10757" max="10757" width="17.375" style="59" customWidth="1"/>
    <col min="10758" max="10758" width="28.5" style="59" customWidth="1"/>
    <col min="10759" max="10759" width="53.5" style="59" customWidth="1"/>
    <col min="10760" max="11008" width="9" style="59"/>
    <col min="11009" max="11009" width="25.5" style="59" customWidth="1"/>
    <col min="11010" max="11010" width="14" style="59" customWidth="1"/>
    <col min="11011" max="11011" width="12.125" style="59" customWidth="1"/>
    <col min="11012" max="11012" width="19.25" style="59" customWidth="1"/>
    <col min="11013" max="11013" width="17.375" style="59" customWidth="1"/>
    <col min="11014" max="11014" width="28.5" style="59" customWidth="1"/>
    <col min="11015" max="11015" width="53.5" style="59" customWidth="1"/>
    <col min="11016" max="11264" width="9" style="59"/>
    <col min="11265" max="11265" width="25.5" style="59" customWidth="1"/>
    <col min="11266" max="11266" width="14" style="59" customWidth="1"/>
    <col min="11267" max="11267" width="12.125" style="59" customWidth="1"/>
    <col min="11268" max="11268" width="19.25" style="59" customWidth="1"/>
    <col min="11269" max="11269" width="17.375" style="59" customWidth="1"/>
    <col min="11270" max="11270" width="28.5" style="59" customWidth="1"/>
    <col min="11271" max="11271" width="53.5" style="59" customWidth="1"/>
    <col min="11272" max="11520" width="9" style="59"/>
    <col min="11521" max="11521" width="25.5" style="59" customWidth="1"/>
    <col min="11522" max="11522" width="14" style="59" customWidth="1"/>
    <col min="11523" max="11523" width="12.125" style="59" customWidth="1"/>
    <col min="11524" max="11524" width="19.25" style="59" customWidth="1"/>
    <col min="11525" max="11525" width="17.375" style="59" customWidth="1"/>
    <col min="11526" max="11526" width="28.5" style="59" customWidth="1"/>
    <col min="11527" max="11527" width="53.5" style="59" customWidth="1"/>
    <col min="11528" max="11776" width="9" style="59"/>
    <col min="11777" max="11777" width="25.5" style="59" customWidth="1"/>
    <col min="11778" max="11778" width="14" style="59" customWidth="1"/>
    <col min="11779" max="11779" width="12.125" style="59" customWidth="1"/>
    <col min="11780" max="11780" width="19.25" style="59" customWidth="1"/>
    <col min="11781" max="11781" width="17.375" style="59" customWidth="1"/>
    <col min="11782" max="11782" width="28.5" style="59" customWidth="1"/>
    <col min="11783" max="11783" width="53.5" style="59" customWidth="1"/>
    <col min="11784" max="12032" width="9" style="59"/>
    <col min="12033" max="12033" width="25.5" style="59" customWidth="1"/>
    <col min="12034" max="12034" width="14" style="59" customWidth="1"/>
    <col min="12035" max="12035" width="12.125" style="59" customWidth="1"/>
    <col min="12036" max="12036" width="19.25" style="59" customWidth="1"/>
    <col min="12037" max="12037" width="17.375" style="59" customWidth="1"/>
    <col min="12038" max="12038" width="28.5" style="59" customWidth="1"/>
    <col min="12039" max="12039" width="53.5" style="59" customWidth="1"/>
    <col min="12040" max="12288" width="9" style="59"/>
    <col min="12289" max="12289" width="25.5" style="59" customWidth="1"/>
    <col min="12290" max="12290" width="14" style="59" customWidth="1"/>
    <col min="12291" max="12291" width="12.125" style="59" customWidth="1"/>
    <col min="12292" max="12292" width="19.25" style="59" customWidth="1"/>
    <col min="12293" max="12293" width="17.375" style="59" customWidth="1"/>
    <col min="12294" max="12294" width="28.5" style="59" customWidth="1"/>
    <col min="12295" max="12295" width="53.5" style="59" customWidth="1"/>
    <col min="12296" max="12544" width="9" style="59"/>
    <col min="12545" max="12545" width="25.5" style="59" customWidth="1"/>
    <col min="12546" max="12546" width="14" style="59" customWidth="1"/>
    <col min="12547" max="12547" width="12.125" style="59" customWidth="1"/>
    <col min="12548" max="12548" width="19.25" style="59" customWidth="1"/>
    <col min="12549" max="12549" width="17.375" style="59" customWidth="1"/>
    <col min="12550" max="12550" width="28.5" style="59" customWidth="1"/>
    <col min="12551" max="12551" width="53.5" style="59" customWidth="1"/>
    <col min="12552" max="12800" width="9" style="59"/>
    <col min="12801" max="12801" width="25.5" style="59" customWidth="1"/>
    <col min="12802" max="12802" width="14" style="59" customWidth="1"/>
    <col min="12803" max="12803" width="12.125" style="59" customWidth="1"/>
    <col min="12804" max="12804" width="19.25" style="59" customWidth="1"/>
    <col min="12805" max="12805" width="17.375" style="59" customWidth="1"/>
    <col min="12806" max="12806" width="28.5" style="59" customWidth="1"/>
    <col min="12807" max="12807" width="53.5" style="59" customWidth="1"/>
    <col min="12808" max="13056" width="9" style="59"/>
    <col min="13057" max="13057" width="25.5" style="59" customWidth="1"/>
    <col min="13058" max="13058" width="14" style="59" customWidth="1"/>
    <col min="13059" max="13059" width="12.125" style="59" customWidth="1"/>
    <col min="13060" max="13060" width="19.25" style="59" customWidth="1"/>
    <col min="13061" max="13061" width="17.375" style="59" customWidth="1"/>
    <col min="13062" max="13062" width="28.5" style="59" customWidth="1"/>
    <col min="13063" max="13063" width="53.5" style="59" customWidth="1"/>
    <col min="13064" max="13312" width="9" style="59"/>
    <col min="13313" max="13313" width="25.5" style="59" customWidth="1"/>
    <col min="13314" max="13314" width="14" style="59" customWidth="1"/>
    <col min="13315" max="13315" width="12.125" style="59" customWidth="1"/>
    <col min="13316" max="13316" width="19.25" style="59" customWidth="1"/>
    <col min="13317" max="13317" width="17.375" style="59" customWidth="1"/>
    <col min="13318" max="13318" width="28.5" style="59" customWidth="1"/>
    <col min="13319" max="13319" width="53.5" style="59" customWidth="1"/>
    <col min="13320" max="13568" width="9" style="59"/>
    <col min="13569" max="13569" width="25.5" style="59" customWidth="1"/>
    <col min="13570" max="13570" width="14" style="59" customWidth="1"/>
    <col min="13571" max="13571" width="12.125" style="59" customWidth="1"/>
    <col min="13572" max="13572" width="19.25" style="59" customWidth="1"/>
    <col min="13573" max="13573" width="17.375" style="59" customWidth="1"/>
    <col min="13574" max="13574" width="28.5" style="59" customWidth="1"/>
    <col min="13575" max="13575" width="53.5" style="59" customWidth="1"/>
    <col min="13576" max="13824" width="9" style="59"/>
    <col min="13825" max="13825" width="25.5" style="59" customWidth="1"/>
    <col min="13826" max="13826" width="14" style="59" customWidth="1"/>
    <col min="13827" max="13827" width="12.125" style="59" customWidth="1"/>
    <col min="13828" max="13828" width="19.25" style="59" customWidth="1"/>
    <col min="13829" max="13829" width="17.375" style="59" customWidth="1"/>
    <col min="13830" max="13830" width="28.5" style="59" customWidth="1"/>
    <col min="13831" max="13831" width="53.5" style="59" customWidth="1"/>
    <col min="13832" max="14080" width="9" style="59"/>
    <col min="14081" max="14081" width="25.5" style="59" customWidth="1"/>
    <col min="14082" max="14082" width="14" style="59" customWidth="1"/>
    <col min="14083" max="14083" width="12.125" style="59" customWidth="1"/>
    <col min="14084" max="14084" width="19.25" style="59" customWidth="1"/>
    <col min="14085" max="14085" width="17.375" style="59" customWidth="1"/>
    <col min="14086" max="14086" width="28.5" style="59" customWidth="1"/>
    <col min="14087" max="14087" width="53.5" style="59" customWidth="1"/>
    <col min="14088" max="14336" width="9" style="59"/>
    <col min="14337" max="14337" width="25.5" style="59" customWidth="1"/>
    <col min="14338" max="14338" width="14" style="59" customWidth="1"/>
    <col min="14339" max="14339" width="12.125" style="59" customWidth="1"/>
    <col min="14340" max="14340" width="19.25" style="59" customWidth="1"/>
    <col min="14341" max="14341" width="17.375" style="59" customWidth="1"/>
    <col min="14342" max="14342" width="28.5" style="59" customWidth="1"/>
    <col min="14343" max="14343" width="53.5" style="59" customWidth="1"/>
    <col min="14344" max="14592" width="9" style="59"/>
    <col min="14593" max="14593" width="25.5" style="59" customWidth="1"/>
    <col min="14594" max="14594" width="14" style="59" customWidth="1"/>
    <col min="14595" max="14595" width="12.125" style="59" customWidth="1"/>
    <col min="14596" max="14596" width="19.25" style="59" customWidth="1"/>
    <col min="14597" max="14597" width="17.375" style="59" customWidth="1"/>
    <col min="14598" max="14598" width="28.5" style="59" customWidth="1"/>
    <col min="14599" max="14599" width="53.5" style="59" customWidth="1"/>
    <col min="14600" max="14848" width="9" style="59"/>
    <col min="14849" max="14849" width="25.5" style="59" customWidth="1"/>
    <col min="14850" max="14850" width="14" style="59" customWidth="1"/>
    <col min="14851" max="14851" width="12.125" style="59" customWidth="1"/>
    <col min="14852" max="14852" width="19.25" style="59" customWidth="1"/>
    <col min="14853" max="14853" width="17.375" style="59" customWidth="1"/>
    <col min="14854" max="14854" width="28.5" style="59" customWidth="1"/>
    <col min="14855" max="14855" width="53.5" style="59" customWidth="1"/>
    <col min="14856" max="15104" width="9" style="59"/>
    <col min="15105" max="15105" width="25.5" style="59" customWidth="1"/>
    <col min="15106" max="15106" width="14" style="59" customWidth="1"/>
    <col min="15107" max="15107" width="12.125" style="59" customWidth="1"/>
    <col min="15108" max="15108" width="19.25" style="59" customWidth="1"/>
    <col min="15109" max="15109" width="17.375" style="59" customWidth="1"/>
    <col min="15110" max="15110" width="28.5" style="59" customWidth="1"/>
    <col min="15111" max="15111" width="53.5" style="59" customWidth="1"/>
    <col min="15112" max="15360" width="9" style="59"/>
    <col min="15361" max="15361" width="25.5" style="59" customWidth="1"/>
    <col min="15362" max="15362" width="14" style="59" customWidth="1"/>
    <col min="15363" max="15363" width="12.125" style="59" customWidth="1"/>
    <col min="15364" max="15364" width="19.25" style="59" customWidth="1"/>
    <col min="15365" max="15365" width="17.375" style="59" customWidth="1"/>
    <col min="15366" max="15366" width="28.5" style="59" customWidth="1"/>
    <col min="15367" max="15367" width="53.5" style="59" customWidth="1"/>
    <col min="15368" max="15616" width="9" style="59"/>
    <col min="15617" max="15617" width="25.5" style="59" customWidth="1"/>
    <col min="15618" max="15618" width="14" style="59" customWidth="1"/>
    <col min="15619" max="15619" width="12.125" style="59" customWidth="1"/>
    <col min="15620" max="15620" width="19.25" style="59" customWidth="1"/>
    <col min="15621" max="15621" width="17.375" style="59" customWidth="1"/>
    <col min="15622" max="15622" width="28.5" style="59" customWidth="1"/>
    <col min="15623" max="15623" width="53.5" style="59" customWidth="1"/>
    <col min="15624" max="15872" width="9" style="59"/>
    <col min="15873" max="15873" width="25.5" style="59" customWidth="1"/>
    <col min="15874" max="15874" width="14" style="59" customWidth="1"/>
    <col min="15875" max="15875" width="12.125" style="59" customWidth="1"/>
    <col min="15876" max="15876" width="19.25" style="59" customWidth="1"/>
    <col min="15877" max="15877" width="17.375" style="59" customWidth="1"/>
    <col min="15878" max="15878" width="28.5" style="59" customWidth="1"/>
    <col min="15879" max="15879" width="53.5" style="59" customWidth="1"/>
    <col min="15880" max="16128" width="9" style="59"/>
    <col min="16129" max="16129" width="25.5" style="59" customWidth="1"/>
    <col min="16130" max="16130" width="14" style="59" customWidth="1"/>
    <col min="16131" max="16131" width="12.125" style="59" customWidth="1"/>
    <col min="16132" max="16132" width="19.25" style="59" customWidth="1"/>
    <col min="16133" max="16133" width="17.375" style="59" customWidth="1"/>
    <col min="16134" max="16134" width="28.5" style="59" customWidth="1"/>
    <col min="16135" max="16135" width="53.5" style="59" customWidth="1"/>
    <col min="16136" max="16384" width="9" style="59"/>
  </cols>
  <sheetData>
    <row r="1" spans="1:7" s="46" customFormat="1" ht="30" customHeight="1">
      <c r="A1" s="44" t="s">
        <v>407</v>
      </c>
      <c r="B1" s="45"/>
      <c r="C1" s="45"/>
    </row>
    <row r="2" spans="1:7" s="46" customFormat="1" ht="6" customHeight="1">
      <c r="A2" s="47"/>
      <c r="B2" s="45"/>
      <c r="C2" s="45"/>
    </row>
    <row r="3" spans="1:7" s="46" customFormat="1" ht="24.75" customHeight="1" thickBot="1">
      <c r="A3" s="47" t="s">
        <v>143</v>
      </c>
      <c r="B3" s="45"/>
      <c r="C3" s="45"/>
      <c r="G3" s="48" t="s">
        <v>144</v>
      </c>
    </row>
    <row r="4" spans="1:7" s="49" customFormat="1" ht="59.25" customHeight="1" thickTop="1" thickBot="1">
      <c r="A4" s="898" t="s">
        <v>377</v>
      </c>
      <c r="B4" s="901" t="s">
        <v>378</v>
      </c>
      <c r="C4" s="901" t="s">
        <v>145</v>
      </c>
      <c r="D4" s="904" t="s">
        <v>218</v>
      </c>
      <c r="E4" s="905"/>
      <c r="F4" s="906"/>
      <c r="G4" s="907" t="s">
        <v>146</v>
      </c>
    </row>
    <row r="5" spans="1:7" s="49" customFormat="1" ht="24.75" customHeight="1" thickTop="1">
      <c r="A5" s="899"/>
      <c r="B5" s="902"/>
      <c r="C5" s="902"/>
      <c r="D5" s="912" t="s">
        <v>219</v>
      </c>
      <c r="E5" s="913"/>
      <c r="F5" s="913"/>
      <c r="G5" s="908"/>
    </row>
    <row r="6" spans="1:7" s="49" customFormat="1" ht="24.75" customHeight="1" thickBot="1">
      <c r="A6" s="899"/>
      <c r="B6" s="902"/>
      <c r="C6" s="903"/>
      <c r="D6" s="914"/>
      <c r="E6" s="915"/>
      <c r="F6" s="916"/>
      <c r="G6" s="909"/>
    </row>
    <row r="7" spans="1:7" s="49" customFormat="1" ht="24.75" customHeight="1" thickTop="1">
      <c r="A7" s="899"/>
      <c r="B7" s="902"/>
      <c r="C7" s="903"/>
      <c r="D7" s="917" t="s">
        <v>147</v>
      </c>
      <c r="E7" s="919" t="s">
        <v>148</v>
      </c>
      <c r="F7" s="50" t="s">
        <v>149</v>
      </c>
      <c r="G7" s="910"/>
    </row>
    <row r="8" spans="1:7" s="49" customFormat="1" ht="24.75" customHeight="1" thickBot="1">
      <c r="A8" s="900"/>
      <c r="B8" s="900"/>
      <c r="C8" s="900"/>
      <c r="D8" s="918"/>
      <c r="E8" s="920"/>
      <c r="F8" s="51" t="s">
        <v>379</v>
      </c>
      <c r="G8" s="911"/>
    </row>
    <row r="9" spans="1:7" s="53" customFormat="1" ht="24.75" customHeight="1" thickTop="1" thickBot="1">
      <c r="A9" s="407"/>
      <c r="B9" s="408"/>
      <c r="C9" s="409"/>
      <c r="D9" s="410"/>
      <c r="E9" s="411"/>
      <c r="F9" s="52"/>
      <c r="G9" s="412"/>
    </row>
    <row r="10" spans="1:7" s="53" customFormat="1" ht="24.75" customHeight="1" thickTop="1">
      <c r="A10" s="99" t="s">
        <v>150</v>
      </c>
      <c r="B10" s="54"/>
      <c r="C10" s="54"/>
      <c r="D10" s="55"/>
      <c r="E10" s="56"/>
      <c r="F10" s="57"/>
    </row>
    <row r="11" spans="1:7" s="53" customFormat="1" ht="24.75" customHeight="1">
      <c r="A11" s="100" t="s">
        <v>151</v>
      </c>
      <c r="B11" s="54"/>
      <c r="C11" s="54"/>
      <c r="D11" s="55"/>
      <c r="E11" s="56"/>
      <c r="F11" s="57"/>
    </row>
    <row r="12" spans="1:7" s="53" customFormat="1" ht="24.75" customHeight="1">
      <c r="A12" s="896" t="s">
        <v>220</v>
      </c>
      <c r="B12" s="896"/>
      <c r="C12" s="896"/>
      <c r="D12" s="896"/>
      <c r="E12" s="896"/>
      <c r="F12" s="896"/>
      <c r="G12" s="896"/>
    </row>
    <row r="13" spans="1:7" s="53" customFormat="1" ht="24.75" customHeight="1">
      <c r="A13" s="896"/>
      <c r="B13" s="896"/>
      <c r="C13" s="896"/>
      <c r="D13" s="896"/>
      <c r="E13" s="896"/>
      <c r="F13" s="896"/>
      <c r="G13" s="896"/>
    </row>
    <row r="14" spans="1:7" s="53" customFormat="1" ht="24.75" customHeight="1">
      <c r="A14" s="896" t="s">
        <v>221</v>
      </c>
      <c r="B14" s="896"/>
      <c r="C14" s="896"/>
      <c r="D14" s="896"/>
      <c r="E14" s="896"/>
      <c r="F14" s="896"/>
      <c r="G14" s="896"/>
    </row>
    <row r="15" spans="1:7" s="53" customFormat="1" ht="24.75" customHeight="1">
      <c r="A15" s="896" t="s">
        <v>222</v>
      </c>
      <c r="B15" s="896"/>
      <c r="C15" s="896"/>
      <c r="D15" s="896"/>
      <c r="E15" s="896"/>
      <c r="F15" s="896"/>
      <c r="G15" s="896"/>
    </row>
    <row r="16" spans="1:7" s="53" customFormat="1" ht="24.75" customHeight="1">
      <c r="A16" s="100" t="s">
        <v>223</v>
      </c>
      <c r="B16" s="54"/>
      <c r="C16" s="54"/>
      <c r="D16" s="55"/>
      <c r="E16" s="56"/>
      <c r="F16" s="57"/>
    </row>
    <row r="17" spans="1:7" s="53" customFormat="1" ht="24.75" customHeight="1">
      <c r="A17" s="58" t="s">
        <v>152</v>
      </c>
      <c r="B17" s="54"/>
      <c r="C17" s="54"/>
      <c r="D17" s="55"/>
      <c r="E17" s="56"/>
      <c r="F17" s="57"/>
    </row>
    <row r="18" spans="1:7" ht="24.75" customHeight="1">
      <c r="A18" s="59" t="s">
        <v>153</v>
      </c>
      <c r="B18" s="60"/>
      <c r="C18" s="60"/>
      <c r="D18" s="61"/>
      <c r="E18" s="62"/>
      <c r="F18" s="62"/>
    </row>
    <row r="19" spans="1:7" ht="24.75" customHeight="1">
      <c r="A19" s="59" t="s">
        <v>380</v>
      </c>
      <c r="B19" s="60"/>
      <c r="C19" s="60"/>
      <c r="D19" s="61"/>
      <c r="E19" s="62"/>
      <c r="F19" s="62"/>
    </row>
    <row r="20" spans="1:7" ht="24.75" customHeight="1">
      <c r="A20" s="59" t="s">
        <v>381</v>
      </c>
      <c r="B20" s="60"/>
      <c r="C20" s="60"/>
      <c r="D20" s="61"/>
      <c r="E20" s="62"/>
      <c r="F20" s="62"/>
    </row>
    <row r="21" spans="1:7" ht="24.75" customHeight="1">
      <c r="B21" s="60"/>
      <c r="C21" s="60"/>
      <c r="D21" s="61"/>
      <c r="E21" s="62"/>
      <c r="F21" s="62"/>
    </row>
    <row r="22" spans="1:7" s="53" customFormat="1" ht="24.75" customHeight="1">
      <c r="A22" s="58" t="s">
        <v>154</v>
      </c>
      <c r="B22" s="54"/>
      <c r="C22" s="54"/>
      <c r="D22" s="55"/>
      <c r="E22" s="56"/>
      <c r="F22" s="57"/>
    </row>
    <row r="23" spans="1:7" ht="24.75" customHeight="1">
      <c r="A23" s="59" t="s">
        <v>155</v>
      </c>
    </row>
    <row r="24" spans="1:7" ht="24.75" customHeight="1"/>
    <row r="25" spans="1:7" ht="24.75" customHeight="1">
      <c r="A25" s="59" t="s">
        <v>156</v>
      </c>
    </row>
    <row r="26" spans="1:7" ht="24.75" customHeight="1">
      <c r="A26" s="59" t="s">
        <v>157</v>
      </c>
    </row>
    <row r="27" spans="1:7" ht="24.75" customHeight="1">
      <c r="A27" s="897" t="s">
        <v>382</v>
      </c>
      <c r="B27" s="897"/>
      <c r="C27" s="897"/>
      <c r="D27" s="897"/>
      <c r="E27" s="897"/>
      <c r="F27" s="897"/>
      <c r="G27" s="897"/>
    </row>
    <row r="28" spans="1:7" ht="24.75" customHeight="1">
      <c r="A28" s="87"/>
    </row>
  </sheetData>
  <mergeCells count="12">
    <mergeCell ref="A12:G13"/>
    <mergeCell ref="A14:G14"/>
    <mergeCell ref="A15:G15"/>
    <mergeCell ref="A27:G27"/>
    <mergeCell ref="A4:A8"/>
    <mergeCell ref="B4:B8"/>
    <mergeCell ref="C4:C8"/>
    <mergeCell ref="D4:F4"/>
    <mergeCell ref="G4:G8"/>
    <mergeCell ref="D5:F6"/>
    <mergeCell ref="D7:D8"/>
    <mergeCell ref="E7:E8"/>
  </mergeCells>
  <phoneticPr fontId="6"/>
  <conditionalFormatting sqref="A9:E9">
    <cfRule type="containsBlanks" dxfId="0" priority="1">
      <formula>LEN(TRIM(A9))=0</formula>
    </cfRule>
  </conditionalFormatting>
  <pageMargins left="0.7" right="0.7" top="0.75" bottom="0.75" header="0.3" footer="0.3"/>
  <pageSetup paperSize="9" scale="77" fitToWidth="0" orientation="landscape" r:id="rId1"/>
  <colBreaks count="1" manualBreakCount="1">
    <brk id="7" max="26"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AQ164"/>
  <sheetViews>
    <sheetView view="pageBreakPreview" zoomScaleNormal="100" zoomScaleSheetLayoutView="100" workbookViewId="0">
      <selection activeCell="B165" sqref="B165"/>
    </sheetView>
  </sheetViews>
  <sheetFormatPr defaultColWidth="2.125" defaultRowHeight="13.5"/>
  <cols>
    <col min="1" max="1" width="2" style="1" customWidth="1"/>
    <col min="2" max="5" width="2.125" style="1" customWidth="1"/>
    <col min="6" max="6" width="11.25" style="1" customWidth="1"/>
    <col min="7" max="256" width="2.125" style="1"/>
    <col min="257" max="257" width="2" style="1" customWidth="1"/>
    <col min="258" max="261" width="2.125" style="1" customWidth="1"/>
    <col min="262" max="262" width="11.25" style="1" customWidth="1"/>
    <col min="263" max="512" width="2.125" style="1"/>
    <col min="513" max="513" width="2" style="1" customWidth="1"/>
    <col min="514" max="517" width="2.125" style="1" customWidth="1"/>
    <col min="518" max="518" width="11.25" style="1" customWidth="1"/>
    <col min="519" max="768" width="2.125" style="1"/>
    <col min="769" max="769" width="2" style="1" customWidth="1"/>
    <col min="770" max="773" width="2.125" style="1" customWidth="1"/>
    <col min="774" max="774" width="11.25" style="1" customWidth="1"/>
    <col min="775" max="1024" width="2.125" style="1"/>
    <col min="1025" max="1025" width="2" style="1" customWidth="1"/>
    <col min="1026" max="1029" width="2.125" style="1" customWidth="1"/>
    <col min="1030" max="1030" width="11.25" style="1" customWidth="1"/>
    <col min="1031" max="1280" width="2.125" style="1"/>
    <col min="1281" max="1281" width="2" style="1" customWidth="1"/>
    <col min="1282" max="1285" width="2.125" style="1" customWidth="1"/>
    <col min="1286" max="1286" width="11.25" style="1" customWidth="1"/>
    <col min="1287" max="1536" width="2.125" style="1"/>
    <col min="1537" max="1537" width="2" style="1" customWidth="1"/>
    <col min="1538" max="1541" width="2.125" style="1" customWidth="1"/>
    <col min="1542" max="1542" width="11.25" style="1" customWidth="1"/>
    <col min="1543" max="1792" width="2.125" style="1"/>
    <col min="1793" max="1793" width="2" style="1" customWidth="1"/>
    <col min="1794" max="1797" width="2.125" style="1" customWidth="1"/>
    <col min="1798" max="1798" width="11.25" style="1" customWidth="1"/>
    <col min="1799" max="2048" width="2.125" style="1"/>
    <col min="2049" max="2049" width="2" style="1" customWidth="1"/>
    <col min="2050" max="2053" width="2.125" style="1" customWidth="1"/>
    <col min="2054" max="2054" width="11.25" style="1" customWidth="1"/>
    <col min="2055" max="2304" width="2.125" style="1"/>
    <col min="2305" max="2305" width="2" style="1" customWidth="1"/>
    <col min="2306" max="2309" width="2.125" style="1" customWidth="1"/>
    <col min="2310" max="2310" width="11.25" style="1" customWidth="1"/>
    <col min="2311" max="2560" width="2.125" style="1"/>
    <col min="2561" max="2561" width="2" style="1" customWidth="1"/>
    <col min="2562" max="2565" width="2.125" style="1" customWidth="1"/>
    <col min="2566" max="2566" width="11.25" style="1" customWidth="1"/>
    <col min="2567" max="2816" width="2.125" style="1"/>
    <col min="2817" max="2817" width="2" style="1" customWidth="1"/>
    <col min="2818" max="2821" width="2.125" style="1" customWidth="1"/>
    <col min="2822" max="2822" width="11.25" style="1" customWidth="1"/>
    <col min="2823" max="3072" width="2.125" style="1"/>
    <col min="3073" max="3073" width="2" style="1" customWidth="1"/>
    <col min="3074" max="3077" width="2.125" style="1" customWidth="1"/>
    <col min="3078" max="3078" width="11.25" style="1" customWidth="1"/>
    <col min="3079" max="3328" width="2.125" style="1"/>
    <col min="3329" max="3329" width="2" style="1" customWidth="1"/>
    <col min="3330" max="3333" width="2.125" style="1" customWidth="1"/>
    <col min="3334" max="3334" width="11.25" style="1" customWidth="1"/>
    <col min="3335" max="3584" width="2.125" style="1"/>
    <col min="3585" max="3585" width="2" style="1" customWidth="1"/>
    <col min="3586" max="3589" width="2.125" style="1" customWidth="1"/>
    <col min="3590" max="3590" width="11.25" style="1" customWidth="1"/>
    <col min="3591" max="3840" width="2.125" style="1"/>
    <col min="3841" max="3841" width="2" style="1" customWidth="1"/>
    <col min="3842" max="3845" width="2.125" style="1" customWidth="1"/>
    <col min="3846" max="3846" width="11.25" style="1" customWidth="1"/>
    <col min="3847" max="4096" width="2.125" style="1"/>
    <col min="4097" max="4097" width="2" style="1" customWidth="1"/>
    <col min="4098" max="4101" width="2.125" style="1" customWidth="1"/>
    <col min="4102" max="4102" width="11.25" style="1" customWidth="1"/>
    <col min="4103" max="4352" width="2.125" style="1"/>
    <col min="4353" max="4353" width="2" style="1" customWidth="1"/>
    <col min="4354" max="4357" width="2.125" style="1" customWidth="1"/>
    <col min="4358" max="4358" width="11.25" style="1" customWidth="1"/>
    <col min="4359" max="4608" width="2.125" style="1"/>
    <col min="4609" max="4609" width="2" style="1" customWidth="1"/>
    <col min="4610" max="4613" width="2.125" style="1" customWidth="1"/>
    <col min="4614" max="4614" width="11.25" style="1" customWidth="1"/>
    <col min="4615" max="4864" width="2.125" style="1"/>
    <col min="4865" max="4865" width="2" style="1" customWidth="1"/>
    <col min="4866" max="4869" width="2.125" style="1" customWidth="1"/>
    <col min="4870" max="4870" width="11.25" style="1" customWidth="1"/>
    <col min="4871" max="5120" width="2.125" style="1"/>
    <col min="5121" max="5121" width="2" style="1" customWidth="1"/>
    <col min="5122" max="5125" width="2.125" style="1" customWidth="1"/>
    <col min="5126" max="5126" width="11.25" style="1" customWidth="1"/>
    <col min="5127" max="5376" width="2.125" style="1"/>
    <col min="5377" max="5377" width="2" style="1" customWidth="1"/>
    <col min="5378" max="5381" width="2.125" style="1" customWidth="1"/>
    <col min="5382" max="5382" width="11.25" style="1" customWidth="1"/>
    <col min="5383" max="5632" width="2.125" style="1"/>
    <col min="5633" max="5633" width="2" style="1" customWidth="1"/>
    <col min="5634" max="5637" width="2.125" style="1" customWidth="1"/>
    <col min="5638" max="5638" width="11.25" style="1" customWidth="1"/>
    <col min="5639" max="5888" width="2.125" style="1"/>
    <col min="5889" max="5889" width="2" style="1" customWidth="1"/>
    <col min="5890" max="5893" width="2.125" style="1" customWidth="1"/>
    <col min="5894" max="5894" width="11.25" style="1" customWidth="1"/>
    <col min="5895" max="6144" width="2.125" style="1"/>
    <col min="6145" max="6145" width="2" style="1" customWidth="1"/>
    <col min="6146" max="6149" width="2.125" style="1" customWidth="1"/>
    <col min="6150" max="6150" width="11.25" style="1" customWidth="1"/>
    <col min="6151" max="6400" width="2.125" style="1"/>
    <col min="6401" max="6401" width="2" style="1" customWidth="1"/>
    <col min="6402" max="6405" width="2.125" style="1" customWidth="1"/>
    <col min="6406" max="6406" width="11.25" style="1" customWidth="1"/>
    <col min="6407" max="6656" width="2.125" style="1"/>
    <col min="6657" max="6657" width="2" style="1" customWidth="1"/>
    <col min="6658" max="6661" width="2.125" style="1" customWidth="1"/>
    <col min="6662" max="6662" width="11.25" style="1" customWidth="1"/>
    <col min="6663" max="6912" width="2.125" style="1"/>
    <col min="6913" max="6913" width="2" style="1" customWidth="1"/>
    <col min="6914" max="6917" width="2.125" style="1" customWidth="1"/>
    <col min="6918" max="6918" width="11.25" style="1" customWidth="1"/>
    <col min="6919" max="7168" width="2.125" style="1"/>
    <col min="7169" max="7169" width="2" style="1" customWidth="1"/>
    <col min="7170" max="7173" width="2.125" style="1" customWidth="1"/>
    <col min="7174" max="7174" width="11.25" style="1" customWidth="1"/>
    <col min="7175" max="7424" width="2.125" style="1"/>
    <col min="7425" max="7425" width="2" style="1" customWidth="1"/>
    <col min="7426" max="7429" width="2.125" style="1" customWidth="1"/>
    <col min="7430" max="7430" width="11.25" style="1" customWidth="1"/>
    <col min="7431" max="7680" width="2.125" style="1"/>
    <col min="7681" max="7681" width="2" style="1" customWidth="1"/>
    <col min="7682" max="7685" width="2.125" style="1" customWidth="1"/>
    <col min="7686" max="7686" width="11.25" style="1" customWidth="1"/>
    <col min="7687" max="7936" width="2.125" style="1"/>
    <col min="7937" max="7937" width="2" style="1" customWidth="1"/>
    <col min="7938" max="7941" width="2.125" style="1" customWidth="1"/>
    <col min="7942" max="7942" width="11.25" style="1" customWidth="1"/>
    <col min="7943" max="8192" width="2.125" style="1"/>
    <col min="8193" max="8193" width="2" style="1" customWidth="1"/>
    <col min="8194" max="8197" width="2.125" style="1" customWidth="1"/>
    <col min="8198" max="8198" width="11.25" style="1" customWidth="1"/>
    <col min="8199" max="8448" width="2.125" style="1"/>
    <col min="8449" max="8449" width="2" style="1" customWidth="1"/>
    <col min="8450" max="8453" width="2.125" style="1" customWidth="1"/>
    <col min="8454" max="8454" width="11.25" style="1" customWidth="1"/>
    <col min="8455" max="8704" width="2.125" style="1"/>
    <col min="8705" max="8705" width="2" style="1" customWidth="1"/>
    <col min="8706" max="8709" width="2.125" style="1" customWidth="1"/>
    <col min="8710" max="8710" width="11.25" style="1" customWidth="1"/>
    <col min="8711" max="8960" width="2.125" style="1"/>
    <col min="8961" max="8961" width="2" style="1" customWidth="1"/>
    <col min="8962" max="8965" width="2.125" style="1" customWidth="1"/>
    <col min="8966" max="8966" width="11.25" style="1" customWidth="1"/>
    <col min="8967" max="9216" width="2.125" style="1"/>
    <col min="9217" max="9217" width="2" style="1" customWidth="1"/>
    <col min="9218" max="9221" width="2.125" style="1" customWidth="1"/>
    <col min="9222" max="9222" width="11.25" style="1" customWidth="1"/>
    <col min="9223" max="9472" width="2.125" style="1"/>
    <col min="9473" max="9473" width="2" style="1" customWidth="1"/>
    <col min="9474" max="9477" width="2.125" style="1" customWidth="1"/>
    <col min="9478" max="9478" width="11.25" style="1" customWidth="1"/>
    <col min="9479" max="9728" width="2.125" style="1"/>
    <col min="9729" max="9729" width="2" style="1" customWidth="1"/>
    <col min="9730" max="9733" width="2.125" style="1" customWidth="1"/>
    <col min="9734" max="9734" width="11.25" style="1" customWidth="1"/>
    <col min="9735" max="9984" width="2.125" style="1"/>
    <col min="9985" max="9985" width="2" style="1" customWidth="1"/>
    <col min="9986" max="9989" width="2.125" style="1" customWidth="1"/>
    <col min="9990" max="9990" width="11.25" style="1" customWidth="1"/>
    <col min="9991" max="10240" width="2.125" style="1"/>
    <col min="10241" max="10241" width="2" style="1" customWidth="1"/>
    <col min="10242" max="10245" width="2.125" style="1" customWidth="1"/>
    <col min="10246" max="10246" width="11.25" style="1" customWidth="1"/>
    <col min="10247" max="10496" width="2.125" style="1"/>
    <col min="10497" max="10497" width="2" style="1" customWidth="1"/>
    <col min="10498" max="10501" width="2.125" style="1" customWidth="1"/>
    <col min="10502" max="10502" width="11.25" style="1" customWidth="1"/>
    <col min="10503" max="10752" width="2.125" style="1"/>
    <col min="10753" max="10753" width="2" style="1" customWidth="1"/>
    <col min="10754" max="10757" width="2.125" style="1" customWidth="1"/>
    <col min="10758" max="10758" width="11.25" style="1" customWidth="1"/>
    <col min="10759" max="11008" width="2.125" style="1"/>
    <col min="11009" max="11009" width="2" style="1" customWidth="1"/>
    <col min="11010" max="11013" width="2.125" style="1" customWidth="1"/>
    <col min="11014" max="11014" width="11.25" style="1" customWidth="1"/>
    <col min="11015" max="11264" width="2.125" style="1"/>
    <col min="11265" max="11265" width="2" style="1" customWidth="1"/>
    <col min="11266" max="11269" width="2.125" style="1" customWidth="1"/>
    <col min="11270" max="11270" width="11.25" style="1" customWidth="1"/>
    <col min="11271" max="11520" width="2.125" style="1"/>
    <col min="11521" max="11521" width="2" style="1" customWidth="1"/>
    <col min="11522" max="11525" width="2.125" style="1" customWidth="1"/>
    <col min="11526" max="11526" width="11.25" style="1" customWidth="1"/>
    <col min="11527" max="11776" width="2.125" style="1"/>
    <col min="11777" max="11777" width="2" style="1" customWidth="1"/>
    <col min="11778" max="11781" width="2.125" style="1" customWidth="1"/>
    <col min="11782" max="11782" width="11.25" style="1" customWidth="1"/>
    <col min="11783" max="12032" width="2.125" style="1"/>
    <col min="12033" max="12033" width="2" style="1" customWidth="1"/>
    <col min="12034" max="12037" width="2.125" style="1" customWidth="1"/>
    <col min="12038" max="12038" width="11.25" style="1" customWidth="1"/>
    <col min="12039" max="12288" width="2.125" style="1"/>
    <col min="12289" max="12289" width="2" style="1" customWidth="1"/>
    <col min="12290" max="12293" width="2.125" style="1" customWidth="1"/>
    <col min="12294" max="12294" width="11.25" style="1" customWidth="1"/>
    <col min="12295" max="12544" width="2.125" style="1"/>
    <col min="12545" max="12545" width="2" style="1" customWidth="1"/>
    <col min="12546" max="12549" width="2.125" style="1" customWidth="1"/>
    <col min="12550" max="12550" width="11.25" style="1" customWidth="1"/>
    <col min="12551" max="12800" width="2.125" style="1"/>
    <col min="12801" max="12801" width="2" style="1" customWidth="1"/>
    <col min="12802" max="12805" width="2.125" style="1" customWidth="1"/>
    <col min="12806" max="12806" width="11.25" style="1" customWidth="1"/>
    <col min="12807" max="13056" width="2.125" style="1"/>
    <col min="13057" max="13057" width="2" style="1" customWidth="1"/>
    <col min="13058" max="13061" width="2.125" style="1" customWidth="1"/>
    <col min="13062" max="13062" width="11.25" style="1" customWidth="1"/>
    <col min="13063" max="13312" width="2.125" style="1"/>
    <col min="13313" max="13313" width="2" style="1" customWidth="1"/>
    <col min="13314" max="13317" width="2.125" style="1" customWidth="1"/>
    <col min="13318" max="13318" width="11.25" style="1" customWidth="1"/>
    <col min="13319" max="13568" width="2.125" style="1"/>
    <col min="13569" max="13569" width="2" style="1" customWidth="1"/>
    <col min="13570" max="13573" width="2.125" style="1" customWidth="1"/>
    <col min="13574" max="13574" width="11.25" style="1" customWidth="1"/>
    <col min="13575" max="13824" width="2.125" style="1"/>
    <col min="13825" max="13825" width="2" style="1" customWidth="1"/>
    <col min="13826" max="13829" width="2.125" style="1" customWidth="1"/>
    <col min="13830" max="13830" width="11.25" style="1" customWidth="1"/>
    <col min="13831" max="14080" width="2.125" style="1"/>
    <col min="14081" max="14081" width="2" style="1" customWidth="1"/>
    <col min="14082" max="14085" width="2.125" style="1" customWidth="1"/>
    <col min="14086" max="14086" width="11.25" style="1" customWidth="1"/>
    <col min="14087" max="14336" width="2.125" style="1"/>
    <col min="14337" max="14337" width="2" style="1" customWidth="1"/>
    <col min="14338" max="14341" width="2.125" style="1" customWidth="1"/>
    <col min="14342" max="14342" width="11.25" style="1" customWidth="1"/>
    <col min="14343" max="14592" width="2.125" style="1"/>
    <col min="14593" max="14593" width="2" style="1" customWidth="1"/>
    <col min="14594" max="14597" width="2.125" style="1" customWidth="1"/>
    <col min="14598" max="14598" width="11.25" style="1" customWidth="1"/>
    <col min="14599" max="14848" width="2.125" style="1"/>
    <col min="14849" max="14849" width="2" style="1" customWidth="1"/>
    <col min="14850" max="14853" width="2.125" style="1" customWidth="1"/>
    <col min="14854" max="14854" width="11.25" style="1" customWidth="1"/>
    <col min="14855" max="15104" width="2.125" style="1"/>
    <col min="15105" max="15105" width="2" style="1" customWidth="1"/>
    <col min="15106" max="15109" width="2.125" style="1" customWidth="1"/>
    <col min="15110" max="15110" width="11.25" style="1" customWidth="1"/>
    <col min="15111" max="15360" width="2.125" style="1"/>
    <col min="15361" max="15361" width="2" style="1" customWidth="1"/>
    <col min="15362" max="15365" width="2.125" style="1" customWidth="1"/>
    <col min="15366" max="15366" width="11.25" style="1" customWidth="1"/>
    <col min="15367" max="15616" width="2.125" style="1"/>
    <col min="15617" max="15617" width="2" style="1" customWidth="1"/>
    <col min="15618" max="15621" width="2.125" style="1" customWidth="1"/>
    <col min="15622" max="15622" width="11.25" style="1" customWidth="1"/>
    <col min="15623" max="15872" width="2.125" style="1"/>
    <col min="15873" max="15873" width="2" style="1" customWidth="1"/>
    <col min="15874" max="15877" width="2.125" style="1" customWidth="1"/>
    <col min="15878" max="15878" width="11.25" style="1" customWidth="1"/>
    <col min="15879" max="16128" width="2.125" style="1"/>
    <col min="16129" max="16129" width="2" style="1" customWidth="1"/>
    <col min="16130" max="16133" width="2.125" style="1" customWidth="1"/>
    <col min="16134" max="16134" width="11.25" style="1" customWidth="1"/>
    <col min="16135" max="16384" width="2.125" style="1"/>
  </cols>
  <sheetData>
    <row r="1" spans="1:43">
      <c r="B1" s="1" t="s">
        <v>408</v>
      </c>
    </row>
    <row r="3" spans="1:43" ht="17.25">
      <c r="B3" s="921" t="s">
        <v>158</v>
      </c>
      <c r="C3" s="921"/>
      <c r="D3" s="921"/>
      <c r="E3" s="921"/>
      <c r="F3" s="921"/>
      <c r="G3" s="921"/>
      <c r="H3" s="921"/>
      <c r="I3" s="921"/>
      <c r="J3" s="921"/>
      <c r="K3" s="921"/>
      <c r="L3" s="921"/>
      <c r="M3" s="921"/>
      <c r="N3" s="921"/>
      <c r="O3" s="921"/>
      <c r="P3" s="921"/>
      <c r="Q3" s="921"/>
      <c r="R3" s="921"/>
      <c r="S3" s="921"/>
      <c r="T3" s="921"/>
      <c r="U3" s="921"/>
      <c r="V3" s="921"/>
      <c r="W3" s="921"/>
      <c r="X3" s="921"/>
      <c r="Y3" s="922"/>
      <c r="Z3" s="922"/>
      <c r="AA3" s="922"/>
      <c r="AB3" s="922"/>
      <c r="AC3" s="922"/>
      <c r="AD3" s="922"/>
      <c r="AE3" s="922"/>
      <c r="AF3" s="922"/>
      <c r="AG3" s="922"/>
      <c r="AH3" s="922"/>
      <c r="AI3" s="922"/>
      <c r="AJ3" s="922"/>
      <c r="AK3" s="922"/>
      <c r="AL3" s="922"/>
      <c r="AM3" s="922"/>
      <c r="AN3" s="922"/>
      <c r="AO3" s="922"/>
      <c r="AP3" s="922"/>
      <c r="AQ3" s="922"/>
    </row>
    <row r="5" spans="1:43">
      <c r="Z5" s="63" t="s">
        <v>159</v>
      </c>
    </row>
    <row r="6" spans="1:43">
      <c r="Z6" s="923"/>
      <c r="AA6" s="923"/>
      <c r="AB6" s="923"/>
      <c r="AC6" s="923"/>
      <c r="AD6" s="923"/>
      <c r="AE6" s="923"/>
      <c r="AF6" s="923"/>
      <c r="AG6" s="923"/>
      <c r="AH6" s="923"/>
      <c r="AI6" s="923"/>
      <c r="AJ6" s="923"/>
      <c r="AK6" s="923"/>
      <c r="AL6" s="923"/>
      <c r="AM6" s="923"/>
      <c r="AN6" s="923"/>
      <c r="AO6" s="923"/>
      <c r="AP6" s="923"/>
      <c r="AQ6" s="923"/>
    </row>
    <row r="7" spans="1:43">
      <c r="A7" s="1" t="s">
        <v>160</v>
      </c>
    </row>
    <row r="8" spans="1:43">
      <c r="B8" s="11" t="s">
        <v>161</v>
      </c>
    </row>
    <row r="9" spans="1:43">
      <c r="B9" s="924" t="s">
        <v>383</v>
      </c>
      <c r="C9" s="925"/>
      <c r="D9" s="925"/>
      <c r="E9" s="925"/>
      <c r="F9" s="925"/>
      <c r="G9" s="925"/>
      <c r="H9" s="925"/>
      <c r="I9" s="925"/>
      <c r="J9" s="925"/>
      <c r="K9" s="925"/>
      <c r="L9" s="926"/>
      <c r="M9" s="924" t="s">
        <v>162</v>
      </c>
      <c r="N9" s="925"/>
      <c r="O9" s="925"/>
      <c r="P9" s="925"/>
      <c r="Q9" s="925"/>
      <c r="R9" s="925"/>
      <c r="S9" s="925"/>
      <c r="T9" s="925"/>
      <c r="U9" s="925"/>
      <c r="V9" s="925"/>
      <c r="W9" s="925"/>
      <c r="X9" s="926"/>
      <c r="Y9" s="930" t="s">
        <v>384</v>
      </c>
      <c r="Z9" s="931"/>
      <c r="AA9" s="931"/>
      <c r="AB9" s="931"/>
      <c r="AC9" s="931"/>
      <c r="AD9" s="931"/>
      <c r="AE9" s="931"/>
      <c r="AF9" s="931"/>
      <c r="AG9" s="931"/>
      <c r="AH9" s="931"/>
      <c r="AI9" s="931"/>
      <c r="AJ9" s="931"/>
      <c r="AK9" s="931"/>
      <c r="AL9" s="931"/>
      <c r="AM9" s="931"/>
      <c r="AN9" s="931"/>
      <c r="AO9" s="931"/>
      <c r="AP9" s="931"/>
      <c r="AQ9" s="932"/>
    </row>
    <row r="10" spans="1:43" ht="23.1" customHeight="1">
      <c r="B10" s="927"/>
      <c r="C10" s="928"/>
      <c r="D10" s="928"/>
      <c r="E10" s="928"/>
      <c r="F10" s="928"/>
      <c r="G10" s="928"/>
      <c r="H10" s="928"/>
      <c r="I10" s="928"/>
      <c r="J10" s="928"/>
      <c r="K10" s="928"/>
      <c r="L10" s="929"/>
      <c r="M10" s="927"/>
      <c r="N10" s="928"/>
      <c r="O10" s="928"/>
      <c r="P10" s="928"/>
      <c r="Q10" s="928"/>
      <c r="R10" s="928"/>
      <c r="S10" s="928"/>
      <c r="T10" s="928"/>
      <c r="U10" s="928"/>
      <c r="V10" s="928"/>
      <c r="W10" s="928"/>
      <c r="X10" s="929"/>
      <c r="Y10" s="933" t="s">
        <v>385</v>
      </c>
      <c r="Z10" s="931"/>
      <c r="AA10" s="932"/>
      <c r="AB10" s="933" t="s">
        <v>386</v>
      </c>
      <c r="AC10" s="934"/>
      <c r="AD10" s="934"/>
      <c r="AE10" s="935"/>
      <c r="AF10" s="930" t="s">
        <v>387</v>
      </c>
      <c r="AG10" s="931"/>
      <c r="AH10" s="931"/>
      <c r="AI10" s="931"/>
      <c r="AJ10" s="931"/>
      <c r="AK10" s="931"/>
      <c r="AL10" s="931"/>
      <c r="AM10" s="931"/>
      <c r="AN10" s="931"/>
      <c r="AO10" s="931"/>
      <c r="AP10" s="931"/>
      <c r="AQ10" s="932"/>
    </row>
    <row r="11" spans="1:43">
      <c r="B11" s="946" t="s">
        <v>163</v>
      </c>
      <c r="C11" s="947"/>
      <c r="D11" s="947"/>
      <c r="E11" s="947"/>
      <c r="F11" s="947"/>
      <c r="G11" s="947"/>
      <c r="H11" s="947"/>
      <c r="I11" s="947"/>
      <c r="J11" s="947"/>
      <c r="K11" s="947"/>
      <c r="L11" s="948"/>
      <c r="M11" s="949" t="s">
        <v>33</v>
      </c>
      <c r="N11" s="950"/>
      <c r="O11" s="950"/>
      <c r="P11" s="950"/>
      <c r="Q11" s="950"/>
      <c r="R11" s="951"/>
      <c r="S11" s="950" t="s">
        <v>33</v>
      </c>
      <c r="T11" s="950"/>
      <c r="U11" s="950"/>
      <c r="V11" s="950"/>
      <c r="W11" s="951"/>
      <c r="X11" s="951"/>
      <c r="Y11" s="949" t="s">
        <v>7</v>
      </c>
      <c r="Z11" s="952"/>
      <c r="AA11" s="953"/>
      <c r="AB11" s="949" t="s">
        <v>33</v>
      </c>
      <c r="AC11" s="952"/>
      <c r="AD11" s="952"/>
      <c r="AE11" s="953"/>
      <c r="AF11" s="954"/>
      <c r="AG11" s="951"/>
      <c r="AH11" s="951"/>
      <c r="AI11" s="951"/>
      <c r="AJ11" s="951"/>
      <c r="AK11" s="951"/>
      <c r="AL11" s="951"/>
      <c r="AM11" s="951"/>
      <c r="AN11" s="951"/>
      <c r="AO11" s="951"/>
      <c r="AP11" s="951"/>
      <c r="AQ11" s="955"/>
    </row>
    <row r="12" spans="1:43">
      <c r="B12" s="936" t="s">
        <v>8</v>
      </c>
      <c r="C12" s="937"/>
      <c r="D12" s="937"/>
      <c r="E12" s="937"/>
      <c r="F12" s="937"/>
      <c r="G12" s="922"/>
      <c r="H12" s="922"/>
      <c r="I12" s="922"/>
      <c r="J12" s="922"/>
      <c r="K12" s="922"/>
      <c r="L12" s="938"/>
      <c r="M12" s="939"/>
      <c r="N12" s="940"/>
      <c r="O12" s="940"/>
      <c r="P12" s="940"/>
      <c r="Q12" s="940"/>
      <c r="R12" s="940"/>
      <c r="S12" s="940"/>
      <c r="T12" s="940"/>
      <c r="U12" s="940"/>
      <c r="V12" s="940"/>
      <c r="W12" s="941"/>
      <c r="X12" s="940"/>
      <c r="Y12" s="942"/>
      <c r="Z12" s="943"/>
      <c r="AA12" s="944"/>
      <c r="AB12" s="939"/>
      <c r="AC12" s="941"/>
      <c r="AD12" s="941"/>
      <c r="AE12" s="945"/>
      <c r="AF12" s="936"/>
      <c r="AG12" s="922"/>
      <c r="AH12" s="922"/>
      <c r="AI12" s="922"/>
      <c r="AJ12" s="922"/>
      <c r="AK12" s="922"/>
      <c r="AL12" s="922"/>
      <c r="AM12" s="922"/>
      <c r="AN12" s="922"/>
      <c r="AO12" s="922"/>
      <c r="AP12" s="922"/>
      <c r="AQ12" s="938"/>
    </row>
    <row r="13" spans="1:43">
      <c r="B13" s="956" t="s">
        <v>9</v>
      </c>
      <c r="C13" s="957"/>
      <c r="D13" s="957"/>
      <c r="E13" s="957"/>
      <c r="F13" s="957"/>
      <c r="G13" s="922"/>
      <c r="H13" s="922"/>
      <c r="I13" s="922"/>
      <c r="J13" s="922"/>
      <c r="K13" s="922"/>
      <c r="L13" s="938"/>
      <c r="M13" s="939"/>
      <c r="N13" s="940"/>
      <c r="O13" s="940"/>
      <c r="P13" s="940"/>
      <c r="Q13" s="940"/>
      <c r="R13" s="940"/>
      <c r="S13" s="940"/>
      <c r="T13" s="940"/>
      <c r="U13" s="940"/>
      <c r="V13" s="940"/>
      <c r="W13" s="941"/>
      <c r="X13" s="940"/>
      <c r="Y13" s="942"/>
      <c r="Z13" s="943"/>
      <c r="AA13" s="944"/>
      <c r="AB13" s="939"/>
      <c r="AC13" s="941"/>
      <c r="AD13" s="941"/>
      <c r="AE13" s="945"/>
      <c r="AF13" s="936"/>
      <c r="AG13" s="922"/>
      <c r="AH13" s="922"/>
      <c r="AI13" s="922"/>
      <c r="AJ13" s="922"/>
      <c r="AK13" s="922"/>
      <c r="AL13" s="922"/>
      <c r="AM13" s="922"/>
      <c r="AN13" s="922"/>
      <c r="AO13" s="922"/>
      <c r="AP13" s="922"/>
      <c r="AQ13" s="938"/>
    </row>
    <row r="14" spans="1:43">
      <c r="B14" s="936" t="s">
        <v>10</v>
      </c>
      <c r="C14" s="937"/>
      <c r="D14" s="937"/>
      <c r="E14" s="937"/>
      <c r="F14" s="937"/>
      <c r="G14" s="922"/>
      <c r="H14" s="922"/>
      <c r="I14" s="922"/>
      <c r="J14" s="922"/>
      <c r="K14" s="922"/>
      <c r="L14" s="938"/>
      <c r="M14" s="939"/>
      <c r="N14" s="940"/>
      <c r="O14" s="940"/>
      <c r="P14" s="940"/>
      <c r="Q14" s="940"/>
      <c r="R14" s="940"/>
      <c r="S14" s="940"/>
      <c r="T14" s="940"/>
      <c r="U14" s="940"/>
      <c r="V14" s="940"/>
      <c r="W14" s="941"/>
      <c r="X14" s="940"/>
      <c r="Y14" s="942"/>
      <c r="Z14" s="943"/>
      <c r="AA14" s="944"/>
      <c r="AB14" s="939"/>
      <c r="AC14" s="941"/>
      <c r="AD14" s="941"/>
      <c r="AE14" s="945"/>
      <c r="AF14" s="936"/>
      <c r="AG14" s="922"/>
      <c r="AH14" s="922"/>
      <c r="AI14" s="922"/>
      <c r="AJ14" s="922"/>
      <c r="AK14" s="922"/>
      <c r="AL14" s="922"/>
      <c r="AM14" s="922"/>
      <c r="AN14" s="922"/>
      <c r="AO14" s="922"/>
      <c r="AP14" s="922"/>
      <c r="AQ14" s="938"/>
    </row>
    <row r="15" spans="1:43">
      <c r="B15" s="956" t="s">
        <v>11</v>
      </c>
      <c r="C15" s="957"/>
      <c r="D15" s="957"/>
      <c r="E15" s="957"/>
      <c r="F15" s="957"/>
      <c r="G15" s="922"/>
      <c r="H15" s="922"/>
      <c r="I15" s="922"/>
      <c r="J15" s="922"/>
      <c r="K15" s="922"/>
      <c r="L15" s="938"/>
      <c r="M15" s="939"/>
      <c r="N15" s="940"/>
      <c r="O15" s="940"/>
      <c r="P15" s="940"/>
      <c r="Q15" s="940"/>
      <c r="R15" s="940"/>
      <c r="S15" s="940"/>
      <c r="T15" s="940"/>
      <c r="U15" s="940"/>
      <c r="V15" s="940"/>
      <c r="W15" s="941"/>
      <c r="X15" s="940"/>
      <c r="Y15" s="942"/>
      <c r="Z15" s="943"/>
      <c r="AA15" s="944"/>
      <c r="AB15" s="939"/>
      <c r="AC15" s="941"/>
      <c r="AD15" s="941"/>
      <c r="AE15" s="945"/>
      <c r="AF15" s="936"/>
      <c r="AG15" s="922"/>
      <c r="AH15" s="922"/>
      <c r="AI15" s="922"/>
      <c r="AJ15" s="922"/>
      <c r="AK15" s="922"/>
      <c r="AL15" s="922"/>
      <c r="AM15" s="922"/>
      <c r="AN15" s="922"/>
      <c r="AO15" s="922"/>
      <c r="AP15" s="922"/>
      <c r="AQ15" s="938"/>
    </row>
    <row r="16" spans="1:43">
      <c r="B16" s="936" t="s">
        <v>12</v>
      </c>
      <c r="C16" s="937"/>
      <c r="D16" s="937"/>
      <c r="E16" s="937"/>
      <c r="F16" s="937"/>
      <c r="G16" s="922"/>
      <c r="H16" s="922"/>
      <c r="I16" s="922"/>
      <c r="J16" s="922"/>
      <c r="K16" s="922"/>
      <c r="L16" s="938"/>
      <c r="M16" s="939"/>
      <c r="N16" s="940"/>
      <c r="O16" s="940"/>
      <c r="P16" s="940"/>
      <c r="Q16" s="940"/>
      <c r="R16" s="940"/>
      <c r="S16" s="940"/>
      <c r="T16" s="940"/>
      <c r="U16" s="940"/>
      <c r="V16" s="940"/>
      <c r="W16" s="941"/>
      <c r="X16" s="940"/>
      <c r="Y16" s="942"/>
      <c r="Z16" s="943"/>
      <c r="AA16" s="944"/>
      <c r="AB16" s="939"/>
      <c r="AC16" s="941"/>
      <c r="AD16" s="941"/>
      <c r="AE16" s="945"/>
      <c r="AF16" s="936"/>
      <c r="AG16" s="922"/>
      <c r="AH16" s="922"/>
      <c r="AI16" s="922"/>
      <c r="AJ16" s="922"/>
      <c r="AK16" s="922"/>
      <c r="AL16" s="922"/>
      <c r="AM16" s="922"/>
      <c r="AN16" s="922"/>
      <c r="AO16" s="922"/>
      <c r="AP16" s="922"/>
      <c r="AQ16" s="938"/>
    </row>
    <row r="17" spans="2:43">
      <c r="B17" s="936" t="s">
        <v>13</v>
      </c>
      <c r="C17" s="937"/>
      <c r="D17" s="937"/>
      <c r="E17" s="937"/>
      <c r="F17" s="937"/>
      <c r="G17" s="922"/>
      <c r="H17" s="922"/>
      <c r="I17" s="922"/>
      <c r="J17" s="922"/>
      <c r="K17" s="922"/>
      <c r="L17" s="938"/>
      <c r="M17" s="939"/>
      <c r="N17" s="940"/>
      <c r="O17" s="940"/>
      <c r="P17" s="940"/>
      <c r="Q17" s="940"/>
      <c r="R17" s="940"/>
      <c r="S17" s="940"/>
      <c r="T17" s="940"/>
      <c r="U17" s="940"/>
      <c r="V17" s="940"/>
      <c r="W17" s="941"/>
      <c r="X17" s="940"/>
      <c r="Y17" s="942"/>
      <c r="Z17" s="943"/>
      <c r="AA17" s="944"/>
      <c r="AB17" s="939"/>
      <c r="AC17" s="941"/>
      <c r="AD17" s="941"/>
      <c r="AE17" s="945"/>
      <c r="AF17" s="936"/>
      <c r="AG17" s="922"/>
      <c r="AH17" s="922"/>
      <c r="AI17" s="922"/>
      <c r="AJ17" s="922"/>
      <c r="AK17" s="922"/>
      <c r="AL17" s="922"/>
      <c r="AM17" s="922"/>
      <c r="AN17" s="922"/>
      <c r="AO17" s="922"/>
      <c r="AP17" s="922"/>
      <c r="AQ17" s="938"/>
    </row>
    <row r="18" spans="2:43">
      <c r="B18" s="936" t="s">
        <v>14</v>
      </c>
      <c r="C18" s="937"/>
      <c r="D18" s="937"/>
      <c r="E18" s="937"/>
      <c r="F18" s="937"/>
      <c r="G18" s="922"/>
      <c r="H18" s="922"/>
      <c r="I18" s="922"/>
      <c r="J18" s="922"/>
      <c r="K18" s="922"/>
      <c r="L18" s="938"/>
      <c r="M18" s="939"/>
      <c r="N18" s="940"/>
      <c r="O18" s="940"/>
      <c r="P18" s="940"/>
      <c r="Q18" s="940"/>
      <c r="R18" s="940"/>
      <c r="S18" s="940"/>
      <c r="T18" s="940"/>
      <c r="U18" s="940"/>
      <c r="V18" s="940"/>
      <c r="W18" s="941"/>
      <c r="X18" s="940"/>
      <c r="Y18" s="942"/>
      <c r="Z18" s="943"/>
      <c r="AA18" s="944"/>
      <c r="AB18" s="939"/>
      <c r="AC18" s="940"/>
      <c r="AD18" s="940"/>
      <c r="AE18" s="945"/>
      <c r="AF18" s="958"/>
      <c r="AG18" s="959"/>
      <c r="AH18" s="959"/>
      <c r="AI18" s="959"/>
      <c r="AJ18" s="959"/>
      <c r="AK18" s="959"/>
      <c r="AL18" s="959"/>
      <c r="AM18" s="959"/>
      <c r="AN18" s="959"/>
      <c r="AO18" s="959"/>
      <c r="AP18" s="959"/>
      <c r="AQ18" s="960"/>
    </row>
    <row r="19" spans="2:43">
      <c r="B19" s="936" t="s">
        <v>15</v>
      </c>
      <c r="C19" s="937"/>
      <c r="D19" s="937"/>
      <c r="E19" s="937"/>
      <c r="F19" s="937"/>
      <c r="G19" s="922"/>
      <c r="H19" s="922"/>
      <c r="I19" s="922"/>
      <c r="J19" s="922"/>
      <c r="K19" s="922"/>
      <c r="L19" s="938"/>
      <c r="M19" s="939"/>
      <c r="N19" s="940"/>
      <c r="O19" s="940"/>
      <c r="P19" s="940"/>
      <c r="Q19" s="940"/>
      <c r="R19" s="940"/>
      <c r="S19" s="940"/>
      <c r="T19" s="940"/>
      <c r="U19" s="940"/>
      <c r="V19" s="940"/>
      <c r="W19" s="941"/>
      <c r="X19" s="940"/>
      <c r="Y19" s="942"/>
      <c r="Z19" s="943"/>
      <c r="AA19" s="944"/>
      <c r="AB19" s="939"/>
      <c r="AC19" s="940"/>
      <c r="AD19" s="940"/>
      <c r="AE19" s="945"/>
      <c r="AF19" s="958"/>
      <c r="AG19" s="959"/>
      <c r="AH19" s="959"/>
      <c r="AI19" s="959"/>
      <c r="AJ19" s="959"/>
      <c r="AK19" s="959"/>
      <c r="AL19" s="959"/>
      <c r="AM19" s="959"/>
      <c r="AN19" s="959"/>
      <c r="AO19" s="959"/>
      <c r="AP19" s="959"/>
      <c r="AQ19" s="960"/>
    </row>
    <row r="20" spans="2:43">
      <c r="B20" s="936" t="s">
        <v>16</v>
      </c>
      <c r="C20" s="937"/>
      <c r="D20" s="937"/>
      <c r="E20" s="937"/>
      <c r="F20" s="937"/>
      <c r="G20" s="922"/>
      <c r="H20" s="922"/>
      <c r="I20" s="922"/>
      <c r="J20" s="922"/>
      <c r="K20" s="922"/>
      <c r="L20" s="938"/>
      <c r="M20" s="939"/>
      <c r="N20" s="940"/>
      <c r="O20" s="940"/>
      <c r="P20" s="940"/>
      <c r="Q20" s="940"/>
      <c r="R20" s="940"/>
      <c r="S20" s="940"/>
      <c r="T20" s="940"/>
      <c r="U20" s="940"/>
      <c r="V20" s="940"/>
      <c r="W20" s="941"/>
      <c r="X20" s="940"/>
      <c r="Y20" s="942"/>
      <c r="Z20" s="943"/>
      <c r="AA20" s="944"/>
      <c r="AB20" s="939"/>
      <c r="AC20" s="940"/>
      <c r="AD20" s="940"/>
      <c r="AE20" s="945"/>
      <c r="AF20" s="936"/>
      <c r="AG20" s="922"/>
      <c r="AH20" s="922"/>
      <c r="AI20" s="922"/>
      <c r="AJ20" s="922"/>
      <c r="AK20" s="922"/>
      <c r="AL20" s="922"/>
      <c r="AM20" s="922"/>
      <c r="AN20" s="922"/>
      <c r="AO20" s="922"/>
      <c r="AP20" s="922"/>
      <c r="AQ20" s="938"/>
    </row>
    <row r="21" spans="2:43">
      <c r="B21" s="936" t="s">
        <v>164</v>
      </c>
      <c r="C21" s="937"/>
      <c r="D21" s="937"/>
      <c r="E21" s="937"/>
      <c r="F21" s="937"/>
      <c r="G21" s="922"/>
      <c r="H21" s="922"/>
      <c r="I21" s="922"/>
      <c r="J21" s="922"/>
      <c r="K21" s="922"/>
      <c r="L21" s="938"/>
      <c r="M21" s="939"/>
      <c r="N21" s="940"/>
      <c r="O21" s="940"/>
      <c r="P21" s="940"/>
      <c r="Q21" s="940"/>
      <c r="R21" s="940"/>
      <c r="S21" s="940"/>
      <c r="T21" s="940"/>
      <c r="U21" s="940"/>
      <c r="V21" s="940"/>
      <c r="W21" s="941"/>
      <c r="X21" s="940"/>
      <c r="Y21" s="942"/>
      <c r="Z21" s="943"/>
      <c r="AA21" s="944"/>
      <c r="AB21" s="939"/>
      <c r="AC21" s="940"/>
      <c r="AD21" s="940"/>
      <c r="AE21" s="945"/>
      <c r="AF21" s="958"/>
      <c r="AG21" s="959"/>
      <c r="AH21" s="959"/>
      <c r="AI21" s="959"/>
      <c r="AJ21" s="959"/>
      <c r="AK21" s="959"/>
      <c r="AL21" s="959"/>
      <c r="AM21" s="959"/>
      <c r="AN21" s="959"/>
      <c r="AO21" s="959"/>
      <c r="AP21" s="959"/>
      <c r="AQ21" s="960"/>
    </row>
    <row r="22" spans="2:43">
      <c r="B22" s="961"/>
      <c r="C22" s="923"/>
      <c r="D22" s="923"/>
      <c r="E22" s="923"/>
      <c r="F22" s="923"/>
      <c r="G22" s="923"/>
      <c r="H22" s="923"/>
      <c r="I22" s="923"/>
      <c r="J22" s="923"/>
      <c r="K22" s="923"/>
      <c r="L22" s="962"/>
      <c r="M22" s="939"/>
      <c r="N22" s="940"/>
      <c r="O22" s="940"/>
      <c r="P22" s="940"/>
      <c r="Q22" s="940"/>
      <c r="R22" s="940"/>
      <c r="S22" s="940"/>
      <c r="T22" s="940"/>
      <c r="U22" s="940"/>
      <c r="V22" s="940"/>
      <c r="W22" s="940"/>
      <c r="X22" s="940"/>
      <c r="Y22" s="963"/>
      <c r="Z22" s="964"/>
      <c r="AA22" s="965"/>
      <c r="AB22" s="966"/>
      <c r="AC22" s="967"/>
      <c r="AD22" s="967"/>
      <c r="AE22" s="968"/>
      <c r="AF22" s="961"/>
      <c r="AG22" s="923"/>
      <c r="AH22" s="923"/>
      <c r="AI22" s="923"/>
      <c r="AJ22" s="923"/>
      <c r="AK22" s="923"/>
      <c r="AL22" s="923"/>
      <c r="AM22" s="923"/>
      <c r="AN22" s="923"/>
      <c r="AO22" s="923"/>
      <c r="AP22" s="923"/>
      <c r="AQ22" s="962"/>
    </row>
    <row r="23" spans="2:43">
      <c r="B23" s="946" t="s">
        <v>165</v>
      </c>
      <c r="C23" s="947"/>
      <c r="D23" s="947"/>
      <c r="E23" s="947"/>
      <c r="F23" s="947"/>
      <c r="G23" s="947"/>
      <c r="H23" s="947"/>
      <c r="I23" s="947"/>
      <c r="J23" s="947"/>
      <c r="K23" s="947"/>
      <c r="L23" s="948"/>
      <c r="M23" s="972"/>
      <c r="N23" s="973"/>
      <c r="O23" s="973"/>
      <c r="P23" s="973"/>
      <c r="Q23" s="973"/>
      <c r="R23" s="973"/>
      <c r="S23" s="973"/>
      <c r="T23" s="973"/>
      <c r="U23" s="973"/>
      <c r="V23" s="973"/>
      <c r="W23" s="973"/>
      <c r="X23" s="974"/>
      <c r="Y23" s="972"/>
      <c r="Z23" s="973"/>
      <c r="AA23" s="973"/>
      <c r="AB23" s="972"/>
      <c r="AC23" s="973"/>
      <c r="AD23" s="973"/>
      <c r="AE23" s="974"/>
      <c r="AF23" s="951"/>
      <c r="AG23" s="951"/>
      <c r="AH23" s="951"/>
      <c r="AI23" s="951"/>
      <c r="AJ23" s="951"/>
      <c r="AK23" s="951"/>
      <c r="AL23" s="951"/>
      <c r="AM23" s="951"/>
      <c r="AN23" s="951"/>
      <c r="AO23" s="951"/>
      <c r="AP23" s="951"/>
      <c r="AQ23" s="955"/>
    </row>
    <row r="24" spans="2:43">
      <c r="B24" s="969" t="s">
        <v>166</v>
      </c>
      <c r="C24" s="970"/>
      <c r="D24" s="970"/>
      <c r="E24" s="970"/>
      <c r="F24" s="970"/>
      <c r="G24" s="970"/>
      <c r="H24" s="970"/>
      <c r="I24" s="970"/>
      <c r="J24" s="970"/>
      <c r="K24" s="970"/>
      <c r="L24" s="971"/>
      <c r="M24" s="939"/>
      <c r="N24" s="940"/>
      <c r="O24" s="940"/>
      <c r="P24" s="940"/>
      <c r="Q24" s="940"/>
      <c r="R24" s="940"/>
      <c r="S24" s="940"/>
      <c r="T24" s="940"/>
      <c r="U24" s="940"/>
      <c r="V24" s="940"/>
      <c r="W24" s="940"/>
      <c r="X24" s="945"/>
      <c r="Y24" s="939"/>
      <c r="Z24" s="940"/>
      <c r="AA24" s="940"/>
      <c r="AB24" s="939"/>
      <c r="AC24" s="940"/>
      <c r="AD24" s="940"/>
      <c r="AE24" s="945"/>
      <c r="AF24" s="937"/>
      <c r="AG24" s="937"/>
      <c r="AH24" s="937"/>
      <c r="AI24" s="937"/>
      <c r="AJ24" s="937"/>
      <c r="AK24" s="937"/>
      <c r="AL24" s="937"/>
      <c r="AM24" s="937"/>
      <c r="AN24" s="937"/>
      <c r="AO24" s="937"/>
      <c r="AP24" s="937"/>
      <c r="AQ24" s="938"/>
    </row>
    <row r="25" spans="2:43">
      <c r="B25" s="969" t="s">
        <v>167</v>
      </c>
      <c r="C25" s="970"/>
      <c r="D25" s="970"/>
      <c r="E25" s="970"/>
      <c r="F25" s="970"/>
      <c r="G25" s="970"/>
      <c r="H25" s="970"/>
      <c r="I25" s="970"/>
      <c r="J25" s="970"/>
      <c r="K25" s="970"/>
      <c r="L25" s="971"/>
      <c r="M25" s="939"/>
      <c r="N25" s="940"/>
      <c r="O25" s="940"/>
      <c r="P25" s="940"/>
      <c r="Q25" s="940"/>
      <c r="R25" s="940"/>
      <c r="S25" s="940"/>
      <c r="T25" s="940"/>
      <c r="U25" s="940"/>
      <c r="V25" s="940"/>
      <c r="W25" s="940"/>
      <c r="X25" s="945"/>
      <c r="Y25" s="939"/>
      <c r="Z25" s="940"/>
      <c r="AA25" s="940"/>
      <c r="AB25" s="939"/>
      <c r="AC25" s="940"/>
      <c r="AD25" s="940"/>
      <c r="AE25" s="945"/>
      <c r="AF25" s="937"/>
      <c r="AG25" s="937"/>
      <c r="AH25" s="937"/>
      <c r="AI25" s="937"/>
      <c r="AJ25" s="937"/>
      <c r="AK25" s="937"/>
      <c r="AL25" s="937"/>
      <c r="AM25" s="937"/>
      <c r="AN25" s="937"/>
      <c r="AO25" s="937"/>
      <c r="AP25" s="937"/>
      <c r="AQ25" s="938"/>
    </row>
    <row r="26" spans="2:43">
      <c r="B26" s="969" t="s">
        <v>168</v>
      </c>
      <c r="C26" s="970"/>
      <c r="D26" s="970"/>
      <c r="E26" s="970"/>
      <c r="F26" s="970"/>
      <c r="G26" s="970"/>
      <c r="H26" s="970"/>
      <c r="I26" s="970"/>
      <c r="J26" s="970"/>
      <c r="K26" s="970"/>
      <c r="L26" s="971"/>
      <c r="M26" s="939"/>
      <c r="N26" s="940"/>
      <c r="O26" s="940"/>
      <c r="P26" s="940"/>
      <c r="Q26" s="940"/>
      <c r="R26" s="940"/>
      <c r="S26" s="940"/>
      <c r="T26" s="940"/>
      <c r="U26" s="940"/>
      <c r="V26" s="940"/>
      <c r="W26" s="940"/>
      <c r="X26" s="945"/>
      <c r="Y26" s="939"/>
      <c r="Z26" s="940"/>
      <c r="AA26" s="940"/>
      <c r="AB26" s="939"/>
      <c r="AC26" s="940"/>
      <c r="AD26" s="940"/>
      <c r="AE26" s="945"/>
      <c r="AF26" s="937"/>
      <c r="AG26" s="937"/>
      <c r="AH26" s="937"/>
      <c r="AI26" s="937"/>
      <c r="AJ26" s="937"/>
      <c r="AK26" s="937"/>
      <c r="AL26" s="937"/>
      <c r="AM26" s="937"/>
      <c r="AN26" s="937"/>
      <c r="AO26" s="937"/>
      <c r="AP26" s="937"/>
      <c r="AQ26" s="938"/>
    </row>
    <row r="27" spans="2:43">
      <c r="B27" s="969" t="s">
        <v>169</v>
      </c>
      <c r="C27" s="970"/>
      <c r="D27" s="970"/>
      <c r="E27" s="970"/>
      <c r="F27" s="970"/>
      <c r="G27" s="970"/>
      <c r="H27" s="970"/>
      <c r="I27" s="970"/>
      <c r="J27" s="970"/>
      <c r="K27" s="970"/>
      <c r="L27" s="971"/>
      <c r="M27" s="939"/>
      <c r="N27" s="940"/>
      <c r="O27" s="940"/>
      <c r="P27" s="940"/>
      <c r="Q27" s="940"/>
      <c r="R27" s="940"/>
      <c r="S27" s="940"/>
      <c r="T27" s="940"/>
      <c r="U27" s="940"/>
      <c r="V27" s="940"/>
      <c r="W27" s="940"/>
      <c r="X27" s="945"/>
      <c r="Y27" s="939"/>
      <c r="Z27" s="940"/>
      <c r="AA27" s="940"/>
      <c r="AB27" s="939"/>
      <c r="AC27" s="940"/>
      <c r="AD27" s="940"/>
      <c r="AE27" s="945"/>
      <c r="AF27" s="937"/>
      <c r="AG27" s="937"/>
      <c r="AH27" s="937"/>
      <c r="AI27" s="937"/>
      <c r="AJ27" s="937"/>
      <c r="AK27" s="937"/>
      <c r="AL27" s="937"/>
      <c r="AM27" s="937"/>
      <c r="AN27" s="937"/>
      <c r="AO27" s="937"/>
      <c r="AP27" s="937"/>
      <c r="AQ27" s="938"/>
    </row>
    <row r="28" spans="2:43">
      <c r="B28" s="969" t="s">
        <v>170</v>
      </c>
      <c r="C28" s="970"/>
      <c r="D28" s="970"/>
      <c r="E28" s="970"/>
      <c r="F28" s="970"/>
      <c r="G28" s="970"/>
      <c r="H28" s="970"/>
      <c r="I28" s="970"/>
      <c r="J28" s="970"/>
      <c r="K28" s="970"/>
      <c r="L28" s="971"/>
      <c r="M28" s="939"/>
      <c r="N28" s="940"/>
      <c r="O28" s="940"/>
      <c r="P28" s="940"/>
      <c r="Q28" s="940"/>
      <c r="R28" s="940"/>
      <c r="S28" s="940"/>
      <c r="T28" s="940"/>
      <c r="U28" s="940"/>
      <c r="V28" s="940"/>
      <c r="W28" s="940"/>
      <c r="X28" s="945"/>
      <c r="Y28" s="939"/>
      <c r="Z28" s="940"/>
      <c r="AA28" s="940"/>
      <c r="AB28" s="939"/>
      <c r="AC28" s="940"/>
      <c r="AD28" s="940"/>
      <c r="AE28" s="945"/>
      <c r="AF28" s="937"/>
      <c r="AG28" s="937"/>
      <c r="AH28" s="937"/>
      <c r="AI28" s="937"/>
      <c r="AJ28" s="937"/>
      <c r="AK28" s="937"/>
      <c r="AL28" s="937"/>
      <c r="AM28" s="937"/>
      <c r="AN28" s="937"/>
      <c r="AO28" s="937"/>
      <c r="AP28" s="937"/>
      <c r="AQ28" s="938"/>
    </row>
    <row r="29" spans="2:43">
      <c r="B29" s="969" t="s">
        <v>171</v>
      </c>
      <c r="C29" s="970"/>
      <c r="D29" s="970"/>
      <c r="E29" s="970"/>
      <c r="F29" s="970"/>
      <c r="G29" s="970"/>
      <c r="H29" s="970"/>
      <c r="I29" s="970"/>
      <c r="J29" s="970"/>
      <c r="K29" s="970"/>
      <c r="L29" s="971"/>
      <c r="M29" s="939"/>
      <c r="N29" s="940"/>
      <c r="O29" s="940"/>
      <c r="P29" s="940"/>
      <c r="Q29" s="940"/>
      <c r="R29" s="940"/>
      <c r="S29" s="940"/>
      <c r="T29" s="940"/>
      <c r="U29" s="940"/>
      <c r="V29" s="940"/>
      <c r="W29" s="940"/>
      <c r="X29" s="945"/>
      <c r="Y29" s="939"/>
      <c r="Z29" s="940"/>
      <c r="AA29" s="940"/>
      <c r="AB29" s="939"/>
      <c r="AC29" s="940"/>
      <c r="AD29" s="940"/>
      <c r="AE29" s="945"/>
      <c r="AF29" s="937"/>
      <c r="AG29" s="937"/>
      <c r="AH29" s="937"/>
      <c r="AI29" s="937"/>
      <c r="AJ29" s="937"/>
      <c r="AK29" s="937"/>
      <c r="AL29" s="937"/>
      <c r="AM29" s="937"/>
      <c r="AN29" s="937"/>
      <c r="AO29" s="937"/>
      <c r="AP29" s="937"/>
      <c r="AQ29" s="938"/>
    </row>
    <row r="30" spans="2:43">
      <c r="B30" s="969" t="s">
        <v>172</v>
      </c>
      <c r="C30" s="970"/>
      <c r="D30" s="970"/>
      <c r="E30" s="970"/>
      <c r="F30" s="970"/>
      <c r="G30" s="970"/>
      <c r="H30" s="970"/>
      <c r="I30" s="970"/>
      <c r="J30" s="970"/>
      <c r="K30" s="970"/>
      <c r="L30" s="971"/>
      <c r="M30" s="939"/>
      <c r="N30" s="940"/>
      <c r="O30" s="940"/>
      <c r="P30" s="940"/>
      <c r="Q30" s="940"/>
      <c r="R30" s="940"/>
      <c r="S30" s="940"/>
      <c r="T30" s="940"/>
      <c r="U30" s="940"/>
      <c r="V30" s="940"/>
      <c r="W30" s="940"/>
      <c r="X30" s="945"/>
      <c r="Y30" s="939"/>
      <c r="Z30" s="940"/>
      <c r="AA30" s="940"/>
      <c r="AB30" s="939"/>
      <c r="AC30" s="940"/>
      <c r="AD30" s="940"/>
      <c r="AE30" s="945"/>
      <c r="AF30" s="937"/>
      <c r="AG30" s="937"/>
      <c r="AH30" s="937"/>
      <c r="AI30" s="937"/>
      <c r="AJ30" s="937"/>
      <c r="AK30" s="937"/>
      <c r="AL30" s="937"/>
      <c r="AM30" s="937"/>
      <c r="AN30" s="937"/>
      <c r="AO30" s="937"/>
      <c r="AP30" s="937"/>
      <c r="AQ30" s="938"/>
    </row>
    <row r="31" spans="2:43">
      <c r="B31" s="969" t="s">
        <v>173</v>
      </c>
      <c r="C31" s="970"/>
      <c r="D31" s="970"/>
      <c r="E31" s="970"/>
      <c r="F31" s="970"/>
      <c r="G31" s="970"/>
      <c r="H31" s="970"/>
      <c r="I31" s="970"/>
      <c r="J31" s="970"/>
      <c r="K31" s="970"/>
      <c r="L31" s="971"/>
      <c r="M31" s="939"/>
      <c r="N31" s="940"/>
      <c r="O31" s="940"/>
      <c r="P31" s="940"/>
      <c r="Q31" s="940"/>
      <c r="R31" s="940"/>
      <c r="S31" s="940"/>
      <c r="T31" s="940"/>
      <c r="U31" s="940"/>
      <c r="V31" s="940"/>
      <c r="W31" s="940"/>
      <c r="X31" s="945"/>
      <c r="Y31" s="939"/>
      <c r="Z31" s="940"/>
      <c r="AA31" s="940"/>
      <c r="AB31" s="939"/>
      <c r="AC31" s="940"/>
      <c r="AD31" s="940"/>
      <c r="AE31" s="945"/>
      <c r="AF31" s="937"/>
      <c r="AG31" s="937"/>
      <c r="AH31" s="937"/>
      <c r="AI31" s="937"/>
      <c r="AJ31" s="937"/>
      <c r="AK31" s="937"/>
      <c r="AL31" s="937"/>
      <c r="AM31" s="937"/>
      <c r="AN31" s="937"/>
      <c r="AO31" s="937"/>
      <c r="AP31" s="937"/>
      <c r="AQ31" s="938"/>
    </row>
    <row r="32" spans="2:43">
      <c r="B32" s="961"/>
      <c r="C32" s="923"/>
      <c r="D32" s="923"/>
      <c r="E32" s="923"/>
      <c r="F32" s="923"/>
      <c r="G32" s="923"/>
      <c r="H32" s="923"/>
      <c r="I32" s="923"/>
      <c r="J32" s="923"/>
      <c r="K32" s="923"/>
      <c r="L32" s="962"/>
      <c r="M32" s="966"/>
      <c r="N32" s="967"/>
      <c r="O32" s="967"/>
      <c r="P32" s="967"/>
      <c r="Q32" s="967"/>
      <c r="R32" s="967"/>
      <c r="S32" s="967"/>
      <c r="T32" s="967"/>
      <c r="U32" s="967"/>
      <c r="V32" s="967"/>
      <c r="W32" s="967"/>
      <c r="X32" s="968"/>
      <c r="Y32" s="966"/>
      <c r="Z32" s="967"/>
      <c r="AA32" s="967"/>
      <c r="AB32" s="966"/>
      <c r="AC32" s="967"/>
      <c r="AD32" s="967"/>
      <c r="AE32" s="968"/>
      <c r="AF32" s="923"/>
      <c r="AG32" s="923"/>
      <c r="AH32" s="923"/>
      <c r="AI32" s="923"/>
      <c r="AJ32" s="923"/>
      <c r="AK32" s="923"/>
      <c r="AL32" s="923"/>
      <c r="AM32" s="923"/>
      <c r="AN32" s="923"/>
      <c r="AO32" s="923"/>
      <c r="AP32" s="923"/>
      <c r="AQ32" s="962"/>
    </row>
    <row r="33" spans="2:43">
      <c r="B33" s="975" t="s">
        <v>17</v>
      </c>
      <c r="C33" s="976"/>
      <c r="D33" s="976"/>
      <c r="E33" s="976"/>
      <c r="F33" s="976"/>
      <c r="G33" s="976"/>
      <c r="H33" s="976"/>
      <c r="I33" s="976"/>
      <c r="J33" s="976"/>
      <c r="K33" s="976"/>
      <c r="L33" s="977"/>
      <c r="M33" s="978"/>
      <c r="N33" s="979"/>
      <c r="O33" s="979"/>
      <c r="P33" s="979"/>
      <c r="Q33" s="979"/>
      <c r="R33" s="979"/>
      <c r="S33" s="980"/>
      <c r="T33" s="980"/>
      <c r="U33" s="980"/>
      <c r="V33" s="980"/>
      <c r="W33" s="980"/>
      <c r="X33" s="981"/>
      <c r="Y33" s="982"/>
      <c r="Z33" s="980"/>
      <c r="AA33" s="980"/>
      <c r="AB33" s="980"/>
      <c r="AC33" s="980"/>
      <c r="AD33" s="980"/>
      <c r="AE33" s="980"/>
      <c r="AF33" s="980"/>
      <c r="AG33" s="980"/>
      <c r="AH33" s="980"/>
      <c r="AI33" s="980"/>
      <c r="AJ33" s="980"/>
      <c r="AK33" s="980"/>
      <c r="AL33" s="980"/>
      <c r="AM33" s="980"/>
      <c r="AN33" s="980"/>
      <c r="AO33" s="980"/>
      <c r="AP33" s="980"/>
      <c r="AQ33" s="981"/>
    </row>
    <row r="36" spans="2:43">
      <c r="B36" s="1" t="s">
        <v>6</v>
      </c>
    </row>
    <row r="37" spans="2:43">
      <c r="B37" s="983" t="s">
        <v>18</v>
      </c>
      <c r="C37" s="984"/>
      <c r="D37" s="984"/>
      <c r="E37" s="984"/>
      <c r="F37" s="985"/>
      <c r="G37" s="924" t="s">
        <v>388</v>
      </c>
      <c r="H37" s="925"/>
      <c r="I37" s="925"/>
      <c r="J37" s="925"/>
      <c r="K37" s="925"/>
      <c r="L37" s="926"/>
      <c r="M37" s="930" t="s">
        <v>389</v>
      </c>
      <c r="N37" s="931"/>
      <c r="O37" s="931"/>
      <c r="P37" s="931"/>
      <c r="Q37" s="931"/>
      <c r="R37" s="931"/>
      <c r="S37" s="931"/>
      <c r="T37" s="931"/>
      <c r="U37" s="931"/>
      <c r="V37" s="931"/>
      <c r="W37" s="931"/>
      <c r="X37" s="931"/>
      <c r="Y37" s="931"/>
      <c r="Z37" s="931"/>
      <c r="AA37" s="931"/>
      <c r="AB37" s="931"/>
      <c r="AC37" s="931"/>
      <c r="AD37" s="931"/>
      <c r="AE37" s="931"/>
      <c r="AF37" s="931"/>
      <c r="AG37" s="931"/>
      <c r="AH37" s="931"/>
      <c r="AI37" s="931"/>
      <c r="AJ37" s="931"/>
      <c r="AK37" s="931"/>
      <c r="AL37" s="931"/>
      <c r="AM37" s="931"/>
      <c r="AN37" s="931"/>
      <c r="AO37" s="931"/>
      <c r="AP37" s="931"/>
      <c r="AQ37" s="932"/>
    </row>
    <row r="38" spans="2:43" ht="23.1" customHeight="1">
      <c r="B38" s="986"/>
      <c r="C38" s="987"/>
      <c r="D38" s="987"/>
      <c r="E38" s="987"/>
      <c r="F38" s="988"/>
      <c r="G38" s="927"/>
      <c r="H38" s="928"/>
      <c r="I38" s="928"/>
      <c r="J38" s="928"/>
      <c r="K38" s="928"/>
      <c r="L38" s="929"/>
      <c r="M38" s="989" t="s">
        <v>174</v>
      </c>
      <c r="N38" s="990"/>
      <c r="O38" s="990"/>
      <c r="P38" s="990"/>
      <c r="Q38" s="990"/>
      <c r="R38" s="990"/>
      <c r="S38" s="991"/>
      <c r="T38" s="816" t="s">
        <v>19</v>
      </c>
      <c r="U38" s="817"/>
      <c r="V38" s="817"/>
      <c r="W38" s="817"/>
      <c r="X38" s="817"/>
      <c r="Y38" s="823"/>
      <c r="Z38" s="992" t="s">
        <v>175</v>
      </c>
      <c r="AA38" s="925"/>
      <c r="AB38" s="926"/>
      <c r="AC38" s="816" t="s">
        <v>176</v>
      </c>
      <c r="AD38" s="817"/>
      <c r="AE38" s="817"/>
      <c r="AF38" s="817"/>
      <c r="AG38" s="817"/>
      <c r="AH38" s="823"/>
      <c r="AI38" s="993" t="s">
        <v>390</v>
      </c>
      <c r="AJ38" s="994"/>
      <c r="AK38" s="994"/>
      <c r="AL38" s="994"/>
      <c r="AM38" s="994"/>
      <c r="AN38" s="994"/>
      <c r="AO38" s="994"/>
      <c r="AP38" s="994"/>
      <c r="AQ38" s="995"/>
    </row>
    <row r="39" spans="2:43">
      <c r="B39" s="949" t="s">
        <v>20</v>
      </c>
      <c r="C39" s="950"/>
      <c r="D39" s="950"/>
      <c r="E39" s="950"/>
      <c r="F39" s="996"/>
      <c r="G39" s="949" t="s">
        <v>33</v>
      </c>
      <c r="H39" s="950"/>
      <c r="I39" s="950"/>
      <c r="J39" s="950"/>
      <c r="K39" s="950"/>
      <c r="L39" s="996"/>
      <c r="M39" s="997"/>
      <c r="N39" s="951"/>
      <c r="O39" s="951"/>
      <c r="P39" s="951"/>
      <c r="Q39" s="951"/>
      <c r="R39" s="951"/>
      <c r="S39" s="955"/>
      <c r="T39" s="949" t="s">
        <v>33</v>
      </c>
      <c r="U39" s="950"/>
      <c r="V39" s="950"/>
      <c r="W39" s="950"/>
      <c r="X39" s="950"/>
      <c r="Y39" s="996"/>
      <c r="Z39" s="949" t="s">
        <v>391</v>
      </c>
      <c r="AA39" s="950"/>
      <c r="AB39" s="996"/>
      <c r="AC39" s="949" t="s">
        <v>33</v>
      </c>
      <c r="AD39" s="950"/>
      <c r="AE39" s="950"/>
      <c r="AF39" s="950"/>
      <c r="AG39" s="950"/>
      <c r="AH39" s="996"/>
      <c r="AI39" s="997"/>
      <c r="AJ39" s="951"/>
      <c r="AK39" s="951"/>
      <c r="AL39" s="951"/>
      <c r="AM39" s="951"/>
      <c r="AN39" s="951"/>
      <c r="AO39" s="951"/>
      <c r="AP39" s="951"/>
      <c r="AQ39" s="955"/>
    </row>
    <row r="40" spans="2:43">
      <c r="B40" s="1001"/>
      <c r="C40" s="1002"/>
      <c r="D40" s="1002"/>
      <c r="E40" s="1002"/>
      <c r="F40" s="1003"/>
      <c r="G40" s="939"/>
      <c r="H40" s="941"/>
      <c r="I40" s="941"/>
      <c r="J40" s="941"/>
      <c r="K40" s="941"/>
      <c r="L40" s="945"/>
      <c r="M40" s="1001"/>
      <c r="N40" s="1002"/>
      <c r="O40" s="1002"/>
      <c r="P40" s="1002"/>
      <c r="Q40" s="1002"/>
      <c r="R40" s="1002"/>
      <c r="S40" s="1003"/>
      <c r="T40" s="939"/>
      <c r="U40" s="941"/>
      <c r="V40" s="941"/>
      <c r="W40" s="941"/>
      <c r="X40" s="941"/>
      <c r="Y40" s="945"/>
      <c r="Z40" s="1001"/>
      <c r="AA40" s="1002"/>
      <c r="AB40" s="1003"/>
      <c r="AC40" s="939"/>
      <c r="AD40" s="941"/>
      <c r="AE40" s="941"/>
      <c r="AF40" s="941"/>
      <c r="AG40" s="941"/>
      <c r="AH40" s="945"/>
      <c r="AI40" s="998"/>
      <c r="AJ40" s="999"/>
      <c r="AK40" s="999"/>
      <c r="AL40" s="999"/>
      <c r="AM40" s="999"/>
      <c r="AN40" s="999"/>
      <c r="AO40" s="999"/>
      <c r="AP40" s="999"/>
      <c r="AQ40" s="1000"/>
    </row>
    <row r="41" spans="2:43">
      <c r="B41" s="1001"/>
      <c r="C41" s="1002"/>
      <c r="D41" s="1002"/>
      <c r="E41" s="1002"/>
      <c r="F41" s="1003"/>
      <c r="G41" s="939"/>
      <c r="H41" s="941"/>
      <c r="I41" s="941"/>
      <c r="J41" s="941"/>
      <c r="K41" s="941"/>
      <c r="L41" s="945"/>
      <c r="M41" s="1001"/>
      <c r="N41" s="1002"/>
      <c r="O41" s="1002"/>
      <c r="P41" s="1002"/>
      <c r="Q41" s="1002"/>
      <c r="R41" s="1002"/>
      <c r="S41" s="1003"/>
      <c r="T41" s="939"/>
      <c r="U41" s="941"/>
      <c r="V41" s="941"/>
      <c r="W41" s="941"/>
      <c r="X41" s="941"/>
      <c r="Y41" s="945"/>
      <c r="Z41" s="1001"/>
      <c r="AA41" s="1002"/>
      <c r="AB41" s="1003"/>
      <c r="AC41" s="939"/>
      <c r="AD41" s="941"/>
      <c r="AE41" s="941"/>
      <c r="AF41" s="941"/>
      <c r="AG41" s="941"/>
      <c r="AH41" s="945"/>
      <c r="AI41" s="958"/>
      <c r="AJ41" s="959"/>
      <c r="AK41" s="959"/>
      <c r="AL41" s="959"/>
      <c r="AM41" s="959"/>
      <c r="AN41" s="959"/>
      <c r="AO41" s="959"/>
      <c r="AP41" s="959"/>
      <c r="AQ41" s="960"/>
    </row>
    <row r="42" spans="2:43">
      <c r="B42" s="1011"/>
      <c r="C42" s="1012"/>
      <c r="D42" s="1012"/>
      <c r="E42" s="1012"/>
      <c r="F42" s="1013"/>
      <c r="G42" s="966"/>
      <c r="H42" s="967"/>
      <c r="I42" s="967"/>
      <c r="J42" s="967"/>
      <c r="K42" s="967"/>
      <c r="L42" s="968"/>
      <c r="M42" s="1011"/>
      <c r="N42" s="1012"/>
      <c r="O42" s="1012"/>
      <c r="P42" s="1012"/>
      <c r="Q42" s="1012"/>
      <c r="R42" s="1012"/>
      <c r="S42" s="1013"/>
      <c r="T42" s="966"/>
      <c r="U42" s="967"/>
      <c r="V42" s="967"/>
      <c r="W42" s="967"/>
      <c r="X42" s="967"/>
      <c r="Y42" s="968"/>
      <c r="Z42" s="1011"/>
      <c r="AA42" s="1012"/>
      <c r="AB42" s="1013"/>
      <c r="AC42" s="966"/>
      <c r="AD42" s="967"/>
      <c r="AE42" s="967"/>
      <c r="AF42" s="967"/>
      <c r="AG42" s="967"/>
      <c r="AH42" s="968"/>
      <c r="AI42" s="1004"/>
      <c r="AJ42" s="1005"/>
      <c r="AK42" s="1005"/>
      <c r="AL42" s="1005"/>
      <c r="AM42" s="1005"/>
      <c r="AN42" s="1005"/>
      <c r="AO42" s="1005"/>
      <c r="AP42" s="1005"/>
      <c r="AQ42" s="1006"/>
    </row>
    <row r="43" spans="2:43">
      <c r="B43" s="975" t="s">
        <v>392</v>
      </c>
      <c r="C43" s="976"/>
      <c r="D43" s="976"/>
      <c r="E43" s="976"/>
      <c r="F43" s="977"/>
      <c r="G43" s="978"/>
      <c r="H43" s="979"/>
      <c r="I43" s="979"/>
      <c r="J43" s="979"/>
      <c r="K43" s="979"/>
      <c r="L43" s="1007"/>
      <c r="M43" s="982"/>
      <c r="N43" s="980"/>
      <c r="O43" s="980"/>
      <c r="P43" s="980"/>
      <c r="Q43" s="980"/>
      <c r="R43" s="980"/>
      <c r="S43" s="980"/>
      <c r="T43" s="980"/>
      <c r="U43" s="980"/>
      <c r="V43" s="980"/>
      <c r="W43" s="980"/>
      <c r="X43" s="980"/>
      <c r="Y43" s="980"/>
      <c r="Z43" s="980"/>
      <c r="AA43" s="980"/>
      <c r="AB43" s="980"/>
      <c r="AC43" s="980"/>
      <c r="AD43" s="980"/>
      <c r="AE43" s="980"/>
      <c r="AF43" s="980"/>
      <c r="AG43" s="980"/>
      <c r="AH43" s="980"/>
      <c r="AI43" s="980"/>
      <c r="AJ43" s="980"/>
      <c r="AK43" s="980"/>
      <c r="AL43" s="980"/>
      <c r="AM43" s="980"/>
      <c r="AN43" s="980"/>
      <c r="AO43" s="980"/>
      <c r="AP43" s="980"/>
      <c r="AQ43" s="981"/>
    </row>
    <row r="44" spans="2:43">
      <c r="B44" s="108" t="s">
        <v>224</v>
      </c>
    </row>
    <row r="47" spans="2:43">
      <c r="B47" s="1" t="s">
        <v>393</v>
      </c>
    </row>
    <row r="48" spans="2:43">
      <c r="B48" s="983" t="s">
        <v>177</v>
      </c>
      <c r="C48" s="984"/>
      <c r="D48" s="984"/>
      <c r="E48" s="984"/>
      <c r="F48" s="985"/>
      <c r="G48" s="924" t="s">
        <v>388</v>
      </c>
      <c r="H48" s="925"/>
      <c r="I48" s="925"/>
      <c r="J48" s="925"/>
      <c r="K48" s="925"/>
      <c r="L48" s="926"/>
      <c r="M48" s="930" t="s">
        <v>389</v>
      </c>
      <c r="N48" s="931"/>
      <c r="O48" s="931"/>
      <c r="P48" s="931"/>
      <c r="Q48" s="931"/>
      <c r="R48" s="931"/>
      <c r="S48" s="931"/>
      <c r="T48" s="931"/>
      <c r="U48" s="931"/>
      <c r="V48" s="931"/>
      <c r="W48" s="931"/>
      <c r="X48" s="931"/>
      <c r="Y48" s="931"/>
      <c r="Z48" s="931"/>
      <c r="AA48" s="931"/>
      <c r="AB48" s="931"/>
      <c r="AC48" s="931"/>
      <c r="AD48" s="931"/>
      <c r="AE48" s="931"/>
      <c r="AF48" s="931"/>
      <c r="AG48" s="931"/>
      <c r="AH48" s="931"/>
      <c r="AI48" s="931"/>
      <c r="AJ48" s="931"/>
      <c r="AK48" s="931"/>
      <c r="AL48" s="931"/>
      <c r="AM48" s="931"/>
      <c r="AN48" s="931"/>
      <c r="AO48" s="931"/>
      <c r="AP48" s="931"/>
      <c r="AQ48" s="932"/>
    </row>
    <row r="49" spans="2:43" ht="23.1" customHeight="1">
      <c r="B49" s="986"/>
      <c r="C49" s="987"/>
      <c r="D49" s="987"/>
      <c r="E49" s="987"/>
      <c r="F49" s="988"/>
      <c r="G49" s="927"/>
      <c r="H49" s="928"/>
      <c r="I49" s="928"/>
      <c r="J49" s="928"/>
      <c r="K49" s="928"/>
      <c r="L49" s="929"/>
      <c r="M49" s="1008" t="s">
        <v>178</v>
      </c>
      <c r="N49" s="1009"/>
      <c r="O49" s="1009"/>
      <c r="P49" s="1009"/>
      <c r="Q49" s="1009"/>
      <c r="R49" s="1009"/>
      <c r="S49" s="1010"/>
      <c r="T49" s="816" t="s">
        <v>19</v>
      </c>
      <c r="U49" s="817"/>
      <c r="V49" s="817"/>
      <c r="W49" s="817"/>
      <c r="X49" s="817"/>
      <c r="Y49" s="823"/>
      <c r="Z49" s="992" t="s">
        <v>175</v>
      </c>
      <c r="AA49" s="925"/>
      <c r="AB49" s="926"/>
      <c r="AC49" s="816" t="s">
        <v>176</v>
      </c>
      <c r="AD49" s="817"/>
      <c r="AE49" s="817"/>
      <c r="AF49" s="817"/>
      <c r="AG49" s="817"/>
      <c r="AH49" s="823"/>
      <c r="AI49" s="993" t="s">
        <v>390</v>
      </c>
      <c r="AJ49" s="994"/>
      <c r="AK49" s="994"/>
      <c r="AL49" s="994"/>
      <c r="AM49" s="994"/>
      <c r="AN49" s="994"/>
      <c r="AO49" s="994"/>
      <c r="AP49" s="994"/>
      <c r="AQ49" s="995"/>
    </row>
    <row r="50" spans="2:43">
      <c r="B50" s="949" t="s">
        <v>20</v>
      </c>
      <c r="C50" s="950"/>
      <c r="D50" s="950"/>
      <c r="E50" s="950"/>
      <c r="F50" s="996"/>
      <c r="G50" s="949" t="s">
        <v>33</v>
      </c>
      <c r="H50" s="950"/>
      <c r="I50" s="950"/>
      <c r="J50" s="950"/>
      <c r="K50" s="950"/>
      <c r="L50" s="996"/>
      <c r="M50" s="997"/>
      <c r="N50" s="951"/>
      <c r="O50" s="951"/>
      <c r="P50" s="951"/>
      <c r="Q50" s="951"/>
      <c r="R50" s="951"/>
      <c r="S50" s="955"/>
      <c r="T50" s="949" t="s">
        <v>33</v>
      </c>
      <c r="U50" s="950"/>
      <c r="V50" s="950"/>
      <c r="W50" s="950"/>
      <c r="X50" s="950"/>
      <c r="Y50" s="996"/>
      <c r="Z50" s="949" t="s">
        <v>391</v>
      </c>
      <c r="AA50" s="950"/>
      <c r="AB50" s="996"/>
      <c r="AC50" s="949" t="s">
        <v>33</v>
      </c>
      <c r="AD50" s="950"/>
      <c r="AE50" s="950"/>
      <c r="AF50" s="950"/>
      <c r="AG50" s="950"/>
      <c r="AH50" s="996"/>
      <c r="AI50" s="997"/>
      <c r="AJ50" s="951"/>
      <c r="AK50" s="951"/>
      <c r="AL50" s="951"/>
      <c r="AM50" s="951"/>
      <c r="AN50" s="951"/>
      <c r="AO50" s="951"/>
      <c r="AP50" s="951"/>
      <c r="AQ50" s="955"/>
    </row>
    <row r="51" spans="2:43">
      <c r="B51" s="1001"/>
      <c r="C51" s="1002"/>
      <c r="D51" s="1002"/>
      <c r="E51" s="1002"/>
      <c r="F51" s="1003"/>
      <c r="G51" s="939"/>
      <c r="H51" s="941"/>
      <c r="I51" s="941"/>
      <c r="J51" s="941"/>
      <c r="K51" s="941"/>
      <c r="L51" s="945"/>
      <c r="M51" s="1001"/>
      <c r="N51" s="1002"/>
      <c r="O51" s="1002"/>
      <c r="P51" s="1002"/>
      <c r="Q51" s="1002"/>
      <c r="R51" s="1002"/>
      <c r="S51" s="1003"/>
      <c r="T51" s="939"/>
      <c r="U51" s="941"/>
      <c r="V51" s="941"/>
      <c r="W51" s="941"/>
      <c r="X51" s="941"/>
      <c r="Y51" s="945"/>
      <c r="Z51" s="1001"/>
      <c r="AA51" s="1002"/>
      <c r="AB51" s="1003"/>
      <c r="AC51" s="939"/>
      <c r="AD51" s="941"/>
      <c r="AE51" s="941"/>
      <c r="AF51" s="941"/>
      <c r="AG51" s="941"/>
      <c r="AH51" s="945"/>
      <c r="AI51" s="998"/>
      <c r="AJ51" s="999"/>
      <c r="AK51" s="999"/>
      <c r="AL51" s="999"/>
      <c r="AM51" s="999"/>
      <c r="AN51" s="999"/>
      <c r="AO51" s="999"/>
      <c r="AP51" s="999"/>
      <c r="AQ51" s="1000"/>
    </row>
    <row r="52" spans="2:43">
      <c r="B52" s="1001"/>
      <c r="C52" s="1002"/>
      <c r="D52" s="1002"/>
      <c r="E52" s="1002"/>
      <c r="F52" s="1003"/>
      <c r="G52" s="939"/>
      <c r="H52" s="941"/>
      <c r="I52" s="941"/>
      <c r="J52" s="941"/>
      <c r="K52" s="941"/>
      <c r="L52" s="945"/>
      <c r="M52" s="1001"/>
      <c r="N52" s="1002"/>
      <c r="O52" s="1002"/>
      <c r="P52" s="1002"/>
      <c r="Q52" s="1002"/>
      <c r="R52" s="1002"/>
      <c r="S52" s="1003"/>
      <c r="T52" s="939"/>
      <c r="U52" s="941"/>
      <c r="V52" s="941"/>
      <c r="W52" s="941"/>
      <c r="X52" s="941"/>
      <c r="Y52" s="945"/>
      <c r="Z52" s="1001"/>
      <c r="AA52" s="1002"/>
      <c r="AB52" s="1003"/>
      <c r="AC52" s="939"/>
      <c r="AD52" s="941"/>
      <c r="AE52" s="941"/>
      <c r="AF52" s="941"/>
      <c r="AG52" s="941"/>
      <c r="AH52" s="945"/>
      <c r="AI52" s="958"/>
      <c r="AJ52" s="959"/>
      <c r="AK52" s="959"/>
      <c r="AL52" s="959"/>
      <c r="AM52" s="959"/>
      <c r="AN52" s="959"/>
      <c r="AO52" s="959"/>
      <c r="AP52" s="959"/>
      <c r="AQ52" s="960"/>
    </row>
    <row r="53" spans="2:43">
      <c r="B53" s="1011"/>
      <c r="C53" s="1012"/>
      <c r="D53" s="1012"/>
      <c r="E53" s="1012"/>
      <c r="F53" s="1013"/>
      <c r="G53" s="966"/>
      <c r="H53" s="967"/>
      <c r="I53" s="967"/>
      <c r="J53" s="967"/>
      <c r="K53" s="967"/>
      <c r="L53" s="968"/>
      <c r="M53" s="1011"/>
      <c r="N53" s="1012"/>
      <c r="O53" s="1012"/>
      <c r="P53" s="1012"/>
      <c r="Q53" s="1012"/>
      <c r="R53" s="1012"/>
      <c r="S53" s="1013"/>
      <c r="T53" s="966"/>
      <c r="U53" s="967"/>
      <c r="V53" s="967"/>
      <c r="W53" s="967"/>
      <c r="X53" s="967"/>
      <c r="Y53" s="968"/>
      <c r="Z53" s="1011"/>
      <c r="AA53" s="1012"/>
      <c r="AB53" s="1013"/>
      <c r="AC53" s="966"/>
      <c r="AD53" s="967"/>
      <c r="AE53" s="967"/>
      <c r="AF53" s="967"/>
      <c r="AG53" s="967"/>
      <c r="AH53" s="968"/>
      <c r="AI53" s="1004"/>
      <c r="AJ53" s="1005"/>
      <c r="AK53" s="1005"/>
      <c r="AL53" s="1005"/>
      <c r="AM53" s="1005"/>
      <c r="AN53" s="1005"/>
      <c r="AO53" s="1005"/>
      <c r="AP53" s="1005"/>
      <c r="AQ53" s="1006"/>
    </row>
    <row r="54" spans="2:43">
      <c r="B54" s="975" t="s">
        <v>392</v>
      </c>
      <c r="C54" s="976"/>
      <c r="D54" s="976"/>
      <c r="E54" s="976"/>
      <c r="F54" s="977"/>
      <c r="G54" s="978"/>
      <c r="H54" s="979"/>
      <c r="I54" s="979"/>
      <c r="J54" s="979"/>
      <c r="K54" s="979"/>
      <c r="L54" s="1007"/>
      <c r="M54" s="982"/>
      <c r="N54" s="980"/>
      <c r="O54" s="980"/>
      <c r="P54" s="980"/>
      <c r="Q54" s="980"/>
      <c r="R54" s="980"/>
      <c r="S54" s="980"/>
      <c r="T54" s="980"/>
      <c r="U54" s="980"/>
      <c r="V54" s="980"/>
      <c r="W54" s="980"/>
      <c r="X54" s="980"/>
      <c r="Y54" s="980"/>
      <c r="Z54" s="980"/>
      <c r="AA54" s="980"/>
      <c r="AB54" s="980"/>
      <c r="AC54" s="980"/>
      <c r="AD54" s="980"/>
      <c r="AE54" s="980"/>
      <c r="AF54" s="980"/>
      <c r="AG54" s="980"/>
      <c r="AH54" s="980"/>
      <c r="AI54" s="980"/>
      <c r="AJ54" s="980"/>
      <c r="AK54" s="980"/>
      <c r="AL54" s="980"/>
      <c r="AM54" s="980"/>
      <c r="AN54" s="980"/>
      <c r="AO54" s="980"/>
      <c r="AP54" s="980"/>
      <c r="AQ54" s="981"/>
    </row>
    <row r="55" spans="2:43">
      <c r="B55" s="64" t="s">
        <v>225</v>
      </c>
    </row>
    <row r="58" spans="2:43">
      <c r="B58" s="1" t="s">
        <v>179</v>
      </c>
    </row>
    <row r="59" spans="2:43">
      <c r="B59" s="975" t="s">
        <v>394</v>
      </c>
      <c r="C59" s="976"/>
      <c r="D59" s="976"/>
      <c r="E59" s="976"/>
      <c r="F59" s="976"/>
      <c r="G59" s="976"/>
      <c r="H59" s="976"/>
      <c r="I59" s="976"/>
      <c r="J59" s="976"/>
      <c r="K59" s="976"/>
      <c r="L59" s="977"/>
      <c r="M59" s="975" t="s">
        <v>180</v>
      </c>
      <c r="N59" s="976"/>
      <c r="O59" s="976"/>
      <c r="P59" s="976"/>
      <c r="Q59" s="976"/>
      <c r="R59" s="977"/>
      <c r="S59" s="975" t="s">
        <v>389</v>
      </c>
      <c r="T59" s="976"/>
      <c r="U59" s="976"/>
      <c r="V59" s="976"/>
      <c r="W59" s="976"/>
      <c r="X59" s="976"/>
      <c r="Y59" s="976"/>
      <c r="Z59" s="976"/>
      <c r="AA59" s="976"/>
      <c r="AB59" s="976"/>
      <c r="AC59" s="976"/>
      <c r="AD59" s="976"/>
      <c r="AE59" s="976"/>
      <c r="AF59" s="976"/>
      <c r="AG59" s="976"/>
      <c r="AH59" s="976"/>
      <c r="AI59" s="976"/>
      <c r="AJ59" s="976"/>
      <c r="AK59" s="976"/>
      <c r="AL59" s="976"/>
      <c r="AM59" s="976"/>
      <c r="AN59" s="976"/>
      <c r="AO59" s="976"/>
      <c r="AP59" s="976"/>
      <c r="AQ59" s="977"/>
    </row>
    <row r="60" spans="2:43">
      <c r="B60" s="997"/>
      <c r="C60" s="951"/>
      <c r="D60" s="951"/>
      <c r="E60" s="951"/>
      <c r="F60" s="951"/>
      <c r="G60" s="951"/>
      <c r="H60" s="951"/>
      <c r="I60" s="951"/>
      <c r="J60" s="951"/>
      <c r="K60" s="951"/>
      <c r="L60" s="955"/>
      <c r="M60" s="949" t="s">
        <v>33</v>
      </c>
      <c r="N60" s="950"/>
      <c r="O60" s="950"/>
      <c r="P60" s="950"/>
      <c r="Q60" s="950"/>
      <c r="R60" s="996"/>
      <c r="S60" s="997"/>
      <c r="T60" s="951"/>
      <c r="U60" s="951"/>
      <c r="V60" s="951"/>
      <c r="W60" s="951"/>
      <c r="X60" s="951"/>
      <c r="Y60" s="951"/>
      <c r="Z60" s="951"/>
      <c r="AA60" s="951"/>
      <c r="AB60" s="951"/>
      <c r="AC60" s="951"/>
      <c r="AD60" s="951"/>
      <c r="AE60" s="951"/>
      <c r="AF60" s="951"/>
      <c r="AG60" s="951"/>
      <c r="AH60" s="951"/>
      <c r="AI60" s="951"/>
      <c r="AJ60" s="951"/>
      <c r="AK60" s="951"/>
      <c r="AL60" s="951"/>
      <c r="AM60" s="951"/>
      <c r="AN60" s="951"/>
      <c r="AO60" s="951"/>
      <c r="AP60" s="951"/>
      <c r="AQ60" s="955"/>
    </row>
    <row r="61" spans="2:43">
      <c r="B61" s="936" t="s">
        <v>21</v>
      </c>
      <c r="C61" s="922"/>
      <c r="D61" s="922"/>
      <c r="E61" s="922"/>
      <c r="F61" s="922"/>
      <c r="G61" s="922"/>
      <c r="H61" s="922"/>
      <c r="I61" s="922"/>
      <c r="J61" s="922"/>
      <c r="K61" s="922"/>
      <c r="L61" s="938"/>
      <c r="M61" s="939"/>
      <c r="N61" s="940"/>
      <c r="O61" s="940"/>
      <c r="P61" s="940"/>
      <c r="Q61" s="940"/>
      <c r="R61" s="945"/>
      <c r="S61" s="936"/>
      <c r="T61" s="922"/>
      <c r="U61" s="922"/>
      <c r="V61" s="922"/>
      <c r="W61" s="922"/>
      <c r="X61" s="922"/>
      <c r="Y61" s="922"/>
      <c r="Z61" s="922"/>
      <c r="AA61" s="922"/>
      <c r="AB61" s="922"/>
      <c r="AC61" s="922"/>
      <c r="AD61" s="922"/>
      <c r="AE61" s="922"/>
      <c r="AF61" s="922"/>
      <c r="AG61" s="922"/>
      <c r="AH61" s="922"/>
      <c r="AI61" s="922"/>
      <c r="AJ61" s="922"/>
      <c r="AK61" s="922"/>
      <c r="AL61" s="922"/>
      <c r="AM61" s="922"/>
      <c r="AN61" s="922"/>
      <c r="AO61" s="922"/>
      <c r="AP61" s="922"/>
      <c r="AQ61" s="938"/>
    </row>
    <row r="62" spans="2:43">
      <c r="B62" s="936"/>
      <c r="C62" s="922"/>
      <c r="D62" s="922"/>
      <c r="E62" s="922"/>
      <c r="F62" s="922"/>
      <c r="G62" s="922"/>
      <c r="H62" s="922"/>
      <c r="I62" s="922"/>
      <c r="J62" s="922"/>
      <c r="K62" s="922"/>
      <c r="L62" s="938"/>
      <c r="M62" s="936"/>
      <c r="N62" s="937"/>
      <c r="O62" s="937"/>
      <c r="P62" s="937"/>
      <c r="Q62" s="937"/>
      <c r="R62" s="938"/>
      <c r="S62" s="936"/>
      <c r="T62" s="922"/>
      <c r="U62" s="922"/>
      <c r="V62" s="922"/>
      <c r="W62" s="922"/>
      <c r="X62" s="922"/>
      <c r="Y62" s="922"/>
      <c r="Z62" s="922"/>
      <c r="AA62" s="922"/>
      <c r="AB62" s="922"/>
      <c r="AC62" s="922"/>
      <c r="AD62" s="922"/>
      <c r="AE62" s="922"/>
      <c r="AF62" s="922"/>
      <c r="AG62" s="922"/>
      <c r="AH62" s="922"/>
      <c r="AI62" s="922"/>
      <c r="AJ62" s="922"/>
      <c r="AK62" s="922"/>
      <c r="AL62" s="922"/>
      <c r="AM62" s="922"/>
      <c r="AN62" s="922"/>
      <c r="AO62" s="922"/>
      <c r="AP62" s="922"/>
      <c r="AQ62" s="938"/>
    </row>
    <row r="63" spans="2:43">
      <c r="B63" s="936"/>
      <c r="C63" s="922"/>
      <c r="D63" s="922"/>
      <c r="E63" s="922"/>
      <c r="F63" s="922"/>
      <c r="G63" s="922"/>
      <c r="H63" s="922"/>
      <c r="I63" s="922"/>
      <c r="J63" s="922"/>
      <c r="K63" s="922"/>
      <c r="L63" s="938"/>
      <c r="M63" s="936"/>
      <c r="N63" s="937"/>
      <c r="O63" s="937"/>
      <c r="P63" s="937"/>
      <c r="Q63" s="937"/>
      <c r="R63" s="938"/>
      <c r="S63" s="936"/>
      <c r="T63" s="922"/>
      <c r="U63" s="922"/>
      <c r="V63" s="922"/>
      <c r="W63" s="922"/>
      <c r="X63" s="922"/>
      <c r="Y63" s="922"/>
      <c r="Z63" s="922"/>
      <c r="AA63" s="922"/>
      <c r="AB63" s="922"/>
      <c r="AC63" s="922"/>
      <c r="AD63" s="922"/>
      <c r="AE63" s="922"/>
      <c r="AF63" s="922"/>
      <c r="AG63" s="922"/>
      <c r="AH63" s="922"/>
      <c r="AI63" s="922"/>
      <c r="AJ63" s="922"/>
      <c r="AK63" s="922"/>
      <c r="AL63" s="922"/>
      <c r="AM63" s="922"/>
      <c r="AN63" s="922"/>
      <c r="AO63" s="922"/>
      <c r="AP63" s="922"/>
      <c r="AQ63" s="938"/>
    </row>
    <row r="64" spans="2:43">
      <c r="B64" s="961"/>
      <c r="C64" s="923"/>
      <c r="D64" s="923"/>
      <c r="E64" s="923"/>
      <c r="F64" s="923"/>
      <c r="G64" s="923"/>
      <c r="H64" s="923"/>
      <c r="I64" s="923"/>
      <c r="J64" s="923"/>
      <c r="K64" s="923"/>
      <c r="L64" s="962"/>
      <c r="M64" s="961"/>
      <c r="N64" s="923"/>
      <c r="O64" s="923"/>
      <c r="P64" s="923"/>
      <c r="Q64" s="923"/>
      <c r="R64" s="962"/>
      <c r="S64" s="961"/>
      <c r="T64" s="923"/>
      <c r="U64" s="923"/>
      <c r="V64" s="923"/>
      <c r="W64" s="923"/>
      <c r="X64" s="923"/>
      <c r="Y64" s="923"/>
      <c r="Z64" s="923"/>
      <c r="AA64" s="923"/>
      <c r="AB64" s="923"/>
      <c r="AC64" s="923"/>
      <c r="AD64" s="923"/>
      <c r="AE64" s="923"/>
      <c r="AF64" s="923"/>
      <c r="AG64" s="923"/>
      <c r="AH64" s="923"/>
      <c r="AI64" s="923"/>
      <c r="AJ64" s="923"/>
      <c r="AK64" s="923"/>
      <c r="AL64" s="923"/>
      <c r="AM64" s="923"/>
      <c r="AN64" s="923"/>
      <c r="AO64" s="923"/>
      <c r="AP64" s="923"/>
      <c r="AQ64" s="962"/>
    </row>
    <row r="65" spans="2:43">
      <c r="B65" s="975" t="s">
        <v>17</v>
      </c>
      <c r="C65" s="976"/>
      <c r="D65" s="976"/>
      <c r="E65" s="976"/>
      <c r="F65" s="976"/>
      <c r="G65" s="976"/>
      <c r="H65" s="976"/>
      <c r="I65" s="976"/>
      <c r="J65" s="976"/>
      <c r="K65" s="976"/>
      <c r="L65" s="977"/>
      <c r="M65" s="978"/>
      <c r="N65" s="979"/>
      <c r="O65" s="979"/>
      <c r="P65" s="979"/>
      <c r="Q65" s="979"/>
      <c r="R65" s="1007"/>
      <c r="S65" s="982"/>
      <c r="T65" s="980"/>
      <c r="U65" s="980"/>
      <c r="V65" s="980"/>
      <c r="W65" s="980"/>
      <c r="X65" s="980"/>
      <c r="Y65" s="980"/>
      <c r="Z65" s="980"/>
      <c r="AA65" s="980"/>
      <c r="AB65" s="980"/>
      <c r="AC65" s="980"/>
      <c r="AD65" s="980"/>
      <c r="AE65" s="980"/>
      <c r="AF65" s="980"/>
      <c r="AG65" s="980"/>
      <c r="AH65" s="980"/>
      <c r="AI65" s="980"/>
      <c r="AJ65" s="980"/>
      <c r="AK65" s="980"/>
      <c r="AL65" s="980"/>
      <c r="AM65" s="980"/>
      <c r="AN65" s="980"/>
      <c r="AO65" s="980"/>
      <c r="AP65" s="980"/>
      <c r="AQ65" s="981"/>
    </row>
    <row r="68" spans="2:43">
      <c r="B68" s="11" t="s">
        <v>181</v>
      </c>
    </row>
    <row r="69" spans="2:43">
      <c r="B69" s="1014" t="s">
        <v>182</v>
      </c>
      <c r="C69" s="1015"/>
      <c r="D69" s="1015"/>
      <c r="E69" s="1015"/>
      <c r="F69" s="1016"/>
      <c r="G69" s="924" t="s">
        <v>388</v>
      </c>
      <c r="H69" s="925"/>
      <c r="I69" s="925"/>
      <c r="J69" s="925"/>
      <c r="K69" s="925"/>
      <c r="L69" s="926"/>
      <c r="M69" s="930" t="s">
        <v>389</v>
      </c>
      <c r="N69" s="931"/>
      <c r="O69" s="931"/>
      <c r="P69" s="931"/>
      <c r="Q69" s="931"/>
      <c r="R69" s="931"/>
      <c r="S69" s="931"/>
      <c r="T69" s="931"/>
      <c r="U69" s="931"/>
      <c r="V69" s="931"/>
      <c r="W69" s="931"/>
      <c r="X69" s="931"/>
      <c r="Y69" s="931"/>
      <c r="Z69" s="931"/>
      <c r="AA69" s="931"/>
      <c r="AB69" s="931"/>
      <c r="AC69" s="931"/>
      <c r="AD69" s="931"/>
      <c r="AE69" s="931"/>
      <c r="AF69" s="931"/>
      <c r="AG69" s="931"/>
      <c r="AH69" s="931"/>
      <c r="AI69" s="931"/>
      <c r="AJ69" s="931"/>
      <c r="AK69" s="931"/>
      <c r="AL69" s="931"/>
      <c r="AM69" s="931"/>
      <c r="AN69" s="931"/>
      <c r="AO69" s="931"/>
      <c r="AP69" s="931"/>
      <c r="AQ69" s="932"/>
    </row>
    <row r="70" spans="2:43" ht="23.1" customHeight="1">
      <c r="B70" s="1017"/>
      <c r="C70" s="1018"/>
      <c r="D70" s="1018"/>
      <c r="E70" s="1018"/>
      <c r="F70" s="1019"/>
      <c r="G70" s="927"/>
      <c r="H70" s="928"/>
      <c r="I70" s="928"/>
      <c r="J70" s="928"/>
      <c r="K70" s="928"/>
      <c r="L70" s="929"/>
      <c r="M70" s="1020" t="s">
        <v>183</v>
      </c>
      <c r="N70" s="1021"/>
      <c r="O70" s="1021"/>
      <c r="P70" s="1021"/>
      <c r="Q70" s="1021"/>
      <c r="R70" s="1021"/>
      <c r="S70" s="1022"/>
      <c r="T70" s="816" t="s">
        <v>19</v>
      </c>
      <c r="U70" s="817"/>
      <c r="V70" s="817"/>
      <c r="W70" s="817"/>
      <c r="X70" s="817"/>
      <c r="Y70" s="823"/>
      <c r="Z70" s="992" t="s">
        <v>175</v>
      </c>
      <c r="AA70" s="925"/>
      <c r="AB70" s="926"/>
      <c r="AC70" s="816" t="s">
        <v>176</v>
      </c>
      <c r="AD70" s="817"/>
      <c r="AE70" s="817"/>
      <c r="AF70" s="817"/>
      <c r="AG70" s="817"/>
      <c r="AH70" s="823"/>
      <c r="AI70" s="993" t="s">
        <v>390</v>
      </c>
      <c r="AJ70" s="994"/>
      <c r="AK70" s="994"/>
      <c r="AL70" s="994"/>
      <c r="AM70" s="994"/>
      <c r="AN70" s="994"/>
      <c r="AO70" s="994"/>
      <c r="AP70" s="994"/>
      <c r="AQ70" s="995"/>
    </row>
    <row r="71" spans="2:43">
      <c r="B71" s="949" t="s">
        <v>20</v>
      </c>
      <c r="C71" s="950"/>
      <c r="D71" s="950"/>
      <c r="E71" s="950"/>
      <c r="F71" s="996"/>
      <c r="G71" s="949" t="s">
        <v>33</v>
      </c>
      <c r="H71" s="950"/>
      <c r="I71" s="950"/>
      <c r="J71" s="950"/>
      <c r="K71" s="950"/>
      <c r="L71" s="996"/>
      <c r="M71" s="997"/>
      <c r="N71" s="951"/>
      <c r="O71" s="951"/>
      <c r="P71" s="951"/>
      <c r="Q71" s="951"/>
      <c r="R71" s="951"/>
      <c r="S71" s="955"/>
      <c r="T71" s="949" t="s">
        <v>33</v>
      </c>
      <c r="U71" s="950"/>
      <c r="V71" s="950"/>
      <c r="W71" s="950"/>
      <c r="X71" s="950"/>
      <c r="Y71" s="996"/>
      <c r="Z71" s="949" t="s">
        <v>391</v>
      </c>
      <c r="AA71" s="950"/>
      <c r="AB71" s="996"/>
      <c r="AC71" s="949" t="s">
        <v>33</v>
      </c>
      <c r="AD71" s="950"/>
      <c r="AE71" s="950"/>
      <c r="AF71" s="950"/>
      <c r="AG71" s="950"/>
      <c r="AH71" s="996"/>
      <c r="AI71" s="997"/>
      <c r="AJ71" s="951"/>
      <c r="AK71" s="951"/>
      <c r="AL71" s="951"/>
      <c r="AM71" s="951"/>
      <c r="AN71" s="951"/>
      <c r="AO71" s="951"/>
      <c r="AP71" s="951"/>
      <c r="AQ71" s="955"/>
    </row>
    <row r="72" spans="2:43">
      <c r="B72" s="1001"/>
      <c r="C72" s="1002"/>
      <c r="D72" s="1002"/>
      <c r="E72" s="1002"/>
      <c r="F72" s="1003"/>
      <c r="G72" s="939"/>
      <c r="H72" s="941"/>
      <c r="I72" s="941"/>
      <c r="J72" s="941"/>
      <c r="K72" s="941"/>
      <c r="L72" s="945"/>
      <c r="M72" s="1001"/>
      <c r="N72" s="1002"/>
      <c r="O72" s="1002"/>
      <c r="P72" s="1002"/>
      <c r="Q72" s="1002"/>
      <c r="R72" s="1002"/>
      <c r="S72" s="1003"/>
      <c r="T72" s="939"/>
      <c r="U72" s="941"/>
      <c r="V72" s="941"/>
      <c r="W72" s="941"/>
      <c r="X72" s="941"/>
      <c r="Y72" s="945"/>
      <c r="Z72" s="1023"/>
      <c r="AA72" s="1024"/>
      <c r="AB72" s="1025"/>
      <c r="AC72" s="939"/>
      <c r="AD72" s="941"/>
      <c r="AE72" s="941"/>
      <c r="AF72" s="941"/>
      <c r="AG72" s="941"/>
      <c r="AH72" s="945"/>
      <c r="AI72" s="958"/>
      <c r="AJ72" s="959"/>
      <c r="AK72" s="959"/>
      <c r="AL72" s="959"/>
      <c r="AM72" s="959"/>
      <c r="AN72" s="959"/>
      <c r="AO72" s="959"/>
      <c r="AP72" s="959"/>
      <c r="AQ72" s="960"/>
    </row>
    <row r="73" spans="2:43">
      <c r="B73" s="1001"/>
      <c r="C73" s="1002"/>
      <c r="D73" s="1002"/>
      <c r="E73" s="1002"/>
      <c r="F73" s="1003"/>
      <c r="G73" s="939"/>
      <c r="H73" s="941"/>
      <c r="I73" s="941"/>
      <c r="J73" s="941"/>
      <c r="K73" s="941"/>
      <c r="L73" s="945"/>
      <c r="M73" s="1001"/>
      <c r="N73" s="1002"/>
      <c r="O73" s="1002"/>
      <c r="P73" s="1002"/>
      <c r="Q73" s="1002"/>
      <c r="R73" s="1002"/>
      <c r="S73" s="1003"/>
      <c r="T73" s="939"/>
      <c r="U73" s="941"/>
      <c r="V73" s="941"/>
      <c r="W73" s="941"/>
      <c r="X73" s="941"/>
      <c r="Y73" s="945"/>
      <c r="Z73" s="1023"/>
      <c r="AA73" s="1024"/>
      <c r="AB73" s="1025"/>
      <c r="AC73" s="939"/>
      <c r="AD73" s="941"/>
      <c r="AE73" s="941"/>
      <c r="AF73" s="941"/>
      <c r="AG73" s="941"/>
      <c r="AH73" s="945"/>
      <c r="AI73" s="958"/>
      <c r="AJ73" s="959"/>
      <c r="AK73" s="959"/>
      <c r="AL73" s="959"/>
      <c r="AM73" s="959"/>
      <c r="AN73" s="959"/>
      <c r="AO73" s="959"/>
      <c r="AP73" s="959"/>
      <c r="AQ73" s="960"/>
    </row>
    <row r="74" spans="2:43">
      <c r="B74" s="1001"/>
      <c r="C74" s="1002"/>
      <c r="D74" s="1002"/>
      <c r="E74" s="1002"/>
      <c r="F74" s="1003"/>
      <c r="G74" s="939"/>
      <c r="H74" s="941"/>
      <c r="I74" s="941"/>
      <c r="J74" s="941"/>
      <c r="K74" s="941"/>
      <c r="L74" s="945"/>
      <c r="M74" s="1001"/>
      <c r="N74" s="1002"/>
      <c r="O74" s="1002"/>
      <c r="P74" s="1002"/>
      <c r="Q74" s="1002"/>
      <c r="R74" s="1002"/>
      <c r="S74" s="1003"/>
      <c r="T74" s="939"/>
      <c r="U74" s="941"/>
      <c r="V74" s="941"/>
      <c r="W74" s="941"/>
      <c r="X74" s="941"/>
      <c r="Y74" s="945"/>
      <c r="Z74" s="1023"/>
      <c r="AA74" s="1024"/>
      <c r="AB74" s="1025"/>
      <c r="AC74" s="939"/>
      <c r="AD74" s="941"/>
      <c r="AE74" s="941"/>
      <c r="AF74" s="941"/>
      <c r="AG74" s="941"/>
      <c r="AH74" s="945"/>
      <c r="AI74" s="958"/>
      <c r="AJ74" s="959"/>
      <c r="AK74" s="959"/>
      <c r="AL74" s="959"/>
      <c r="AM74" s="959"/>
      <c r="AN74" s="959"/>
      <c r="AO74" s="959"/>
      <c r="AP74" s="959"/>
      <c r="AQ74" s="960"/>
    </row>
    <row r="75" spans="2:43">
      <c r="B75" s="1001"/>
      <c r="C75" s="1002"/>
      <c r="D75" s="1002"/>
      <c r="E75" s="1002"/>
      <c r="F75" s="1003"/>
      <c r="G75" s="939"/>
      <c r="H75" s="941"/>
      <c r="I75" s="941"/>
      <c r="J75" s="941"/>
      <c r="K75" s="941"/>
      <c r="L75" s="945"/>
      <c r="M75" s="1001"/>
      <c r="N75" s="1002"/>
      <c r="O75" s="1002"/>
      <c r="P75" s="1002"/>
      <c r="Q75" s="1002"/>
      <c r="R75" s="1002"/>
      <c r="S75" s="1003"/>
      <c r="T75" s="939"/>
      <c r="U75" s="941"/>
      <c r="V75" s="941"/>
      <c r="W75" s="941"/>
      <c r="X75" s="941"/>
      <c r="Y75" s="945"/>
      <c r="Z75" s="1023"/>
      <c r="AA75" s="1024"/>
      <c r="AB75" s="1025"/>
      <c r="AC75" s="939"/>
      <c r="AD75" s="941"/>
      <c r="AE75" s="941"/>
      <c r="AF75" s="941"/>
      <c r="AG75" s="941"/>
      <c r="AH75" s="945"/>
      <c r="AI75" s="958"/>
      <c r="AJ75" s="959"/>
      <c r="AK75" s="959"/>
      <c r="AL75" s="959"/>
      <c r="AM75" s="959"/>
      <c r="AN75" s="959"/>
      <c r="AO75" s="959"/>
      <c r="AP75" s="959"/>
      <c r="AQ75" s="960"/>
    </row>
    <row r="76" spans="2:43">
      <c r="B76" s="1001"/>
      <c r="C76" s="1002"/>
      <c r="D76" s="1002"/>
      <c r="E76" s="1002"/>
      <c r="F76" s="1003"/>
      <c r="G76" s="939"/>
      <c r="H76" s="941"/>
      <c r="I76" s="941"/>
      <c r="J76" s="941"/>
      <c r="K76" s="941"/>
      <c r="L76" s="945"/>
      <c r="M76" s="1001"/>
      <c r="N76" s="1002"/>
      <c r="O76" s="1002"/>
      <c r="P76" s="1002"/>
      <c r="Q76" s="1002"/>
      <c r="R76" s="1002"/>
      <c r="S76" s="1003"/>
      <c r="T76" s="939"/>
      <c r="U76" s="941"/>
      <c r="V76" s="941"/>
      <c r="W76" s="941"/>
      <c r="X76" s="941"/>
      <c r="Y76" s="945"/>
      <c r="Z76" s="1023"/>
      <c r="AA76" s="1024"/>
      <c r="AB76" s="1025"/>
      <c r="AC76" s="939"/>
      <c r="AD76" s="941"/>
      <c r="AE76" s="941"/>
      <c r="AF76" s="941"/>
      <c r="AG76" s="941"/>
      <c r="AH76" s="945"/>
      <c r="AI76" s="958"/>
      <c r="AJ76" s="959"/>
      <c r="AK76" s="959"/>
      <c r="AL76" s="959"/>
      <c r="AM76" s="959"/>
      <c r="AN76" s="959"/>
      <c r="AO76" s="959"/>
      <c r="AP76" s="959"/>
      <c r="AQ76" s="960"/>
    </row>
    <row r="77" spans="2:43">
      <c r="B77" s="1001"/>
      <c r="C77" s="1002"/>
      <c r="D77" s="1002"/>
      <c r="E77" s="1002"/>
      <c r="F77" s="1003"/>
      <c r="G77" s="939"/>
      <c r="H77" s="941"/>
      <c r="I77" s="941"/>
      <c r="J77" s="941"/>
      <c r="K77" s="941"/>
      <c r="L77" s="945"/>
      <c r="M77" s="1001"/>
      <c r="N77" s="1002"/>
      <c r="O77" s="1002"/>
      <c r="P77" s="1002"/>
      <c r="Q77" s="1002"/>
      <c r="R77" s="1002"/>
      <c r="S77" s="1003"/>
      <c r="T77" s="939"/>
      <c r="U77" s="941"/>
      <c r="V77" s="941"/>
      <c r="W77" s="941"/>
      <c r="X77" s="941"/>
      <c r="Y77" s="945"/>
      <c r="Z77" s="1023"/>
      <c r="AA77" s="1024"/>
      <c r="AB77" s="1025"/>
      <c r="AC77" s="939"/>
      <c r="AD77" s="941"/>
      <c r="AE77" s="941"/>
      <c r="AF77" s="941"/>
      <c r="AG77" s="941"/>
      <c r="AH77" s="945"/>
      <c r="AI77" s="958"/>
      <c r="AJ77" s="959"/>
      <c r="AK77" s="959"/>
      <c r="AL77" s="959"/>
      <c r="AM77" s="959"/>
      <c r="AN77" s="959"/>
      <c r="AO77" s="959"/>
      <c r="AP77" s="959"/>
      <c r="AQ77" s="960"/>
    </row>
    <row r="78" spans="2:43">
      <c r="B78" s="1001"/>
      <c r="C78" s="1002"/>
      <c r="D78" s="1002"/>
      <c r="E78" s="1002"/>
      <c r="F78" s="1003"/>
      <c r="G78" s="939"/>
      <c r="H78" s="941"/>
      <c r="I78" s="941"/>
      <c r="J78" s="941"/>
      <c r="K78" s="941"/>
      <c r="L78" s="945"/>
      <c r="M78" s="1001"/>
      <c r="N78" s="1002"/>
      <c r="O78" s="1002"/>
      <c r="P78" s="1002"/>
      <c r="Q78" s="1002"/>
      <c r="R78" s="1002"/>
      <c r="S78" s="1003"/>
      <c r="T78" s="939"/>
      <c r="U78" s="941"/>
      <c r="V78" s="941"/>
      <c r="W78" s="941"/>
      <c r="X78" s="941"/>
      <c r="Y78" s="945"/>
      <c r="Z78" s="1023"/>
      <c r="AA78" s="1024"/>
      <c r="AB78" s="1025"/>
      <c r="AC78" s="939"/>
      <c r="AD78" s="941"/>
      <c r="AE78" s="941"/>
      <c r="AF78" s="941"/>
      <c r="AG78" s="941"/>
      <c r="AH78" s="945"/>
      <c r="AI78" s="958"/>
      <c r="AJ78" s="959"/>
      <c r="AK78" s="959"/>
      <c r="AL78" s="959"/>
      <c r="AM78" s="959"/>
      <c r="AN78" s="959"/>
      <c r="AO78" s="959"/>
      <c r="AP78" s="959"/>
      <c r="AQ78" s="960"/>
    </row>
    <row r="79" spans="2:43">
      <c r="B79" s="1001"/>
      <c r="C79" s="1002"/>
      <c r="D79" s="1002"/>
      <c r="E79" s="1002"/>
      <c r="F79" s="1003"/>
      <c r="G79" s="939"/>
      <c r="H79" s="941"/>
      <c r="I79" s="941"/>
      <c r="J79" s="941"/>
      <c r="K79" s="941"/>
      <c r="L79" s="945"/>
      <c r="M79" s="1001"/>
      <c r="N79" s="1002"/>
      <c r="O79" s="1002"/>
      <c r="P79" s="1002"/>
      <c r="Q79" s="1002"/>
      <c r="R79" s="1002"/>
      <c r="S79" s="1003"/>
      <c r="T79" s="939"/>
      <c r="U79" s="941"/>
      <c r="V79" s="941"/>
      <c r="W79" s="941"/>
      <c r="X79" s="941"/>
      <c r="Y79" s="945"/>
      <c r="Z79" s="1023"/>
      <c r="AA79" s="1024"/>
      <c r="AB79" s="1025"/>
      <c r="AC79" s="939"/>
      <c r="AD79" s="941"/>
      <c r="AE79" s="941"/>
      <c r="AF79" s="941"/>
      <c r="AG79" s="941"/>
      <c r="AH79" s="945"/>
      <c r="AI79" s="1026"/>
      <c r="AJ79" s="1027"/>
      <c r="AK79" s="1027"/>
      <c r="AL79" s="1027"/>
      <c r="AM79" s="1027"/>
      <c r="AN79" s="1027"/>
      <c r="AO79" s="1027"/>
      <c r="AP79" s="1027"/>
      <c r="AQ79" s="1028"/>
    </row>
    <row r="80" spans="2:43">
      <c r="B80" s="1001"/>
      <c r="C80" s="1002"/>
      <c r="D80" s="1002"/>
      <c r="E80" s="1002"/>
      <c r="F80" s="1003"/>
      <c r="G80" s="939"/>
      <c r="H80" s="941"/>
      <c r="I80" s="941"/>
      <c r="J80" s="941"/>
      <c r="K80" s="941"/>
      <c r="L80" s="945"/>
      <c r="M80" s="1001"/>
      <c r="N80" s="1002"/>
      <c r="O80" s="1002"/>
      <c r="P80" s="1002"/>
      <c r="Q80" s="1002"/>
      <c r="R80" s="1002"/>
      <c r="S80" s="1003"/>
      <c r="T80" s="939"/>
      <c r="U80" s="941"/>
      <c r="V80" s="941"/>
      <c r="W80" s="941"/>
      <c r="X80" s="941"/>
      <c r="Y80" s="945"/>
      <c r="Z80" s="1023"/>
      <c r="AA80" s="1024"/>
      <c r="AB80" s="1025"/>
      <c r="AC80" s="939"/>
      <c r="AD80" s="941"/>
      <c r="AE80" s="941"/>
      <c r="AF80" s="941"/>
      <c r="AG80" s="941"/>
      <c r="AH80" s="945"/>
      <c r="AI80" s="1026"/>
      <c r="AJ80" s="1027"/>
      <c r="AK80" s="1027"/>
      <c r="AL80" s="1027"/>
      <c r="AM80" s="1027"/>
      <c r="AN80" s="1027"/>
      <c r="AO80" s="1027"/>
      <c r="AP80" s="1027"/>
      <c r="AQ80" s="1028"/>
    </row>
    <row r="81" spans="2:43">
      <c r="B81" s="1001"/>
      <c r="C81" s="1002"/>
      <c r="D81" s="1002"/>
      <c r="E81" s="1002"/>
      <c r="F81" s="1003"/>
      <c r="G81" s="939"/>
      <c r="H81" s="941"/>
      <c r="I81" s="941"/>
      <c r="J81" s="941"/>
      <c r="K81" s="941"/>
      <c r="L81" s="945"/>
      <c r="M81" s="1001"/>
      <c r="N81" s="1002"/>
      <c r="O81" s="1002"/>
      <c r="P81" s="1002"/>
      <c r="Q81" s="1002"/>
      <c r="R81" s="1002"/>
      <c r="S81" s="1003"/>
      <c r="T81" s="939"/>
      <c r="U81" s="940"/>
      <c r="V81" s="940"/>
      <c r="W81" s="940"/>
      <c r="X81" s="940"/>
      <c r="Y81" s="945"/>
      <c r="Z81" s="1023"/>
      <c r="AA81" s="1024"/>
      <c r="AB81" s="1025"/>
      <c r="AC81" s="939"/>
      <c r="AD81" s="941"/>
      <c r="AE81" s="941"/>
      <c r="AF81" s="941"/>
      <c r="AG81" s="941"/>
      <c r="AH81" s="945"/>
      <c r="AI81" s="1026"/>
      <c r="AJ81" s="1027"/>
      <c r="AK81" s="1027"/>
      <c r="AL81" s="1027"/>
      <c r="AM81" s="1027"/>
      <c r="AN81" s="1027"/>
      <c r="AO81" s="1027"/>
      <c r="AP81" s="1027"/>
      <c r="AQ81" s="1028"/>
    </row>
    <row r="82" spans="2:43">
      <c r="B82" s="1001"/>
      <c r="C82" s="1002"/>
      <c r="D82" s="1002"/>
      <c r="E82" s="1002"/>
      <c r="F82" s="1003"/>
      <c r="G82" s="939"/>
      <c r="H82" s="941"/>
      <c r="I82" s="941"/>
      <c r="J82" s="941"/>
      <c r="K82" s="941"/>
      <c r="L82" s="945"/>
      <c r="M82" s="1001"/>
      <c r="N82" s="1002"/>
      <c r="O82" s="1002"/>
      <c r="P82" s="1002"/>
      <c r="Q82" s="1002"/>
      <c r="R82" s="1002"/>
      <c r="S82" s="1003"/>
      <c r="T82" s="939"/>
      <c r="U82" s="940"/>
      <c r="V82" s="940"/>
      <c r="W82" s="940"/>
      <c r="X82" s="940"/>
      <c r="Y82" s="945"/>
      <c r="Z82" s="1023"/>
      <c r="AA82" s="1024"/>
      <c r="AB82" s="1025"/>
      <c r="AC82" s="939"/>
      <c r="AD82" s="941"/>
      <c r="AE82" s="941"/>
      <c r="AF82" s="941"/>
      <c r="AG82" s="941"/>
      <c r="AH82" s="945"/>
      <c r="AI82" s="1026"/>
      <c r="AJ82" s="1027"/>
      <c r="AK82" s="1027"/>
      <c r="AL82" s="1027"/>
      <c r="AM82" s="1027"/>
      <c r="AN82" s="1027"/>
      <c r="AO82" s="1027"/>
      <c r="AP82" s="1027"/>
      <c r="AQ82" s="1028"/>
    </row>
    <row r="83" spans="2:43">
      <c r="B83" s="1011"/>
      <c r="C83" s="1012"/>
      <c r="D83" s="1012"/>
      <c r="E83" s="1012"/>
      <c r="F83" s="1013"/>
      <c r="G83" s="966"/>
      <c r="H83" s="967"/>
      <c r="I83" s="967"/>
      <c r="J83" s="967"/>
      <c r="K83" s="967"/>
      <c r="L83" s="968"/>
      <c r="M83" s="1011"/>
      <c r="N83" s="1012"/>
      <c r="O83" s="1012"/>
      <c r="P83" s="1012"/>
      <c r="Q83" s="1012"/>
      <c r="R83" s="1012"/>
      <c r="S83" s="1013"/>
      <c r="T83" s="966"/>
      <c r="U83" s="967"/>
      <c r="V83" s="967"/>
      <c r="W83" s="967"/>
      <c r="X83" s="967"/>
      <c r="Y83" s="968"/>
      <c r="Z83" s="1011"/>
      <c r="AA83" s="1012"/>
      <c r="AB83" s="1013"/>
      <c r="AC83" s="966"/>
      <c r="AD83" s="967"/>
      <c r="AE83" s="967"/>
      <c r="AF83" s="967"/>
      <c r="AG83" s="967"/>
      <c r="AH83" s="968"/>
      <c r="AI83" s="1004"/>
      <c r="AJ83" s="1005"/>
      <c r="AK83" s="1005"/>
      <c r="AL83" s="1005"/>
      <c r="AM83" s="1005"/>
      <c r="AN83" s="1005"/>
      <c r="AO83" s="1005"/>
      <c r="AP83" s="1005"/>
      <c r="AQ83" s="1006"/>
    </row>
    <row r="84" spans="2:43">
      <c r="B84" s="975" t="s">
        <v>392</v>
      </c>
      <c r="C84" s="976"/>
      <c r="D84" s="976"/>
      <c r="E84" s="976"/>
      <c r="F84" s="977"/>
      <c r="G84" s="978"/>
      <c r="H84" s="979"/>
      <c r="I84" s="979"/>
      <c r="J84" s="979"/>
      <c r="K84" s="979"/>
      <c r="L84" s="1007"/>
      <c r="M84" s="982"/>
      <c r="N84" s="980"/>
      <c r="O84" s="980"/>
      <c r="P84" s="980"/>
      <c r="Q84" s="980"/>
      <c r="R84" s="980"/>
      <c r="S84" s="980"/>
      <c r="T84" s="980"/>
      <c r="U84" s="980"/>
      <c r="V84" s="980"/>
      <c r="W84" s="980"/>
      <c r="X84" s="980"/>
      <c r="Y84" s="980"/>
      <c r="Z84" s="980"/>
      <c r="AA84" s="980"/>
      <c r="AB84" s="980"/>
      <c r="AC84" s="980"/>
      <c r="AD84" s="980"/>
      <c r="AE84" s="980"/>
      <c r="AF84" s="980"/>
      <c r="AG84" s="980"/>
      <c r="AH84" s="980"/>
      <c r="AI84" s="980"/>
      <c r="AJ84" s="980"/>
      <c r="AK84" s="980"/>
      <c r="AL84" s="980"/>
      <c r="AM84" s="980"/>
      <c r="AN84" s="980"/>
      <c r="AO84" s="980"/>
      <c r="AP84" s="980"/>
      <c r="AQ84" s="981"/>
    </row>
    <row r="85" spans="2:43">
      <c r="B85" s="65" t="s">
        <v>51</v>
      </c>
      <c r="C85" s="93"/>
      <c r="D85" s="93"/>
      <c r="E85" s="65" t="s">
        <v>184</v>
      </c>
      <c r="F85" s="93"/>
      <c r="G85" s="94"/>
      <c r="H85" s="94"/>
      <c r="I85" s="94"/>
      <c r="J85" s="94"/>
      <c r="K85" s="94"/>
      <c r="L85" s="94"/>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row>
    <row r="86" spans="2:43">
      <c r="B86" s="93"/>
      <c r="C86" s="93"/>
      <c r="D86" s="93"/>
      <c r="E86" s="65" t="s">
        <v>185</v>
      </c>
      <c r="F86" s="93"/>
      <c r="G86" s="94"/>
      <c r="H86" s="94"/>
      <c r="I86" s="94"/>
      <c r="J86" s="94"/>
      <c r="K86" s="94"/>
      <c r="L86" s="94"/>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row>
    <row r="89" spans="2:43">
      <c r="B89" s="1" t="s">
        <v>186</v>
      </c>
    </row>
    <row r="90" spans="2:43">
      <c r="B90" s="983" t="s">
        <v>18</v>
      </c>
      <c r="C90" s="984"/>
      <c r="D90" s="984"/>
      <c r="E90" s="984"/>
      <c r="F90" s="985"/>
      <c r="G90" s="924" t="s">
        <v>388</v>
      </c>
      <c r="H90" s="925"/>
      <c r="I90" s="925"/>
      <c r="J90" s="925"/>
      <c r="K90" s="925"/>
      <c r="L90" s="926"/>
      <c r="M90" s="930" t="s">
        <v>389</v>
      </c>
      <c r="N90" s="931"/>
      <c r="O90" s="931"/>
      <c r="P90" s="931"/>
      <c r="Q90" s="931"/>
      <c r="R90" s="931"/>
      <c r="S90" s="931"/>
      <c r="T90" s="931"/>
      <c r="U90" s="931"/>
      <c r="V90" s="931"/>
      <c r="W90" s="931"/>
      <c r="X90" s="931"/>
      <c r="Y90" s="931"/>
      <c r="Z90" s="931"/>
      <c r="AA90" s="931"/>
      <c r="AB90" s="931"/>
      <c r="AC90" s="931"/>
      <c r="AD90" s="931"/>
      <c r="AE90" s="931"/>
      <c r="AF90" s="931"/>
      <c r="AG90" s="931"/>
      <c r="AH90" s="931"/>
      <c r="AI90" s="931"/>
      <c r="AJ90" s="931"/>
      <c r="AK90" s="931"/>
      <c r="AL90" s="931"/>
      <c r="AM90" s="931"/>
      <c r="AN90" s="931"/>
      <c r="AO90" s="931"/>
      <c r="AP90" s="931"/>
      <c r="AQ90" s="932"/>
    </row>
    <row r="91" spans="2:43" ht="23.1" customHeight="1">
      <c r="B91" s="986"/>
      <c r="C91" s="987"/>
      <c r="D91" s="987"/>
      <c r="E91" s="987"/>
      <c r="F91" s="988"/>
      <c r="G91" s="927"/>
      <c r="H91" s="928"/>
      <c r="I91" s="928"/>
      <c r="J91" s="928"/>
      <c r="K91" s="928"/>
      <c r="L91" s="929"/>
      <c r="M91" s="989" t="s">
        <v>174</v>
      </c>
      <c r="N91" s="990"/>
      <c r="O91" s="990"/>
      <c r="P91" s="990"/>
      <c r="Q91" s="990"/>
      <c r="R91" s="990"/>
      <c r="S91" s="991"/>
      <c r="T91" s="816" t="s">
        <v>19</v>
      </c>
      <c r="U91" s="817"/>
      <c r="V91" s="817"/>
      <c r="W91" s="817"/>
      <c r="X91" s="817"/>
      <c r="Y91" s="823"/>
      <c r="Z91" s="992" t="s">
        <v>175</v>
      </c>
      <c r="AA91" s="925"/>
      <c r="AB91" s="926"/>
      <c r="AC91" s="816" t="s">
        <v>176</v>
      </c>
      <c r="AD91" s="817"/>
      <c r="AE91" s="817"/>
      <c r="AF91" s="817"/>
      <c r="AG91" s="817"/>
      <c r="AH91" s="823"/>
      <c r="AI91" s="993" t="s">
        <v>390</v>
      </c>
      <c r="AJ91" s="994"/>
      <c r="AK91" s="994"/>
      <c r="AL91" s="994"/>
      <c r="AM91" s="994"/>
      <c r="AN91" s="994"/>
      <c r="AO91" s="994"/>
      <c r="AP91" s="994"/>
      <c r="AQ91" s="995"/>
    </row>
    <row r="92" spans="2:43">
      <c r="B92" s="949" t="s">
        <v>20</v>
      </c>
      <c r="C92" s="950"/>
      <c r="D92" s="950"/>
      <c r="E92" s="950"/>
      <c r="F92" s="996"/>
      <c r="G92" s="949" t="s">
        <v>33</v>
      </c>
      <c r="H92" s="950"/>
      <c r="I92" s="950"/>
      <c r="J92" s="950"/>
      <c r="K92" s="950"/>
      <c r="L92" s="996"/>
      <c r="M92" s="997"/>
      <c r="N92" s="951"/>
      <c r="O92" s="951"/>
      <c r="P92" s="951"/>
      <c r="Q92" s="951"/>
      <c r="R92" s="951"/>
      <c r="S92" s="955"/>
      <c r="T92" s="949" t="s">
        <v>33</v>
      </c>
      <c r="U92" s="950"/>
      <c r="V92" s="950"/>
      <c r="W92" s="950"/>
      <c r="X92" s="950"/>
      <c r="Y92" s="996"/>
      <c r="Z92" s="949" t="s">
        <v>391</v>
      </c>
      <c r="AA92" s="950"/>
      <c r="AB92" s="996"/>
      <c r="AC92" s="949" t="s">
        <v>33</v>
      </c>
      <c r="AD92" s="950"/>
      <c r="AE92" s="950"/>
      <c r="AF92" s="950"/>
      <c r="AG92" s="950"/>
      <c r="AH92" s="996"/>
      <c r="AI92" s="997"/>
      <c r="AJ92" s="951"/>
      <c r="AK92" s="951"/>
      <c r="AL92" s="951"/>
      <c r="AM92" s="951"/>
      <c r="AN92" s="951"/>
      <c r="AO92" s="951"/>
      <c r="AP92" s="951"/>
      <c r="AQ92" s="955"/>
    </row>
    <row r="93" spans="2:43">
      <c r="B93" s="1001"/>
      <c r="C93" s="1002"/>
      <c r="D93" s="1002"/>
      <c r="E93" s="1002"/>
      <c r="F93" s="1003"/>
      <c r="G93" s="939"/>
      <c r="H93" s="941"/>
      <c r="I93" s="941"/>
      <c r="J93" s="941"/>
      <c r="K93" s="941"/>
      <c r="L93" s="945"/>
      <c r="M93" s="1001"/>
      <c r="N93" s="1002"/>
      <c r="O93" s="1002"/>
      <c r="P93" s="1002"/>
      <c r="Q93" s="1002"/>
      <c r="R93" s="1002"/>
      <c r="S93" s="1003"/>
      <c r="T93" s="939"/>
      <c r="U93" s="941"/>
      <c r="V93" s="941"/>
      <c r="W93" s="941"/>
      <c r="X93" s="941"/>
      <c r="Y93" s="945"/>
      <c r="Z93" s="1001"/>
      <c r="AA93" s="1002"/>
      <c r="AB93" s="1003"/>
      <c r="AC93" s="939"/>
      <c r="AD93" s="941"/>
      <c r="AE93" s="941"/>
      <c r="AF93" s="941"/>
      <c r="AG93" s="941"/>
      <c r="AH93" s="945"/>
      <c r="AI93" s="998"/>
      <c r="AJ93" s="999"/>
      <c r="AK93" s="999"/>
      <c r="AL93" s="999"/>
      <c r="AM93" s="999"/>
      <c r="AN93" s="999"/>
      <c r="AO93" s="999"/>
      <c r="AP93" s="999"/>
      <c r="AQ93" s="1000"/>
    </row>
    <row r="94" spans="2:43">
      <c r="B94" s="1001"/>
      <c r="C94" s="1002"/>
      <c r="D94" s="1002"/>
      <c r="E94" s="1002"/>
      <c r="F94" s="1003"/>
      <c r="G94" s="939"/>
      <c r="H94" s="941"/>
      <c r="I94" s="941"/>
      <c r="J94" s="941"/>
      <c r="K94" s="941"/>
      <c r="L94" s="945"/>
      <c r="M94" s="1001"/>
      <c r="N94" s="1002"/>
      <c r="O94" s="1002"/>
      <c r="P94" s="1002"/>
      <c r="Q94" s="1002"/>
      <c r="R94" s="1002"/>
      <c r="S94" s="1003"/>
      <c r="T94" s="939"/>
      <c r="U94" s="941"/>
      <c r="V94" s="941"/>
      <c r="W94" s="941"/>
      <c r="X94" s="941"/>
      <c r="Y94" s="945"/>
      <c r="Z94" s="1001"/>
      <c r="AA94" s="1002"/>
      <c r="AB94" s="1003"/>
      <c r="AC94" s="939"/>
      <c r="AD94" s="941"/>
      <c r="AE94" s="941"/>
      <c r="AF94" s="941"/>
      <c r="AG94" s="941"/>
      <c r="AH94" s="945"/>
      <c r="AI94" s="958"/>
      <c r="AJ94" s="959"/>
      <c r="AK94" s="959"/>
      <c r="AL94" s="959"/>
      <c r="AM94" s="959"/>
      <c r="AN94" s="959"/>
      <c r="AO94" s="959"/>
      <c r="AP94" s="959"/>
      <c r="AQ94" s="960"/>
    </row>
    <row r="95" spans="2:43">
      <c r="B95" s="1011"/>
      <c r="C95" s="1012"/>
      <c r="D95" s="1012"/>
      <c r="E95" s="1012"/>
      <c r="F95" s="1013"/>
      <c r="G95" s="966"/>
      <c r="H95" s="967"/>
      <c r="I95" s="967"/>
      <c r="J95" s="967"/>
      <c r="K95" s="967"/>
      <c r="L95" s="968"/>
      <c r="M95" s="1011"/>
      <c r="N95" s="1012"/>
      <c r="O95" s="1012"/>
      <c r="P95" s="1012"/>
      <c r="Q95" s="1012"/>
      <c r="R95" s="1012"/>
      <c r="S95" s="1013"/>
      <c r="T95" s="966"/>
      <c r="U95" s="967"/>
      <c r="V95" s="967"/>
      <c r="W95" s="967"/>
      <c r="X95" s="967"/>
      <c r="Y95" s="968"/>
      <c r="Z95" s="1011"/>
      <c r="AA95" s="1012"/>
      <c r="AB95" s="1013"/>
      <c r="AC95" s="966"/>
      <c r="AD95" s="967"/>
      <c r="AE95" s="967"/>
      <c r="AF95" s="967"/>
      <c r="AG95" s="967"/>
      <c r="AH95" s="968"/>
      <c r="AI95" s="1004"/>
      <c r="AJ95" s="1005"/>
      <c r="AK95" s="1005"/>
      <c r="AL95" s="1005"/>
      <c r="AM95" s="1005"/>
      <c r="AN95" s="1005"/>
      <c r="AO95" s="1005"/>
      <c r="AP95" s="1005"/>
      <c r="AQ95" s="1006"/>
    </row>
    <row r="96" spans="2:43">
      <c r="B96" s="975" t="s">
        <v>392</v>
      </c>
      <c r="C96" s="976"/>
      <c r="D96" s="976"/>
      <c r="E96" s="976"/>
      <c r="F96" s="977"/>
      <c r="G96" s="978"/>
      <c r="H96" s="979"/>
      <c r="I96" s="979"/>
      <c r="J96" s="979"/>
      <c r="K96" s="979"/>
      <c r="L96" s="1007"/>
      <c r="M96" s="982"/>
      <c r="N96" s="980"/>
      <c r="O96" s="980"/>
      <c r="P96" s="980"/>
      <c r="Q96" s="980"/>
      <c r="R96" s="980"/>
      <c r="S96" s="980"/>
      <c r="T96" s="980"/>
      <c r="U96" s="980"/>
      <c r="V96" s="980"/>
      <c r="W96" s="980"/>
      <c r="X96" s="980"/>
      <c r="Y96" s="980"/>
      <c r="Z96" s="980"/>
      <c r="AA96" s="980"/>
      <c r="AB96" s="980"/>
      <c r="AC96" s="980"/>
      <c r="AD96" s="980"/>
      <c r="AE96" s="980"/>
      <c r="AF96" s="980"/>
      <c r="AG96" s="980"/>
      <c r="AH96" s="980"/>
      <c r="AI96" s="980"/>
      <c r="AJ96" s="980"/>
      <c r="AK96" s="980"/>
      <c r="AL96" s="980"/>
      <c r="AM96" s="980"/>
      <c r="AN96" s="980"/>
      <c r="AO96" s="980"/>
      <c r="AP96" s="980"/>
      <c r="AQ96" s="981"/>
    </row>
    <row r="97" spans="2:43">
      <c r="B97" s="64" t="s">
        <v>187</v>
      </c>
    </row>
    <row r="100" spans="2:43">
      <c r="B100" s="11" t="s">
        <v>395</v>
      </c>
    </row>
    <row r="101" spans="2:43">
      <c r="B101" s="930" t="s">
        <v>396</v>
      </c>
      <c r="C101" s="931"/>
      <c r="D101" s="931"/>
      <c r="E101" s="931"/>
      <c r="F101" s="931"/>
      <c r="G101" s="931"/>
      <c r="H101" s="931"/>
      <c r="I101" s="932"/>
      <c r="J101" s="930" t="s">
        <v>414</v>
      </c>
      <c r="K101" s="931"/>
      <c r="L101" s="931"/>
      <c r="M101" s="931"/>
      <c r="N101" s="931"/>
      <c r="O101" s="931"/>
      <c r="P101" s="931"/>
      <c r="Q101" s="931"/>
      <c r="R101" s="931"/>
      <c r="S101" s="931"/>
      <c r="T101" s="931"/>
      <c r="U101" s="932"/>
      <c r="V101" s="975" t="s">
        <v>389</v>
      </c>
      <c r="W101" s="976"/>
      <c r="X101" s="976"/>
      <c r="Y101" s="976"/>
      <c r="Z101" s="976"/>
      <c r="AA101" s="976"/>
      <c r="AB101" s="976"/>
      <c r="AC101" s="976"/>
      <c r="AD101" s="976"/>
      <c r="AE101" s="976"/>
      <c r="AF101" s="976"/>
      <c r="AG101" s="976"/>
      <c r="AH101" s="976"/>
      <c r="AI101" s="976"/>
      <c r="AJ101" s="976"/>
      <c r="AK101" s="976"/>
      <c r="AL101" s="976"/>
      <c r="AM101" s="976"/>
      <c r="AN101" s="976"/>
      <c r="AO101" s="976"/>
      <c r="AP101" s="976"/>
      <c r="AQ101" s="977"/>
    </row>
    <row r="102" spans="2:43">
      <c r="B102" s="997"/>
      <c r="C102" s="951"/>
      <c r="D102" s="951"/>
      <c r="E102" s="951"/>
      <c r="F102" s="951"/>
      <c r="G102" s="951"/>
      <c r="H102" s="951"/>
      <c r="I102" s="955"/>
      <c r="J102" s="949" t="s">
        <v>33</v>
      </c>
      <c r="K102" s="950"/>
      <c r="L102" s="950"/>
      <c r="M102" s="950"/>
      <c r="N102" s="950"/>
      <c r="O102" s="950"/>
      <c r="P102" s="950" t="s">
        <v>33</v>
      </c>
      <c r="Q102" s="950"/>
      <c r="R102" s="950"/>
      <c r="S102" s="950"/>
      <c r="T102" s="950"/>
      <c r="U102" s="996"/>
      <c r="V102" s="997"/>
      <c r="W102" s="951"/>
      <c r="X102" s="951"/>
      <c r="Y102" s="951"/>
      <c r="Z102" s="951"/>
      <c r="AA102" s="951"/>
      <c r="AB102" s="951"/>
      <c r="AC102" s="951"/>
      <c r="AD102" s="951"/>
      <c r="AE102" s="951"/>
      <c r="AF102" s="951"/>
      <c r="AG102" s="951"/>
      <c r="AH102" s="951"/>
      <c r="AI102" s="951"/>
      <c r="AJ102" s="951"/>
      <c r="AK102" s="951"/>
      <c r="AL102" s="951"/>
      <c r="AM102" s="951"/>
      <c r="AN102" s="951"/>
      <c r="AO102" s="951"/>
      <c r="AP102" s="951"/>
      <c r="AQ102" s="955"/>
    </row>
    <row r="103" spans="2:43">
      <c r="B103" s="936" t="s">
        <v>23</v>
      </c>
      <c r="C103" s="937"/>
      <c r="D103" s="937"/>
      <c r="E103" s="937"/>
      <c r="F103" s="937"/>
      <c r="G103" s="937"/>
      <c r="H103" s="937"/>
      <c r="I103" s="938"/>
      <c r="J103" s="939"/>
      <c r="K103" s="940"/>
      <c r="L103" s="940"/>
      <c r="M103" s="940"/>
      <c r="N103" s="940"/>
      <c r="O103" s="940"/>
      <c r="P103" s="940"/>
      <c r="Q103" s="940"/>
      <c r="R103" s="940"/>
      <c r="S103" s="940"/>
      <c r="T103" s="940"/>
      <c r="U103" s="945"/>
      <c r="V103" s="936"/>
      <c r="W103" s="937"/>
      <c r="X103" s="937"/>
      <c r="Y103" s="937"/>
      <c r="Z103" s="937"/>
      <c r="AA103" s="937"/>
      <c r="AB103" s="937"/>
      <c r="AC103" s="937"/>
      <c r="AD103" s="937"/>
      <c r="AE103" s="937"/>
      <c r="AF103" s="937"/>
      <c r="AG103" s="937"/>
      <c r="AH103" s="937"/>
      <c r="AI103" s="937"/>
      <c r="AJ103" s="937"/>
      <c r="AK103" s="937"/>
      <c r="AL103" s="937"/>
      <c r="AM103" s="937"/>
      <c r="AN103" s="937"/>
      <c r="AO103" s="937"/>
      <c r="AP103" s="937"/>
      <c r="AQ103" s="938"/>
    </row>
    <row r="104" spans="2:43">
      <c r="B104" s="936"/>
      <c r="C104" s="937"/>
      <c r="D104" s="937"/>
      <c r="E104" s="937"/>
      <c r="F104" s="937"/>
      <c r="G104" s="937"/>
      <c r="H104" s="937"/>
      <c r="I104" s="938"/>
      <c r="J104" s="939"/>
      <c r="K104" s="940"/>
      <c r="L104" s="940"/>
      <c r="M104" s="940"/>
      <c r="N104" s="940"/>
      <c r="O104" s="940"/>
      <c r="P104" s="940"/>
      <c r="Q104" s="940"/>
      <c r="R104" s="940"/>
      <c r="S104" s="940"/>
      <c r="T104" s="940"/>
      <c r="U104" s="945"/>
      <c r="V104" s="936"/>
      <c r="W104" s="937"/>
      <c r="X104" s="937"/>
      <c r="Y104" s="937"/>
      <c r="Z104" s="937"/>
      <c r="AA104" s="937"/>
      <c r="AB104" s="937"/>
      <c r="AC104" s="937"/>
      <c r="AD104" s="937"/>
      <c r="AE104" s="937"/>
      <c r="AF104" s="937"/>
      <c r="AG104" s="937"/>
      <c r="AH104" s="937"/>
      <c r="AI104" s="937"/>
      <c r="AJ104" s="937"/>
      <c r="AK104" s="937"/>
      <c r="AL104" s="937"/>
      <c r="AM104" s="937"/>
      <c r="AN104" s="937"/>
      <c r="AO104" s="937"/>
      <c r="AP104" s="937"/>
      <c r="AQ104" s="938"/>
    </row>
    <row r="105" spans="2:43">
      <c r="B105" s="936" t="s">
        <v>24</v>
      </c>
      <c r="C105" s="937"/>
      <c r="D105" s="937"/>
      <c r="E105" s="937"/>
      <c r="F105" s="937"/>
      <c r="G105" s="937"/>
      <c r="H105" s="937"/>
      <c r="I105" s="938"/>
      <c r="J105" s="939"/>
      <c r="K105" s="940"/>
      <c r="L105" s="940"/>
      <c r="M105" s="940"/>
      <c r="N105" s="940"/>
      <c r="O105" s="940"/>
      <c r="P105" s="940"/>
      <c r="Q105" s="940"/>
      <c r="R105" s="940"/>
      <c r="S105" s="940"/>
      <c r="T105" s="940"/>
      <c r="U105" s="945"/>
      <c r="V105" s="936"/>
      <c r="W105" s="937"/>
      <c r="X105" s="937"/>
      <c r="Y105" s="937"/>
      <c r="Z105" s="937"/>
      <c r="AA105" s="937"/>
      <c r="AB105" s="937"/>
      <c r="AC105" s="937"/>
      <c r="AD105" s="937"/>
      <c r="AE105" s="937"/>
      <c r="AF105" s="937"/>
      <c r="AG105" s="937"/>
      <c r="AH105" s="937"/>
      <c r="AI105" s="937"/>
      <c r="AJ105" s="937"/>
      <c r="AK105" s="937"/>
      <c r="AL105" s="937"/>
      <c r="AM105" s="937"/>
      <c r="AN105" s="937"/>
      <c r="AO105" s="937"/>
      <c r="AP105" s="937"/>
      <c r="AQ105" s="938"/>
    </row>
    <row r="106" spans="2:43">
      <c r="B106" s="936"/>
      <c r="C106" s="937"/>
      <c r="D106" s="937"/>
      <c r="E106" s="937"/>
      <c r="F106" s="937"/>
      <c r="G106" s="937"/>
      <c r="H106" s="937"/>
      <c r="I106" s="938"/>
      <c r="J106" s="939"/>
      <c r="K106" s="940"/>
      <c r="L106" s="940"/>
      <c r="M106" s="940"/>
      <c r="N106" s="940"/>
      <c r="O106" s="940"/>
      <c r="P106" s="940"/>
      <c r="Q106" s="940"/>
      <c r="R106" s="940"/>
      <c r="S106" s="940"/>
      <c r="T106" s="940"/>
      <c r="U106" s="945"/>
      <c r="V106" s="936"/>
      <c r="W106" s="937"/>
      <c r="X106" s="937"/>
      <c r="Y106" s="937"/>
      <c r="Z106" s="937"/>
      <c r="AA106" s="937"/>
      <c r="AB106" s="937"/>
      <c r="AC106" s="937"/>
      <c r="AD106" s="937"/>
      <c r="AE106" s="937"/>
      <c r="AF106" s="937"/>
      <c r="AG106" s="937"/>
      <c r="AH106" s="937"/>
      <c r="AI106" s="937"/>
      <c r="AJ106" s="937"/>
      <c r="AK106" s="937"/>
      <c r="AL106" s="937"/>
      <c r="AM106" s="937"/>
      <c r="AN106" s="937"/>
      <c r="AO106" s="937"/>
      <c r="AP106" s="937"/>
      <c r="AQ106" s="938"/>
    </row>
    <row r="107" spans="2:43">
      <c r="B107" s="936" t="s">
        <v>25</v>
      </c>
      <c r="C107" s="937"/>
      <c r="D107" s="937"/>
      <c r="E107" s="937"/>
      <c r="F107" s="937"/>
      <c r="G107" s="937"/>
      <c r="H107" s="937"/>
      <c r="I107" s="938"/>
      <c r="J107" s="939"/>
      <c r="K107" s="940"/>
      <c r="L107" s="940"/>
      <c r="M107" s="940"/>
      <c r="N107" s="940"/>
      <c r="O107" s="940"/>
      <c r="P107" s="940"/>
      <c r="Q107" s="940"/>
      <c r="R107" s="940"/>
      <c r="S107" s="940"/>
      <c r="T107" s="940"/>
      <c r="U107" s="945"/>
      <c r="V107" s="936"/>
      <c r="W107" s="937"/>
      <c r="X107" s="937"/>
      <c r="Y107" s="937"/>
      <c r="Z107" s="937"/>
      <c r="AA107" s="937"/>
      <c r="AB107" s="937"/>
      <c r="AC107" s="937"/>
      <c r="AD107" s="937"/>
      <c r="AE107" s="937"/>
      <c r="AF107" s="937"/>
      <c r="AG107" s="937"/>
      <c r="AH107" s="937"/>
      <c r="AI107" s="937"/>
      <c r="AJ107" s="937"/>
      <c r="AK107" s="937"/>
      <c r="AL107" s="937"/>
      <c r="AM107" s="937"/>
      <c r="AN107" s="937"/>
      <c r="AO107" s="937"/>
      <c r="AP107" s="937"/>
      <c r="AQ107" s="938"/>
    </row>
    <row r="108" spans="2:43">
      <c r="B108" s="936"/>
      <c r="C108" s="937"/>
      <c r="D108" s="937"/>
      <c r="E108" s="937"/>
      <c r="F108" s="937"/>
      <c r="G108" s="937"/>
      <c r="H108" s="937"/>
      <c r="I108" s="938"/>
      <c r="J108" s="939"/>
      <c r="K108" s="940"/>
      <c r="L108" s="940"/>
      <c r="M108" s="940"/>
      <c r="N108" s="940"/>
      <c r="O108" s="940"/>
      <c r="P108" s="940"/>
      <c r="Q108" s="940"/>
      <c r="R108" s="940"/>
      <c r="S108" s="940"/>
      <c r="T108" s="940"/>
      <c r="U108" s="945"/>
      <c r="V108" s="936"/>
      <c r="W108" s="937"/>
      <c r="X108" s="937"/>
      <c r="Y108" s="937"/>
      <c r="Z108" s="937"/>
      <c r="AA108" s="937"/>
      <c r="AB108" s="937"/>
      <c r="AC108" s="937"/>
      <c r="AD108" s="937"/>
      <c r="AE108" s="937"/>
      <c r="AF108" s="937"/>
      <c r="AG108" s="937"/>
      <c r="AH108" s="937"/>
      <c r="AI108" s="937"/>
      <c r="AJ108" s="937"/>
      <c r="AK108" s="937"/>
      <c r="AL108" s="937"/>
      <c r="AM108" s="937"/>
      <c r="AN108" s="937"/>
      <c r="AO108" s="937"/>
      <c r="AP108" s="937"/>
      <c r="AQ108" s="938"/>
    </row>
    <row r="109" spans="2:43">
      <c r="B109" s="936" t="s">
        <v>26</v>
      </c>
      <c r="C109" s="937"/>
      <c r="D109" s="937"/>
      <c r="E109" s="937"/>
      <c r="F109" s="937"/>
      <c r="G109" s="937"/>
      <c r="H109" s="937"/>
      <c r="I109" s="938"/>
      <c r="J109" s="939"/>
      <c r="K109" s="940"/>
      <c r="L109" s="940"/>
      <c r="M109" s="940"/>
      <c r="N109" s="940"/>
      <c r="O109" s="940"/>
      <c r="P109" s="940"/>
      <c r="Q109" s="940"/>
      <c r="R109" s="940"/>
      <c r="S109" s="940"/>
      <c r="T109" s="940"/>
      <c r="U109" s="945"/>
      <c r="V109" s="936"/>
      <c r="W109" s="937"/>
      <c r="X109" s="937"/>
      <c r="Y109" s="937"/>
      <c r="Z109" s="937"/>
      <c r="AA109" s="937"/>
      <c r="AB109" s="937"/>
      <c r="AC109" s="937"/>
      <c r="AD109" s="937"/>
      <c r="AE109" s="937"/>
      <c r="AF109" s="937"/>
      <c r="AG109" s="937"/>
      <c r="AH109" s="937"/>
      <c r="AI109" s="937"/>
      <c r="AJ109" s="937"/>
      <c r="AK109" s="937"/>
      <c r="AL109" s="937"/>
      <c r="AM109" s="937"/>
      <c r="AN109" s="937"/>
      <c r="AO109" s="937"/>
      <c r="AP109" s="937"/>
      <c r="AQ109" s="938"/>
    </row>
    <row r="110" spans="2:43">
      <c r="B110" s="936"/>
      <c r="C110" s="937"/>
      <c r="D110" s="937"/>
      <c r="E110" s="937"/>
      <c r="F110" s="937"/>
      <c r="G110" s="937"/>
      <c r="H110" s="937"/>
      <c r="I110" s="938"/>
      <c r="J110" s="939"/>
      <c r="K110" s="940"/>
      <c r="L110" s="940"/>
      <c r="M110" s="940"/>
      <c r="N110" s="940"/>
      <c r="O110" s="940"/>
      <c r="P110" s="940"/>
      <c r="Q110" s="940"/>
      <c r="R110" s="940"/>
      <c r="S110" s="940"/>
      <c r="T110" s="940"/>
      <c r="U110" s="945"/>
      <c r="V110" s="936"/>
      <c r="W110" s="937"/>
      <c r="X110" s="937"/>
      <c r="Y110" s="937"/>
      <c r="Z110" s="937"/>
      <c r="AA110" s="937"/>
      <c r="AB110" s="937"/>
      <c r="AC110" s="937"/>
      <c r="AD110" s="937"/>
      <c r="AE110" s="937"/>
      <c r="AF110" s="937"/>
      <c r="AG110" s="937"/>
      <c r="AH110" s="937"/>
      <c r="AI110" s="937"/>
      <c r="AJ110" s="937"/>
      <c r="AK110" s="937"/>
      <c r="AL110" s="937"/>
      <c r="AM110" s="937"/>
      <c r="AN110" s="937"/>
      <c r="AO110" s="937"/>
      <c r="AP110" s="937"/>
      <c r="AQ110" s="938"/>
    </row>
    <row r="111" spans="2:43">
      <c r="B111" s="936" t="s">
        <v>27</v>
      </c>
      <c r="C111" s="937"/>
      <c r="D111" s="937"/>
      <c r="E111" s="937"/>
      <c r="F111" s="937"/>
      <c r="G111" s="937"/>
      <c r="H111" s="937"/>
      <c r="I111" s="938"/>
      <c r="J111" s="939"/>
      <c r="K111" s="940"/>
      <c r="L111" s="940"/>
      <c r="M111" s="940"/>
      <c r="N111" s="940"/>
      <c r="O111" s="940"/>
      <c r="P111" s="940"/>
      <c r="Q111" s="940"/>
      <c r="R111" s="940"/>
      <c r="S111" s="940"/>
      <c r="T111" s="940"/>
      <c r="U111" s="945"/>
      <c r="V111" s="936"/>
      <c r="W111" s="937"/>
      <c r="X111" s="937"/>
      <c r="Y111" s="937"/>
      <c r="Z111" s="937"/>
      <c r="AA111" s="937"/>
      <c r="AB111" s="937"/>
      <c r="AC111" s="937"/>
      <c r="AD111" s="937"/>
      <c r="AE111" s="937"/>
      <c r="AF111" s="937"/>
      <c r="AG111" s="937"/>
      <c r="AH111" s="937"/>
      <c r="AI111" s="937"/>
      <c r="AJ111" s="937"/>
      <c r="AK111" s="937"/>
      <c r="AL111" s="937"/>
      <c r="AM111" s="937"/>
      <c r="AN111" s="937"/>
      <c r="AO111" s="937"/>
      <c r="AP111" s="937"/>
      <c r="AQ111" s="938"/>
    </row>
    <row r="112" spans="2:43">
      <c r="B112" s="936"/>
      <c r="C112" s="937"/>
      <c r="D112" s="937"/>
      <c r="E112" s="937"/>
      <c r="F112" s="937"/>
      <c r="G112" s="937"/>
      <c r="H112" s="937"/>
      <c r="I112" s="938"/>
      <c r="J112" s="966"/>
      <c r="K112" s="967"/>
      <c r="L112" s="967"/>
      <c r="M112" s="967"/>
      <c r="N112" s="967"/>
      <c r="O112" s="967"/>
      <c r="P112" s="940"/>
      <c r="Q112" s="940"/>
      <c r="R112" s="940"/>
      <c r="S112" s="940"/>
      <c r="T112" s="940"/>
      <c r="U112" s="945"/>
      <c r="V112" s="961"/>
      <c r="W112" s="923"/>
      <c r="X112" s="923"/>
      <c r="Y112" s="923"/>
      <c r="Z112" s="923"/>
      <c r="AA112" s="923"/>
      <c r="AB112" s="923"/>
      <c r="AC112" s="923"/>
      <c r="AD112" s="923"/>
      <c r="AE112" s="923"/>
      <c r="AF112" s="923"/>
      <c r="AG112" s="923"/>
      <c r="AH112" s="923"/>
      <c r="AI112" s="923"/>
      <c r="AJ112" s="923"/>
      <c r="AK112" s="923"/>
      <c r="AL112" s="923"/>
      <c r="AM112" s="923"/>
      <c r="AN112" s="923"/>
      <c r="AO112" s="923"/>
      <c r="AP112" s="923"/>
      <c r="AQ112" s="962"/>
    </row>
    <row r="113" spans="2:43">
      <c r="B113" s="975" t="s">
        <v>392</v>
      </c>
      <c r="C113" s="976"/>
      <c r="D113" s="976"/>
      <c r="E113" s="976"/>
      <c r="F113" s="976"/>
      <c r="G113" s="976"/>
      <c r="H113" s="976"/>
      <c r="I113" s="977"/>
      <c r="J113" s="978"/>
      <c r="K113" s="979"/>
      <c r="L113" s="979"/>
      <c r="M113" s="979"/>
      <c r="N113" s="979"/>
      <c r="O113" s="979"/>
      <c r="P113" s="979"/>
      <c r="Q113" s="979"/>
      <c r="R113" s="979"/>
      <c r="S113" s="979"/>
      <c r="T113" s="979"/>
      <c r="U113" s="1007"/>
      <c r="V113" s="982"/>
      <c r="W113" s="980"/>
      <c r="X113" s="980"/>
      <c r="Y113" s="980"/>
      <c r="Z113" s="980"/>
      <c r="AA113" s="980"/>
      <c r="AB113" s="980"/>
      <c r="AC113" s="980"/>
      <c r="AD113" s="980"/>
      <c r="AE113" s="980"/>
      <c r="AF113" s="980"/>
      <c r="AG113" s="980"/>
      <c r="AH113" s="980"/>
      <c r="AI113" s="980"/>
      <c r="AJ113" s="980"/>
      <c r="AK113" s="980"/>
      <c r="AL113" s="980"/>
      <c r="AM113" s="980"/>
      <c r="AN113" s="980"/>
      <c r="AO113" s="980"/>
      <c r="AP113" s="980"/>
      <c r="AQ113" s="981"/>
    </row>
    <row r="114" spans="2:43">
      <c r="B114" s="1029" t="s">
        <v>188</v>
      </c>
      <c r="C114" s="1029"/>
      <c r="D114" s="1029"/>
      <c r="E114" s="1029"/>
      <c r="F114" s="1029"/>
      <c r="G114" s="1029"/>
      <c r="H114" s="1029"/>
      <c r="I114" s="1029"/>
      <c r="J114" s="1029"/>
      <c r="K114" s="1029"/>
      <c r="L114" s="1029"/>
      <c r="M114" s="1029"/>
      <c r="N114" s="1029"/>
      <c r="O114" s="1029"/>
      <c r="P114" s="1029"/>
      <c r="Q114" s="1029"/>
      <c r="R114" s="1029"/>
      <c r="S114" s="1029"/>
      <c r="T114" s="1029"/>
      <c r="U114" s="1029"/>
      <c r="V114" s="1029"/>
      <c r="W114" s="1029"/>
      <c r="X114" s="1029"/>
      <c r="Y114" s="1029"/>
      <c r="Z114" s="1029"/>
      <c r="AA114" s="1029"/>
      <c r="AB114" s="1029"/>
      <c r="AC114" s="1029"/>
      <c r="AD114" s="1029"/>
      <c r="AE114" s="1029"/>
      <c r="AF114" s="1029"/>
      <c r="AG114" s="1029"/>
      <c r="AH114" s="1029"/>
      <c r="AI114" s="1029"/>
      <c r="AJ114" s="1029"/>
      <c r="AK114" s="1029"/>
      <c r="AL114" s="1029"/>
      <c r="AM114" s="1029"/>
      <c r="AN114" s="1029"/>
      <c r="AO114" s="1029"/>
      <c r="AP114" s="1029"/>
      <c r="AQ114" s="1029"/>
    </row>
    <row r="115" spans="2:43">
      <c r="B115" s="1030"/>
      <c r="C115" s="1030"/>
      <c r="D115" s="1030"/>
      <c r="E115" s="1030"/>
      <c r="F115" s="1030"/>
      <c r="G115" s="1030"/>
      <c r="H115" s="1030"/>
      <c r="I115" s="1030"/>
      <c r="J115" s="1030"/>
      <c r="K115" s="1030"/>
      <c r="L115" s="1030"/>
      <c r="M115" s="1030"/>
      <c r="N115" s="1030"/>
      <c r="O115" s="1030"/>
      <c r="P115" s="1030"/>
      <c r="Q115" s="1030"/>
      <c r="R115" s="1030"/>
      <c r="S115" s="1030"/>
      <c r="T115" s="1030"/>
      <c r="U115" s="1030"/>
      <c r="V115" s="1030"/>
      <c r="W115" s="1030"/>
      <c r="X115" s="1030"/>
      <c r="Y115" s="1030"/>
      <c r="Z115" s="1030"/>
      <c r="AA115" s="1030"/>
      <c r="AB115" s="1030"/>
      <c r="AC115" s="1030"/>
      <c r="AD115" s="1030"/>
      <c r="AE115" s="1030"/>
      <c r="AF115" s="1030"/>
      <c r="AG115" s="1030"/>
      <c r="AH115" s="1030"/>
      <c r="AI115" s="1030"/>
      <c r="AJ115" s="1030"/>
      <c r="AK115" s="1030"/>
      <c r="AL115" s="1030"/>
      <c r="AM115" s="1030"/>
      <c r="AN115" s="1030"/>
      <c r="AO115" s="1030"/>
      <c r="AP115" s="1030"/>
      <c r="AQ115" s="1030"/>
    </row>
    <row r="118" spans="2:43">
      <c r="B118" s="1" t="s">
        <v>397</v>
      </c>
    </row>
    <row r="119" spans="2:43">
      <c r="B119" s="930" t="s">
        <v>396</v>
      </c>
      <c r="C119" s="931"/>
      <c r="D119" s="931"/>
      <c r="E119" s="931"/>
      <c r="F119" s="931"/>
      <c r="G119" s="931"/>
      <c r="H119" s="931"/>
      <c r="I119" s="931"/>
      <c r="J119" s="931"/>
      <c r="K119" s="932"/>
      <c r="L119" s="930" t="s">
        <v>414</v>
      </c>
      <c r="M119" s="931"/>
      <c r="N119" s="931"/>
      <c r="O119" s="931"/>
      <c r="P119" s="931"/>
      <c r="Q119" s="931"/>
      <c r="R119" s="931"/>
      <c r="S119" s="931"/>
      <c r="T119" s="931"/>
      <c r="U119" s="931"/>
      <c r="V119" s="931"/>
      <c r="W119" s="932"/>
      <c r="X119" s="975" t="s">
        <v>389</v>
      </c>
      <c r="Y119" s="980"/>
      <c r="Z119" s="980"/>
      <c r="AA119" s="980"/>
      <c r="AB119" s="980"/>
      <c r="AC119" s="980"/>
      <c r="AD119" s="980"/>
      <c r="AE119" s="980"/>
      <c r="AF119" s="980"/>
      <c r="AG119" s="980"/>
      <c r="AH119" s="980"/>
      <c r="AI119" s="980"/>
      <c r="AJ119" s="980"/>
      <c r="AK119" s="980"/>
      <c r="AL119" s="980"/>
      <c r="AM119" s="980"/>
      <c r="AN119" s="980"/>
      <c r="AO119" s="980"/>
      <c r="AP119" s="980"/>
      <c r="AQ119" s="981"/>
    </row>
    <row r="120" spans="2:43">
      <c r="B120" s="997"/>
      <c r="C120" s="951"/>
      <c r="D120" s="951"/>
      <c r="E120" s="951"/>
      <c r="F120" s="951"/>
      <c r="G120" s="951"/>
      <c r="H120" s="951"/>
      <c r="I120" s="951"/>
      <c r="J120" s="951"/>
      <c r="K120" s="955"/>
      <c r="L120" s="949" t="s">
        <v>33</v>
      </c>
      <c r="M120" s="950"/>
      <c r="N120" s="950"/>
      <c r="O120" s="950"/>
      <c r="P120" s="950"/>
      <c r="Q120" s="950"/>
      <c r="R120" s="950" t="s">
        <v>33</v>
      </c>
      <c r="S120" s="950"/>
      <c r="T120" s="950"/>
      <c r="U120" s="950"/>
      <c r="V120" s="950"/>
      <c r="W120" s="996"/>
      <c r="X120" s="997"/>
      <c r="Y120" s="951"/>
      <c r="Z120" s="951"/>
      <c r="AA120" s="951"/>
      <c r="AB120" s="951"/>
      <c r="AC120" s="951"/>
      <c r="AD120" s="951"/>
      <c r="AE120" s="951"/>
      <c r="AF120" s="951"/>
      <c r="AG120" s="951"/>
      <c r="AH120" s="951"/>
      <c r="AI120" s="951"/>
      <c r="AJ120" s="951"/>
      <c r="AK120" s="951"/>
      <c r="AL120" s="951"/>
      <c r="AM120" s="951"/>
      <c r="AN120" s="951"/>
      <c r="AO120" s="951"/>
      <c r="AP120" s="951"/>
      <c r="AQ120" s="955"/>
    </row>
    <row r="121" spans="2:43">
      <c r="B121" s="936" t="s">
        <v>189</v>
      </c>
      <c r="C121" s="922"/>
      <c r="D121" s="922"/>
      <c r="E121" s="922"/>
      <c r="F121" s="922"/>
      <c r="G121" s="922"/>
      <c r="H121" s="922"/>
      <c r="I121" s="922"/>
      <c r="J121" s="922"/>
      <c r="K121" s="938"/>
      <c r="L121" s="939"/>
      <c r="M121" s="940"/>
      <c r="N121" s="940"/>
      <c r="O121" s="940"/>
      <c r="P121" s="940"/>
      <c r="Q121" s="940"/>
      <c r="R121" s="940"/>
      <c r="S121" s="940"/>
      <c r="T121" s="940"/>
      <c r="U121" s="940"/>
      <c r="V121" s="940"/>
      <c r="W121" s="945"/>
      <c r="X121" s="936"/>
      <c r="Y121" s="922"/>
      <c r="Z121" s="922"/>
      <c r="AA121" s="922"/>
      <c r="AB121" s="922"/>
      <c r="AC121" s="922"/>
      <c r="AD121" s="922"/>
      <c r="AE121" s="922"/>
      <c r="AF121" s="922"/>
      <c r="AG121" s="922"/>
      <c r="AH121" s="922"/>
      <c r="AI121" s="922"/>
      <c r="AJ121" s="922"/>
      <c r="AK121" s="922"/>
      <c r="AL121" s="922"/>
      <c r="AM121" s="922"/>
      <c r="AN121" s="922"/>
      <c r="AO121" s="922"/>
      <c r="AP121" s="922"/>
      <c r="AQ121" s="938"/>
    </row>
    <row r="122" spans="2:43">
      <c r="B122" s="936"/>
      <c r="C122" s="922"/>
      <c r="D122" s="922"/>
      <c r="E122" s="922"/>
      <c r="F122" s="922"/>
      <c r="G122" s="922"/>
      <c r="H122" s="922"/>
      <c r="I122" s="922"/>
      <c r="J122" s="922"/>
      <c r="K122" s="938"/>
      <c r="L122" s="939"/>
      <c r="M122" s="940"/>
      <c r="N122" s="940"/>
      <c r="O122" s="940"/>
      <c r="P122" s="940"/>
      <c r="Q122" s="940"/>
      <c r="R122" s="940"/>
      <c r="S122" s="940"/>
      <c r="T122" s="940"/>
      <c r="U122" s="940"/>
      <c r="V122" s="940"/>
      <c r="W122" s="945"/>
      <c r="X122" s="936"/>
      <c r="Y122" s="922"/>
      <c r="Z122" s="922"/>
      <c r="AA122" s="922"/>
      <c r="AB122" s="922"/>
      <c r="AC122" s="922"/>
      <c r="AD122" s="922"/>
      <c r="AE122" s="922"/>
      <c r="AF122" s="922"/>
      <c r="AG122" s="922"/>
      <c r="AH122" s="922"/>
      <c r="AI122" s="922"/>
      <c r="AJ122" s="922"/>
      <c r="AK122" s="922"/>
      <c r="AL122" s="922"/>
      <c r="AM122" s="922"/>
      <c r="AN122" s="922"/>
      <c r="AO122" s="922"/>
      <c r="AP122" s="922"/>
      <c r="AQ122" s="938"/>
    </row>
    <row r="123" spans="2:43">
      <c r="B123" s="936"/>
      <c r="C123" s="922"/>
      <c r="D123" s="922"/>
      <c r="E123" s="922"/>
      <c r="F123" s="922"/>
      <c r="G123" s="922"/>
      <c r="H123" s="922"/>
      <c r="I123" s="922"/>
      <c r="J123" s="922"/>
      <c r="K123" s="938"/>
      <c r="L123" s="939"/>
      <c r="M123" s="940"/>
      <c r="N123" s="940"/>
      <c r="O123" s="940"/>
      <c r="P123" s="940"/>
      <c r="Q123" s="940"/>
      <c r="R123" s="940"/>
      <c r="S123" s="940"/>
      <c r="T123" s="940"/>
      <c r="U123" s="940"/>
      <c r="V123" s="940"/>
      <c r="W123" s="945"/>
      <c r="X123" s="936"/>
      <c r="Y123" s="922"/>
      <c r="Z123" s="922"/>
      <c r="AA123" s="922"/>
      <c r="AB123" s="922"/>
      <c r="AC123" s="922"/>
      <c r="AD123" s="922"/>
      <c r="AE123" s="922"/>
      <c r="AF123" s="922"/>
      <c r="AG123" s="922"/>
      <c r="AH123" s="922"/>
      <c r="AI123" s="922"/>
      <c r="AJ123" s="922"/>
      <c r="AK123" s="922"/>
      <c r="AL123" s="922"/>
      <c r="AM123" s="922"/>
      <c r="AN123" s="922"/>
      <c r="AO123" s="922"/>
      <c r="AP123" s="922"/>
      <c r="AQ123" s="938"/>
    </row>
    <row r="124" spans="2:43">
      <c r="B124" s="936"/>
      <c r="C124" s="922"/>
      <c r="D124" s="922"/>
      <c r="E124" s="922"/>
      <c r="F124" s="922"/>
      <c r="G124" s="922"/>
      <c r="H124" s="922"/>
      <c r="I124" s="922"/>
      <c r="J124" s="922"/>
      <c r="K124" s="938"/>
      <c r="L124" s="939"/>
      <c r="M124" s="940"/>
      <c r="N124" s="940"/>
      <c r="O124" s="940"/>
      <c r="P124" s="940"/>
      <c r="Q124" s="940"/>
      <c r="R124" s="940"/>
      <c r="S124" s="940"/>
      <c r="T124" s="940"/>
      <c r="U124" s="940"/>
      <c r="V124" s="940"/>
      <c r="W124" s="945"/>
      <c r="X124" s="936"/>
      <c r="Y124" s="922"/>
      <c r="Z124" s="922"/>
      <c r="AA124" s="922"/>
      <c r="AB124" s="922"/>
      <c r="AC124" s="922"/>
      <c r="AD124" s="922"/>
      <c r="AE124" s="922"/>
      <c r="AF124" s="922"/>
      <c r="AG124" s="922"/>
      <c r="AH124" s="922"/>
      <c r="AI124" s="922"/>
      <c r="AJ124" s="922"/>
      <c r="AK124" s="922"/>
      <c r="AL124" s="922"/>
      <c r="AM124" s="922"/>
      <c r="AN124" s="922"/>
      <c r="AO124" s="922"/>
      <c r="AP124" s="922"/>
      <c r="AQ124" s="938"/>
    </row>
    <row r="125" spans="2:43">
      <c r="B125" s="936" t="s">
        <v>23</v>
      </c>
      <c r="C125" s="922"/>
      <c r="D125" s="922"/>
      <c r="E125" s="922"/>
      <c r="F125" s="922"/>
      <c r="G125" s="922"/>
      <c r="H125" s="922"/>
      <c r="I125" s="922"/>
      <c r="J125" s="922"/>
      <c r="K125" s="938"/>
      <c r="L125" s="939"/>
      <c r="M125" s="940"/>
      <c r="N125" s="940"/>
      <c r="O125" s="940"/>
      <c r="P125" s="940"/>
      <c r="Q125" s="940"/>
      <c r="R125" s="940"/>
      <c r="S125" s="940"/>
      <c r="T125" s="940"/>
      <c r="U125" s="940"/>
      <c r="V125" s="940"/>
      <c r="W125" s="945"/>
      <c r="X125" s="936"/>
      <c r="Y125" s="922"/>
      <c r="Z125" s="922"/>
      <c r="AA125" s="922"/>
      <c r="AB125" s="922"/>
      <c r="AC125" s="922"/>
      <c r="AD125" s="922"/>
      <c r="AE125" s="922"/>
      <c r="AF125" s="922"/>
      <c r="AG125" s="922"/>
      <c r="AH125" s="922"/>
      <c r="AI125" s="922"/>
      <c r="AJ125" s="922"/>
      <c r="AK125" s="922"/>
      <c r="AL125" s="922"/>
      <c r="AM125" s="922"/>
      <c r="AN125" s="922"/>
      <c r="AO125" s="922"/>
      <c r="AP125" s="922"/>
      <c r="AQ125" s="938"/>
    </row>
    <row r="126" spans="2:43">
      <c r="B126" s="936" t="s">
        <v>398</v>
      </c>
      <c r="C126" s="922"/>
      <c r="D126" s="922"/>
      <c r="E126" s="922"/>
      <c r="F126" s="922"/>
      <c r="G126" s="922"/>
      <c r="H126" s="922"/>
      <c r="I126" s="922"/>
      <c r="J126" s="922"/>
      <c r="K126" s="938"/>
      <c r="L126" s="939"/>
      <c r="M126" s="940"/>
      <c r="N126" s="940"/>
      <c r="O126" s="940"/>
      <c r="P126" s="940"/>
      <c r="Q126" s="940"/>
      <c r="R126" s="940"/>
      <c r="S126" s="940"/>
      <c r="T126" s="940"/>
      <c r="U126" s="940"/>
      <c r="V126" s="940"/>
      <c r="W126" s="945"/>
      <c r="X126" s="936"/>
      <c r="Y126" s="922"/>
      <c r="Z126" s="922"/>
      <c r="AA126" s="922"/>
      <c r="AB126" s="922"/>
      <c r="AC126" s="922"/>
      <c r="AD126" s="922"/>
      <c r="AE126" s="922"/>
      <c r="AF126" s="922"/>
      <c r="AG126" s="922"/>
      <c r="AH126" s="922"/>
      <c r="AI126" s="922"/>
      <c r="AJ126" s="922"/>
      <c r="AK126" s="922"/>
      <c r="AL126" s="922"/>
      <c r="AM126" s="922"/>
      <c r="AN126" s="922"/>
      <c r="AO126" s="922"/>
      <c r="AP126" s="922"/>
      <c r="AQ126" s="938"/>
    </row>
    <row r="127" spans="2:43">
      <c r="B127" s="961"/>
      <c r="C127" s="923"/>
      <c r="D127" s="923"/>
      <c r="E127" s="923"/>
      <c r="F127" s="923"/>
      <c r="G127" s="923"/>
      <c r="H127" s="923"/>
      <c r="I127" s="923"/>
      <c r="J127" s="923"/>
      <c r="K127" s="962"/>
      <c r="L127" s="966"/>
      <c r="M127" s="967"/>
      <c r="N127" s="967"/>
      <c r="O127" s="967"/>
      <c r="P127" s="967"/>
      <c r="Q127" s="967"/>
      <c r="R127" s="940"/>
      <c r="S127" s="940"/>
      <c r="T127" s="940"/>
      <c r="U127" s="940"/>
      <c r="V127" s="940"/>
      <c r="W127" s="945"/>
      <c r="X127" s="961"/>
      <c r="Y127" s="923"/>
      <c r="Z127" s="923"/>
      <c r="AA127" s="923"/>
      <c r="AB127" s="923"/>
      <c r="AC127" s="923"/>
      <c r="AD127" s="923"/>
      <c r="AE127" s="923"/>
      <c r="AF127" s="923"/>
      <c r="AG127" s="923"/>
      <c r="AH127" s="923"/>
      <c r="AI127" s="923"/>
      <c r="AJ127" s="923"/>
      <c r="AK127" s="923"/>
      <c r="AL127" s="923"/>
      <c r="AM127" s="923"/>
      <c r="AN127" s="923"/>
      <c r="AO127" s="923"/>
      <c r="AP127" s="923"/>
      <c r="AQ127" s="962"/>
    </row>
    <row r="128" spans="2:43">
      <c r="B128" s="930" t="s">
        <v>392</v>
      </c>
      <c r="C128" s="931"/>
      <c r="D128" s="931"/>
      <c r="E128" s="931"/>
      <c r="F128" s="931"/>
      <c r="G128" s="931"/>
      <c r="H128" s="931"/>
      <c r="I128" s="931"/>
      <c r="J128" s="931"/>
      <c r="K128" s="932"/>
      <c r="L128" s="978"/>
      <c r="M128" s="979"/>
      <c r="N128" s="979"/>
      <c r="O128" s="979"/>
      <c r="P128" s="979"/>
      <c r="Q128" s="979"/>
      <c r="R128" s="979"/>
      <c r="S128" s="979"/>
      <c r="T128" s="979"/>
      <c r="U128" s="979"/>
      <c r="V128" s="979"/>
      <c r="W128" s="1007"/>
      <c r="X128" s="982"/>
      <c r="Y128" s="980"/>
      <c r="Z128" s="980"/>
      <c r="AA128" s="980"/>
      <c r="AB128" s="980"/>
      <c r="AC128" s="980"/>
      <c r="AD128" s="980"/>
      <c r="AE128" s="980"/>
      <c r="AF128" s="980"/>
      <c r="AG128" s="980"/>
      <c r="AH128" s="980"/>
      <c r="AI128" s="980"/>
      <c r="AJ128" s="980"/>
      <c r="AK128" s="980"/>
      <c r="AL128" s="980"/>
      <c r="AM128" s="980"/>
      <c r="AN128" s="980"/>
      <c r="AO128" s="980"/>
      <c r="AP128" s="980"/>
      <c r="AQ128" s="981"/>
    </row>
    <row r="129" spans="2:43">
      <c r="B129" s="88"/>
      <c r="C129" s="88"/>
      <c r="D129" s="88"/>
      <c r="E129" s="88"/>
      <c r="F129" s="88"/>
      <c r="G129" s="88"/>
      <c r="H129" s="88"/>
      <c r="I129" s="88"/>
      <c r="J129" s="88"/>
      <c r="K129" s="88"/>
      <c r="L129" s="94"/>
      <c r="M129" s="94"/>
      <c r="N129" s="94"/>
      <c r="O129" s="94"/>
      <c r="P129" s="94"/>
      <c r="Q129" s="94"/>
      <c r="R129" s="94"/>
      <c r="S129" s="94"/>
      <c r="T129" s="94"/>
      <c r="U129" s="94"/>
      <c r="V129" s="94"/>
      <c r="W129" s="94"/>
      <c r="X129" s="101"/>
      <c r="Y129" s="101"/>
      <c r="Z129" s="101"/>
      <c r="AA129" s="101"/>
      <c r="AB129" s="101"/>
      <c r="AC129" s="101"/>
      <c r="AD129" s="101"/>
      <c r="AE129" s="101"/>
      <c r="AF129" s="101"/>
      <c r="AG129" s="101"/>
      <c r="AH129" s="101"/>
      <c r="AI129" s="101"/>
      <c r="AJ129" s="101"/>
      <c r="AK129" s="101"/>
      <c r="AL129" s="101"/>
      <c r="AM129" s="101"/>
      <c r="AN129" s="101"/>
      <c r="AO129" s="101"/>
      <c r="AP129" s="101"/>
      <c r="AQ129" s="101"/>
    </row>
    <row r="130" spans="2:43">
      <c r="B130" s="66" t="s">
        <v>190</v>
      </c>
    </row>
    <row r="131" spans="2:43">
      <c r="B131" s="748" t="s">
        <v>28</v>
      </c>
      <c r="C131" s="925"/>
      <c r="D131" s="925"/>
      <c r="E131" s="925"/>
      <c r="F131" s="926"/>
      <c r="G131" s="924" t="s">
        <v>180</v>
      </c>
      <c r="H131" s="925"/>
      <c r="I131" s="925"/>
      <c r="J131" s="925"/>
      <c r="K131" s="925"/>
      <c r="L131" s="926"/>
      <c r="M131" s="930" t="s">
        <v>389</v>
      </c>
      <c r="N131" s="931"/>
      <c r="O131" s="931"/>
      <c r="P131" s="931"/>
      <c r="Q131" s="931"/>
      <c r="R131" s="931"/>
      <c r="S131" s="931"/>
      <c r="T131" s="931"/>
      <c r="U131" s="931"/>
      <c r="V131" s="931"/>
      <c r="W131" s="931"/>
      <c r="X131" s="931"/>
      <c r="Y131" s="931"/>
      <c r="Z131" s="931"/>
      <c r="AA131" s="931"/>
      <c r="AB131" s="931"/>
      <c r="AC131" s="931"/>
      <c r="AD131" s="931"/>
      <c r="AE131" s="931"/>
      <c r="AF131" s="931"/>
      <c r="AG131" s="931"/>
      <c r="AH131" s="931"/>
      <c r="AI131" s="931"/>
      <c r="AJ131" s="931"/>
      <c r="AK131" s="931"/>
      <c r="AL131" s="931"/>
      <c r="AM131" s="931"/>
      <c r="AN131" s="931"/>
      <c r="AO131" s="931"/>
      <c r="AP131" s="931"/>
      <c r="AQ131" s="932"/>
    </row>
    <row r="132" spans="2:43" ht="13.5" customHeight="1">
      <c r="B132" s="1031"/>
      <c r="C132" s="1032"/>
      <c r="D132" s="1032"/>
      <c r="E132" s="1032"/>
      <c r="F132" s="825"/>
      <c r="G132" s="927"/>
      <c r="H132" s="928"/>
      <c r="I132" s="928"/>
      <c r="J132" s="928"/>
      <c r="K132" s="928"/>
      <c r="L132" s="929"/>
      <c r="M132" s="1008" t="s">
        <v>139</v>
      </c>
      <c r="N132" s="1009"/>
      <c r="O132" s="1009"/>
      <c r="P132" s="1009"/>
      <c r="Q132" s="1009"/>
      <c r="R132" s="1009"/>
      <c r="S132" s="1010"/>
      <c r="T132" s="816" t="s">
        <v>29</v>
      </c>
      <c r="U132" s="817"/>
      <c r="V132" s="817"/>
      <c r="W132" s="817"/>
      <c r="X132" s="817"/>
      <c r="Y132" s="823"/>
      <c r="Z132" s="992" t="s">
        <v>191</v>
      </c>
      <c r="AA132" s="925"/>
      <c r="AB132" s="926"/>
      <c r="AC132" s="816" t="s">
        <v>176</v>
      </c>
      <c r="AD132" s="817"/>
      <c r="AE132" s="817"/>
      <c r="AF132" s="817"/>
      <c r="AG132" s="817"/>
      <c r="AH132" s="823"/>
      <c r="AI132" s="993" t="s">
        <v>390</v>
      </c>
      <c r="AJ132" s="994"/>
      <c r="AK132" s="994"/>
      <c r="AL132" s="994"/>
      <c r="AM132" s="994"/>
      <c r="AN132" s="994"/>
      <c r="AO132" s="994"/>
      <c r="AP132" s="994"/>
      <c r="AQ132" s="995"/>
    </row>
    <row r="133" spans="2:43">
      <c r="B133" s="949"/>
      <c r="C133" s="950"/>
      <c r="D133" s="950"/>
      <c r="E133" s="950"/>
      <c r="F133" s="996"/>
      <c r="G133" s="949" t="s">
        <v>33</v>
      </c>
      <c r="H133" s="950"/>
      <c r="I133" s="950"/>
      <c r="J133" s="950"/>
      <c r="K133" s="950"/>
      <c r="L133" s="996"/>
      <c r="M133" s="997"/>
      <c r="N133" s="951"/>
      <c r="O133" s="951"/>
      <c r="P133" s="951"/>
      <c r="Q133" s="951"/>
      <c r="R133" s="951"/>
      <c r="S133" s="955"/>
      <c r="T133" s="949" t="s">
        <v>33</v>
      </c>
      <c r="U133" s="950"/>
      <c r="V133" s="950"/>
      <c r="W133" s="950"/>
      <c r="X133" s="950"/>
      <c r="Y133" s="996"/>
      <c r="Z133" s="949" t="s">
        <v>30</v>
      </c>
      <c r="AA133" s="950"/>
      <c r="AB133" s="996"/>
      <c r="AC133" s="949" t="s">
        <v>33</v>
      </c>
      <c r="AD133" s="950"/>
      <c r="AE133" s="950"/>
      <c r="AF133" s="950"/>
      <c r="AG133" s="950"/>
      <c r="AH133" s="996"/>
      <c r="AI133" s="1033"/>
      <c r="AJ133" s="1034"/>
      <c r="AK133" s="1034"/>
      <c r="AL133" s="1034"/>
      <c r="AM133" s="1034"/>
      <c r="AN133" s="1034"/>
      <c r="AO133" s="1034"/>
      <c r="AP133" s="1034"/>
      <c r="AQ133" s="1035"/>
    </row>
    <row r="134" spans="2:43">
      <c r="B134" s="1001"/>
      <c r="C134" s="1002"/>
      <c r="D134" s="1002"/>
      <c r="E134" s="1002"/>
      <c r="F134" s="1003"/>
      <c r="G134" s="939"/>
      <c r="H134" s="941"/>
      <c r="I134" s="941"/>
      <c r="J134" s="941"/>
      <c r="K134" s="941"/>
      <c r="L134" s="945"/>
      <c r="M134" s="1001"/>
      <c r="N134" s="1002"/>
      <c r="O134" s="1002"/>
      <c r="P134" s="1002"/>
      <c r="Q134" s="1002"/>
      <c r="R134" s="1002"/>
      <c r="S134" s="1003"/>
      <c r="T134" s="939"/>
      <c r="U134" s="941"/>
      <c r="V134" s="941"/>
      <c r="W134" s="941"/>
      <c r="X134" s="941"/>
      <c r="Y134" s="945"/>
      <c r="Z134" s="1023"/>
      <c r="AA134" s="1024"/>
      <c r="AB134" s="1025"/>
      <c r="AC134" s="939"/>
      <c r="AD134" s="941"/>
      <c r="AE134" s="941"/>
      <c r="AF134" s="941"/>
      <c r="AG134" s="941"/>
      <c r="AH134" s="945"/>
      <c r="AI134" s="998"/>
      <c r="AJ134" s="999"/>
      <c r="AK134" s="999"/>
      <c r="AL134" s="999"/>
      <c r="AM134" s="999"/>
      <c r="AN134" s="999"/>
      <c r="AO134" s="999"/>
      <c r="AP134" s="999"/>
      <c r="AQ134" s="1000"/>
    </row>
    <row r="135" spans="2:43">
      <c r="B135" s="1001"/>
      <c r="C135" s="1036"/>
      <c r="D135" s="1036"/>
      <c r="E135" s="1036"/>
      <c r="F135" s="1003"/>
      <c r="G135" s="942"/>
      <c r="H135" s="1037"/>
      <c r="I135" s="1037"/>
      <c r="J135" s="1037"/>
      <c r="K135" s="1037"/>
      <c r="L135" s="944"/>
      <c r="M135" s="1001"/>
      <c r="N135" s="1036"/>
      <c r="O135" s="1036"/>
      <c r="P135" s="1036"/>
      <c r="Q135" s="1036"/>
      <c r="R135" s="1036"/>
      <c r="S135" s="1003"/>
      <c r="T135" s="942"/>
      <c r="U135" s="1037"/>
      <c r="V135" s="1037"/>
      <c r="W135" s="1037"/>
      <c r="X135" s="1037"/>
      <c r="Y135" s="944"/>
      <c r="Z135" s="1023"/>
      <c r="AA135" s="1038"/>
      <c r="AB135" s="1025"/>
      <c r="AC135" s="942"/>
      <c r="AD135" s="1037"/>
      <c r="AE135" s="1037"/>
      <c r="AF135" s="1037"/>
      <c r="AG135" s="1037"/>
      <c r="AH135" s="944"/>
      <c r="AI135" s="998"/>
      <c r="AJ135" s="999"/>
      <c r="AK135" s="999"/>
      <c r="AL135" s="999"/>
      <c r="AM135" s="999"/>
      <c r="AN135" s="999"/>
      <c r="AO135" s="999"/>
      <c r="AP135" s="999"/>
      <c r="AQ135" s="1000"/>
    </row>
    <row r="136" spans="2:43">
      <c r="B136" s="1001"/>
      <c r="C136" s="1002"/>
      <c r="D136" s="1002"/>
      <c r="E136" s="1002"/>
      <c r="F136" s="1003"/>
      <c r="G136" s="939"/>
      <c r="H136" s="941"/>
      <c r="I136" s="941"/>
      <c r="J136" s="941"/>
      <c r="K136" s="941"/>
      <c r="L136" s="945"/>
      <c r="M136" s="1001"/>
      <c r="N136" s="1002"/>
      <c r="O136" s="1002"/>
      <c r="P136" s="1002"/>
      <c r="Q136" s="1002"/>
      <c r="R136" s="1002"/>
      <c r="S136" s="1003"/>
      <c r="T136" s="939"/>
      <c r="U136" s="941"/>
      <c r="V136" s="941"/>
      <c r="W136" s="941"/>
      <c r="X136" s="941"/>
      <c r="Y136" s="945"/>
      <c r="Z136" s="1023"/>
      <c r="AA136" s="1024"/>
      <c r="AB136" s="1025"/>
      <c r="AC136" s="939"/>
      <c r="AD136" s="941"/>
      <c r="AE136" s="941"/>
      <c r="AF136" s="941"/>
      <c r="AG136" s="941"/>
      <c r="AH136" s="945"/>
      <c r="AI136" s="998"/>
      <c r="AJ136" s="999"/>
      <c r="AK136" s="999"/>
      <c r="AL136" s="999"/>
      <c r="AM136" s="999"/>
      <c r="AN136" s="999"/>
      <c r="AO136" s="999"/>
      <c r="AP136" s="999"/>
      <c r="AQ136" s="1000"/>
    </row>
    <row r="137" spans="2:43">
      <c r="B137" s="1011"/>
      <c r="C137" s="1012"/>
      <c r="D137" s="1012"/>
      <c r="E137" s="1012"/>
      <c r="F137" s="1013"/>
      <c r="G137" s="966"/>
      <c r="H137" s="967"/>
      <c r="I137" s="967"/>
      <c r="J137" s="967"/>
      <c r="K137" s="967"/>
      <c r="L137" s="968"/>
      <c r="M137" s="1011"/>
      <c r="N137" s="1012"/>
      <c r="O137" s="1012"/>
      <c r="P137" s="1012"/>
      <c r="Q137" s="1012"/>
      <c r="R137" s="1012"/>
      <c r="S137" s="1013"/>
      <c r="T137" s="966"/>
      <c r="U137" s="967"/>
      <c r="V137" s="967"/>
      <c r="W137" s="967"/>
      <c r="X137" s="967"/>
      <c r="Y137" s="968"/>
      <c r="Z137" s="1011"/>
      <c r="AA137" s="1012"/>
      <c r="AB137" s="1013"/>
      <c r="AC137" s="966"/>
      <c r="AD137" s="967"/>
      <c r="AE137" s="967"/>
      <c r="AF137" s="967"/>
      <c r="AG137" s="967"/>
      <c r="AH137" s="968"/>
      <c r="AI137" s="998"/>
      <c r="AJ137" s="999"/>
      <c r="AK137" s="999"/>
      <c r="AL137" s="999"/>
      <c r="AM137" s="999"/>
      <c r="AN137" s="999"/>
      <c r="AO137" s="999"/>
      <c r="AP137" s="999"/>
      <c r="AQ137" s="1000"/>
    </row>
    <row r="138" spans="2:43">
      <c r="B138" s="975" t="s">
        <v>392</v>
      </c>
      <c r="C138" s="976"/>
      <c r="D138" s="976"/>
      <c r="E138" s="976"/>
      <c r="F138" s="977"/>
      <c r="G138" s="978"/>
      <c r="H138" s="979"/>
      <c r="I138" s="979"/>
      <c r="J138" s="979"/>
      <c r="K138" s="979"/>
      <c r="L138" s="1007"/>
      <c r="M138" s="982"/>
      <c r="N138" s="980"/>
      <c r="O138" s="980"/>
      <c r="P138" s="980"/>
      <c r="Q138" s="980"/>
      <c r="R138" s="980"/>
      <c r="S138" s="980"/>
      <c r="T138" s="980"/>
      <c r="U138" s="980"/>
      <c r="V138" s="980"/>
      <c r="W138" s="980"/>
      <c r="X138" s="980"/>
      <c r="Y138" s="980"/>
      <c r="Z138" s="980"/>
      <c r="AA138" s="980"/>
      <c r="AB138" s="980"/>
      <c r="AC138" s="980"/>
      <c r="AD138" s="980"/>
      <c r="AE138" s="980"/>
      <c r="AF138" s="980"/>
      <c r="AG138" s="980"/>
      <c r="AH138" s="980"/>
      <c r="AI138" s="980"/>
      <c r="AJ138" s="980"/>
      <c r="AK138" s="980"/>
      <c r="AL138" s="980"/>
      <c r="AM138" s="980"/>
      <c r="AN138" s="980"/>
      <c r="AO138" s="980"/>
      <c r="AP138" s="980"/>
      <c r="AQ138" s="981"/>
    </row>
    <row r="139" spans="2:43">
      <c r="B139" s="1" t="s">
        <v>226</v>
      </c>
    </row>
    <row r="140" spans="2:43">
      <c r="B140" s="748" t="s">
        <v>28</v>
      </c>
      <c r="C140" s="925"/>
      <c r="D140" s="925"/>
      <c r="E140" s="925"/>
      <c r="F140" s="926"/>
      <c r="G140" s="924" t="s">
        <v>180</v>
      </c>
      <c r="H140" s="925"/>
      <c r="I140" s="925"/>
      <c r="J140" s="925"/>
      <c r="K140" s="925"/>
      <c r="L140" s="926"/>
      <c r="M140" s="930" t="s">
        <v>389</v>
      </c>
      <c r="N140" s="931"/>
      <c r="O140" s="931"/>
      <c r="P140" s="931"/>
      <c r="Q140" s="931"/>
      <c r="R140" s="931"/>
      <c r="S140" s="931"/>
      <c r="T140" s="931"/>
      <c r="U140" s="931"/>
      <c r="V140" s="931"/>
      <c r="W140" s="931"/>
      <c r="X140" s="931"/>
      <c r="Y140" s="931"/>
      <c r="Z140" s="931"/>
      <c r="AA140" s="931"/>
      <c r="AB140" s="931"/>
      <c r="AC140" s="931"/>
      <c r="AD140" s="931"/>
      <c r="AE140" s="931"/>
      <c r="AF140" s="931"/>
      <c r="AG140" s="931"/>
      <c r="AH140" s="931"/>
      <c r="AI140" s="931"/>
      <c r="AJ140" s="931"/>
      <c r="AK140" s="931"/>
      <c r="AL140" s="931"/>
      <c r="AM140" s="931"/>
      <c r="AN140" s="931"/>
      <c r="AO140" s="931"/>
      <c r="AP140" s="931"/>
      <c r="AQ140" s="932"/>
    </row>
    <row r="141" spans="2:43" ht="13.5" customHeight="1">
      <c r="B141" s="1031"/>
      <c r="C141" s="1032"/>
      <c r="D141" s="1032"/>
      <c r="E141" s="1032"/>
      <c r="F141" s="825"/>
      <c r="G141" s="927"/>
      <c r="H141" s="928"/>
      <c r="I141" s="928"/>
      <c r="J141" s="928"/>
      <c r="K141" s="928"/>
      <c r="L141" s="929"/>
      <c r="M141" s="1008" t="s">
        <v>192</v>
      </c>
      <c r="N141" s="1009"/>
      <c r="O141" s="1009"/>
      <c r="P141" s="1009"/>
      <c r="Q141" s="1009"/>
      <c r="R141" s="1009"/>
      <c r="S141" s="1010"/>
      <c r="T141" s="816" t="s">
        <v>193</v>
      </c>
      <c r="U141" s="817"/>
      <c r="V141" s="817"/>
      <c r="W141" s="817"/>
      <c r="X141" s="817"/>
      <c r="Y141" s="823"/>
      <c r="Z141" s="992" t="s">
        <v>194</v>
      </c>
      <c r="AA141" s="925"/>
      <c r="AB141" s="926"/>
      <c r="AC141" s="816" t="s">
        <v>176</v>
      </c>
      <c r="AD141" s="817"/>
      <c r="AE141" s="817"/>
      <c r="AF141" s="817"/>
      <c r="AG141" s="817"/>
      <c r="AH141" s="823"/>
      <c r="AI141" s="993" t="s">
        <v>390</v>
      </c>
      <c r="AJ141" s="994"/>
      <c r="AK141" s="994"/>
      <c r="AL141" s="994"/>
      <c r="AM141" s="994"/>
      <c r="AN141" s="994"/>
      <c r="AO141" s="994"/>
      <c r="AP141" s="994"/>
      <c r="AQ141" s="995"/>
    </row>
    <row r="142" spans="2:43">
      <c r="B142" s="949"/>
      <c r="C142" s="950"/>
      <c r="D142" s="950"/>
      <c r="E142" s="950"/>
      <c r="F142" s="996"/>
      <c r="G142" s="949" t="s">
        <v>33</v>
      </c>
      <c r="H142" s="950"/>
      <c r="I142" s="950"/>
      <c r="J142" s="950"/>
      <c r="K142" s="950"/>
      <c r="L142" s="996"/>
      <c r="M142" s="997"/>
      <c r="N142" s="951"/>
      <c r="O142" s="951"/>
      <c r="P142" s="951"/>
      <c r="Q142" s="951"/>
      <c r="R142" s="951"/>
      <c r="S142" s="955"/>
      <c r="T142" s="949" t="s">
        <v>33</v>
      </c>
      <c r="U142" s="950"/>
      <c r="V142" s="950"/>
      <c r="W142" s="950"/>
      <c r="X142" s="950"/>
      <c r="Y142" s="996"/>
      <c r="Z142" s="949" t="s">
        <v>7</v>
      </c>
      <c r="AA142" s="950"/>
      <c r="AB142" s="996"/>
      <c r="AC142" s="949" t="s">
        <v>33</v>
      </c>
      <c r="AD142" s="950"/>
      <c r="AE142" s="950"/>
      <c r="AF142" s="950"/>
      <c r="AG142" s="950"/>
      <c r="AH142" s="996"/>
      <c r="AI142" s="997"/>
      <c r="AJ142" s="951"/>
      <c r="AK142" s="951"/>
      <c r="AL142" s="951"/>
      <c r="AM142" s="951"/>
      <c r="AN142" s="951"/>
      <c r="AO142" s="951"/>
      <c r="AP142" s="951"/>
      <c r="AQ142" s="955"/>
    </row>
    <row r="143" spans="2:43">
      <c r="B143" s="1039" t="s">
        <v>195</v>
      </c>
      <c r="C143" s="1040"/>
      <c r="D143" s="1040"/>
      <c r="E143" s="1040"/>
      <c r="F143" s="1041"/>
      <c r="G143" s="939"/>
      <c r="H143" s="941"/>
      <c r="I143" s="941"/>
      <c r="J143" s="941"/>
      <c r="K143" s="941"/>
      <c r="L143" s="945"/>
      <c r="M143" s="1001"/>
      <c r="N143" s="1002"/>
      <c r="O143" s="1002"/>
      <c r="P143" s="1002"/>
      <c r="Q143" s="1002"/>
      <c r="R143" s="1002"/>
      <c r="S143" s="1003"/>
      <c r="T143" s="939"/>
      <c r="U143" s="941"/>
      <c r="V143" s="941"/>
      <c r="W143" s="941"/>
      <c r="X143" s="941"/>
      <c r="Y143" s="945"/>
      <c r="Z143" s="1023"/>
      <c r="AA143" s="1024"/>
      <c r="AB143" s="1025"/>
      <c r="AC143" s="939"/>
      <c r="AD143" s="941"/>
      <c r="AE143" s="941"/>
      <c r="AF143" s="941"/>
      <c r="AG143" s="941"/>
      <c r="AH143" s="945"/>
      <c r="AI143" s="958"/>
      <c r="AJ143" s="959"/>
      <c r="AK143" s="959"/>
      <c r="AL143" s="959"/>
      <c r="AM143" s="959"/>
      <c r="AN143" s="959"/>
      <c r="AO143" s="959"/>
      <c r="AP143" s="959"/>
      <c r="AQ143" s="960"/>
    </row>
    <row r="144" spans="2:43">
      <c r="B144" s="102"/>
      <c r="C144" s="91"/>
      <c r="D144" s="91"/>
      <c r="E144" s="91"/>
      <c r="F144" s="103"/>
      <c r="G144" s="939"/>
      <c r="H144" s="941"/>
      <c r="I144" s="941"/>
      <c r="J144" s="941"/>
      <c r="K144" s="941"/>
      <c r="L144" s="945"/>
      <c r="M144" s="1001"/>
      <c r="N144" s="1002"/>
      <c r="O144" s="1002"/>
      <c r="P144" s="1002"/>
      <c r="Q144" s="1002"/>
      <c r="R144" s="1002"/>
      <c r="S144" s="1003"/>
      <c r="T144" s="939"/>
      <c r="U144" s="941"/>
      <c r="V144" s="941"/>
      <c r="W144" s="941"/>
      <c r="X144" s="941"/>
      <c r="Y144" s="945"/>
      <c r="Z144" s="1023"/>
      <c r="AA144" s="1024"/>
      <c r="AB144" s="1025"/>
      <c r="AC144" s="939"/>
      <c r="AD144" s="941"/>
      <c r="AE144" s="941"/>
      <c r="AF144" s="941"/>
      <c r="AG144" s="941"/>
      <c r="AH144" s="945"/>
      <c r="AI144" s="958"/>
      <c r="AJ144" s="959"/>
      <c r="AK144" s="959"/>
      <c r="AL144" s="959"/>
      <c r="AM144" s="959"/>
      <c r="AN144" s="959"/>
      <c r="AO144" s="959"/>
      <c r="AP144" s="959"/>
      <c r="AQ144" s="960"/>
    </row>
    <row r="145" spans="1:43">
      <c r="B145" s="1042" t="s">
        <v>227</v>
      </c>
      <c r="C145" s="1043"/>
      <c r="D145" s="1043"/>
      <c r="E145" s="1043"/>
      <c r="F145" s="1044"/>
      <c r="G145" s="939"/>
      <c r="H145" s="941"/>
      <c r="I145" s="941"/>
      <c r="J145" s="941"/>
      <c r="K145" s="941"/>
      <c r="L145" s="945"/>
      <c r="M145" s="1001"/>
      <c r="N145" s="1002"/>
      <c r="O145" s="1002"/>
      <c r="P145" s="1002"/>
      <c r="Q145" s="1002"/>
      <c r="R145" s="1002"/>
      <c r="S145" s="1003"/>
      <c r="T145" s="939"/>
      <c r="U145" s="941"/>
      <c r="V145" s="941"/>
      <c r="W145" s="941"/>
      <c r="X145" s="941"/>
      <c r="Y145" s="945"/>
      <c r="Z145" s="1023"/>
      <c r="AA145" s="1024"/>
      <c r="AB145" s="1025"/>
      <c r="AC145" s="939"/>
      <c r="AD145" s="941"/>
      <c r="AE145" s="941"/>
      <c r="AF145" s="941"/>
      <c r="AG145" s="941"/>
      <c r="AH145" s="945"/>
      <c r="AI145" s="958"/>
      <c r="AJ145" s="959"/>
      <c r="AK145" s="959"/>
      <c r="AL145" s="959"/>
      <c r="AM145" s="959"/>
      <c r="AN145" s="959"/>
      <c r="AO145" s="959"/>
      <c r="AP145" s="959"/>
      <c r="AQ145" s="960"/>
    </row>
    <row r="146" spans="1:43">
      <c r="B146" s="1042"/>
      <c r="C146" s="1043"/>
      <c r="D146" s="1043"/>
      <c r="E146" s="1043"/>
      <c r="F146" s="1044"/>
      <c r="G146" s="939"/>
      <c r="H146" s="941"/>
      <c r="I146" s="941"/>
      <c r="J146" s="941"/>
      <c r="K146" s="941"/>
      <c r="L146" s="945"/>
      <c r="M146" s="1001"/>
      <c r="N146" s="1002"/>
      <c r="O146" s="1002"/>
      <c r="P146" s="1002"/>
      <c r="Q146" s="1002"/>
      <c r="R146" s="1002"/>
      <c r="S146" s="1003"/>
      <c r="T146" s="939"/>
      <c r="U146" s="941"/>
      <c r="V146" s="941"/>
      <c r="W146" s="941"/>
      <c r="X146" s="941"/>
      <c r="Y146" s="945"/>
      <c r="Z146" s="1023"/>
      <c r="AA146" s="1024"/>
      <c r="AB146" s="1025"/>
      <c r="AC146" s="939"/>
      <c r="AD146" s="941"/>
      <c r="AE146" s="941"/>
      <c r="AF146" s="941"/>
      <c r="AG146" s="941"/>
      <c r="AH146" s="945"/>
      <c r="AI146" s="958"/>
      <c r="AJ146" s="959"/>
      <c r="AK146" s="959"/>
      <c r="AL146" s="959"/>
      <c r="AM146" s="959"/>
      <c r="AN146" s="959"/>
      <c r="AO146" s="959"/>
      <c r="AP146" s="959"/>
      <c r="AQ146" s="960"/>
    </row>
    <row r="147" spans="1:43">
      <c r="B147" s="102"/>
      <c r="C147" s="91"/>
      <c r="D147" s="91"/>
      <c r="E147" s="91"/>
      <c r="F147" s="103"/>
      <c r="G147" s="939"/>
      <c r="H147" s="941"/>
      <c r="I147" s="941"/>
      <c r="J147" s="941"/>
      <c r="K147" s="941"/>
      <c r="L147" s="945"/>
      <c r="M147" s="1001"/>
      <c r="N147" s="1002"/>
      <c r="O147" s="1002"/>
      <c r="P147" s="1002"/>
      <c r="Q147" s="1002"/>
      <c r="R147" s="1002"/>
      <c r="S147" s="1003"/>
      <c r="T147" s="939"/>
      <c r="U147" s="941"/>
      <c r="V147" s="941"/>
      <c r="W147" s="941"/>
      <c r="X147" s="941"/>
      <c r="Y147" s="945"/>
      <c r="Z147" s="1023"/>
      <c r="AA147" s="1024"/>
      <c r="AB147" s="1025"/>
      <c r="AC147" s="939"/>
      <c r="AD147" s="941"/>
      <c r="AE147" s="941"/>
      <c r="AF147" s="941"/>
      <c r="AG147" s="941"/>
      <c r="AH147" s="945"/>
      <c r="AI147" s="958"/>
      <c r="AJ147" s="959"/>
      <c r="AK147" s="959"/>
      <c r="AL147" s="959"/>
      <c r="AM147" s="959"/>
      <c r="AN147" s="959"/>
      <c r="AO147" s="959"/>
      <c r="AP147" s="959"/>
      <c r="AQ147" s="960"/>
    </row>
    <row r="148" spans="1:43">
      <c r="B148" s="1042" t="s">
        <v>228</v>
      </c>
      <c r="C148" s="1043"/>
      <c r="D148" s="1043"/>
      <c r="E148" s="1043"/>
      <c r="F148" s="1044"/>
      <c r="G148" s="939"/>
      <c r="H148" s="941"/>
      <c r="I148" s="941"/>
      <c r="J148" s="941"/>
      <c r="K148" s="941"/>
      <c r="L148" s="945"/>
      <c r="M148" s="1001"/>
      <c r="N148" s="1002"/>
      <c r="O148" s="1002"/>
      <c r="P148" s="1002"/>
      <c r="Q148" s="1002"/>
      <c r="R148" s="1002"/>
      <c r="S148" s="1003"/>
      <c r="T148" s="939"/>
      <c r="U148" s="941"/>
      <c r="V148" s="941"/>
      <c r="W148" s="941"/>
      <c r="X148" s="941"/>
      <c r="Y148" s="945"/>
      <c r="Z148" s="1023"/>
      <c r="AA148" s="1024"/>
      <c r="AB148" s="1025"/>
      <c r="AC148" s="939"/>
      <c r="AD148" s="941"/>
      <c r="AE148" s="941"/>
      <c r="AF148" s="941"/>
      <c r="AG148" s="941"/>
      <c r="AH148" s="945"/>
      <c r="AI148" s="958"/>
      <c r="AJ148" s="959"/>
      <c r="AK148" s="959"/>
      <c r="AL148" s="959"/>
      <c r="AM148" s="959"/>
      <c r="AN148" s="959"/>
      <c r="AO148" s="959"/>
      <c r="AP148" s="959"/>
      <c r="AQ148" s="960"/>
    </row>
    <row r="149" spans="1:43">
      <c r="B149" s="1042"/>
      <c r="C149" s="1043"/>
      <c r="D149" s="1043"/>
      <c r="E149" s="1043"/>
      <c r="F149" s="1044"/>
      <c r="G149" s="939"/>
      <c r="H149" s="941"/>
      <c r="I149" s="941"/>
      <c r="J149" s="941"/>
      <c r="K149" s="941"/>
      <c r="L149" s="945"/>
      <c r="M149" s="1001"/>
      <c r="N149" s="1002"/>
      <c r="O149" s="1002"/>
      <c r="P149" s="1002"/>
      <c r="Q149" s="1002"/>
      <c r="R149" s="1002"/>
      <c r="S149" s="1003"/>
      <c r="T149" s="939"/>
      <c r="U149" s="941"/>
      <c r="V149" s="941"/>
      <c r="W149" s="941"/>
      <c r="X149" s="941"/>
      <c r="Y149" s="945"/>
      <c r="Z149" s="1023"/>
      <c r="AA149" s="1024"/>
      <c r="AB149" s="1025"/>
      <c r="AC149" s="939"/>
      <c r="AD149" s="941"/>
      <c r="AE149" s="941"/>
      <c r="AF149" s="941"/>
      <c r="AG149" s="941"/>
      <c r="AH149" s="945"/>
      <c r="AI149" s="958"/>
      <c r="AJ149" s="959"/>
      <c r="AK149" s="959"/>
      <c r="AL149" s="959"/>
      <c r="AM149" s="959"/>
      <c r="AN149" s="959"/>
      <c r="AO149" s="959"/>
      <c r="AP149" s="959"/>
      <c r="AQ149" s="960"/>
    </row>
    <row r="150" spans="1:43">
      <c r="A150" s="14"/>
      <c r="B150" s="67"/>
      <c r="C150" s="82"/>
      <c r="D150" s="82"/>
      <c r="E150" s="82"/>
      <c r="F150" s="68"/>
      <c r="G150" s="1045"/>
      <c r="H150" s="1046"/>
      <c r="I150" s="1046"/>
      <c r="J150" s="1046"/>
      <c r="K150" s="1046"/>
      <c r="L150" s="1047"/>
      <c r="M150" s="1001"/>
      <c r="N150" s="1002"/>
      <c r="O150" s="1002"/>
      <c r="P150" s="1002"/>
      <c r="Q150" s="1002"/>
      <c r="R150" s="1002"/>
      <c r="S150" s="1003"/>
      <c r="T150" s="939"/>
      <c r="U150" s="941"/>
      <c r="V150" s="941"/>
      <c r="W150" s="941"/>
      <c r="X150" s="941"/>
      <c r="Y150" s="945"/>
      <c r="Z150" s="1023"/>
      <c r="AA150" s="1024"/>
      <c r="AB150" s="1025"/>
      <c r="AC150" s="939"/>
      <c r="AD150" s="941"/>
      <c r="AE150" s="941"/>
      <c r="AF150" s="941"/>
      <c r="AG150" s="941"/>
      <c r="AH150" s="945"/>
      <c r="AI150" s="1026"/>
      <c r="AJ150" s="1027"/>
      <c r="AK150" s="1027"/>
      <c r="AL150" s="1027"/>
      <c r="AM150" s="1027"/>
      <c r="AN150" s="1027"/>
      <c r="AO150" s="1027"/>
      <c r="AP150" s="1027"/>
      <c r="AQ150" s="1028"/>
    </row>
    <row r="151" spans="1:43">
      <c r="A151" s="14"/>
      <c r="B151" s="1048" t="s">
        <v>399</v>
      </c>
      <c r="C151" s="1049"/>
      <c r="D151" s="1049"/>
      <c r="E151" s="1049"/>
      <c r="F151" s="1050"/>
      <c r="G151" s="1045"/>
      <c r="H151" s="1046"/>
      <c r="I151" s="1046"/>
      <c r="J151" s="1046"/>
      <c r="K151" s="1046"/>
      <c r="L151" s="1047"/>
      <c r="M151" s="1001"/>
      <c r="N151" s="1002"/>
      <c r="O151" s="1002"/>
      <c r="P151" s="1002"/>
      <c r="Q151" s="1002"/>
      <c r="R151" s="1002"/>
      <c r="S151" s="1003"/>
      <c r="T151" s="939"/>
      <c r="U151" s="940"/>
      <c r="V151" s="940"/>
      <c r="W151" s="940"/>
      <c r="X151" s="940"/>
      <c r="Y151" s="945"/>
      <c r="Z151" s="1023"/>
      <c r="AA151" s="1024"/>
      <c r="AB151" s="1025"/>
      <c r="AC151" s="939"/>
      <c r="AD151" s="941"/>
      <c r="AE151" s="941"/>
      <c r="AF151" s="941"/>
      <c r="AG151" s="941"/>
      <c r="AH151" s="945"/>
      <c r="AI151" s="1026"/>
      <c r="AJ151" s="1027"/>
      <c r="AK151" s="1027"/>
      <c r="AL151" s="1027"/>
      <c r="AM151" s="1027"/>
      <c r="AN151" s="1027"/>
      <c r="AO151" s="1027"/>
      <c r="AP151" s="1027"/>
      <c r="AQ151" s="1028"/>
    </row>
    <row r="152" spans="1:43">
      <c r="A152" s="14"/>
      <c r="B152" s="1048" t="s">
        <v>196</v>
      </c>
      <c r="C152" s="1049"/>
      <c r="D152" s="1049"/>
      <c r="E152" s="1049"/>
      <c r="F152" s="1050"/>
      <c r="G152" s="1045"/>
      <c r="H152" s="1046"/>
      <c r="I152" s="1046"/>
      <c r="J152" s="1046"/>
      <c r="K152" s="1046"/>
      <c r="L152" s="1047"/>
      <c r="M152" s="1001"/>
      <c r="N152" s="1002"/>
      <c r="O152" s="1002"/>
      <c r="P152" s="1002"/>
      <c r="Q152" s="1002"/>
      <c r="R152" s="1002"/>
      <c r="S152" s="1003"/>
      <c r="T152" s="939"/>
      <c r="U152" s="940"/>
      <c r="V152" s="940"/>
      <c r="W152" s="940"/>
      <c r="X152" s="940"/>
      <c r="Y152" s="945"/>
      <c r="Z152" s="1023"/>
      <c r="AA152" s="1024"/>
      <c r="AB152" s="1025"/>
      <c r="AC152" s="939"/>
      <c r="AD152" s="941"/>
      <c r="AE152" s="941"/>
      <c r="AF152" s="941"/>
      <c r="AG152" s="941"/>
      <c r="AH152" s="945"/>
      <c r="AI152" s="1026"/>
      <c r="AJ152" s="1027"/>
      <c r="AK152" s="1027"/>
      <c r="AL152" s="1027"/>
      <c r="AM152" s="1027"/>
      <c r="AN152" s="1027"/>
      <c r="AO152" s="1027"/>
      <c r="AP152" s="1027"/>
      <c r="AQ152" s="1028"/>
    </row>
    <row r="153" spans="1:43">
      <c r="A153" s="14"/>
      <c r="B153" s="1066"/>
      <c r="C153" s="1067"/>
      <c r="D153" s="1067"/>
      <c r="E153" s="1067"/>
      <c r="F153" s="1068"/>
      <c r="G153" s="1069"/>
      <c r="H153" s="1070"/>
      <c r="I153" s="1070"/>
      <c r="J153" s="1070"/>
      <c r="K153" s="1070"/>
      <c r="L153" s="1071"/>
      <c r="M153" s="1011"/>
      <c r="N153" s="1012"/>
      <c r="O153" s="1012"/>
      <c r="P153" s="1012"/>
      <c r="Q153" s="1012"/>
      <c r="R153" s="1012"/>
      <c r="S153" s="1013"/>
      <c r="T153" s="966"/>
      <c r="U153" s="967"/>
      <c r="V153" s="967"/>
      <c r="W153" s="967"/>
      <c r="X153" s="967"/>
      <c r="Y153" s="968"/>
      <c r="Z153" s="1011"/>
      <c r="AA153" s="1012"/>
      <c r="AB153" s="1013"/>
      <c r="AC153" s="966"/>
      <c r="AD153" s="967"/>
      <c r="AE153" s="967"/>
      <c r="AF153" s="967"/>
      <c r="AG153" s="967"/>
      <c r="AH153" s="968"/>
      <c r="AI153" s="1004"/>
      <c r="AJ153" s="1005"/>
      <c r="AK153" s="1005"/>
      <c r="AL153" s="1005"/>
      <c r="AM153" s="1005"/>
      <c r="AN153" s="1005"/>
      <c r="AO153" s="1005"/>
      <c r="AP153" s="1005"/>
      <c r="AQ153" s="1006"/>
    </row>
    <row r="154" spans="1:43">
      <c r="B154" s="975" t="s">
        <v>400</v>
      </c>
      <c r="C154" s="976"/>
      <c r="D154" s="976"/>
      <c r="E154" s="976"/>
      <c r="F154" s="977"/>
      <c r="G154" s="978"/>
      <c r="H154" s="979"/>
      <c r="I154" s="979"/>
      <c r="J154" s="979"/>
      <c r="K154" s="979"/>
      <c r="L154" s="1007"/>
      <c r="M154" s="982"/>
      <c r="N154" s="980"/>
      <c r="O154" s="980"/>
      <c r="P154" s="980"/>
      <c r="Q154" s="980"/>
      <c r="R154" s="980"/>
      <c r="S154" s="980"/>
      <c r="T154" s="980"/>
      <c r="U154" s="980"/>
      <c r="V154" s="980"/>
      <c r="W154" s="980"/>
      <c r="X154" s="980"/>
      <c r="Y154" s="980"/>
      <c r="Z154" s="980"/>
      <c r="AA154" s="980"/>
      <c r="AB154" s="980"/>
      <c r="AC154" s="980"/>
      <c r="AD154" s="980"/>
      <c r="AE154" s="980"/>
      <c r="AF154" s="980"/>
      <c r="AG154" s="980"/>
      <c r="AH154" s="980"/>
      <c r="AI154" s="980"/>
      <c r="AJ154" s="980"/>
      <c r="AK154" s="980"/>
      <c r="AL154" s="980"/>
      <c r="AM154" s="980"/>
      <c r="AN154" s="980"/>
      <c r="AO154" s="980"/>
      <c r="AP154" s="980"/>
      <c r="AQ154" s="981"/>
    </row>
    <row r="155" spans="1:43">
      <c r="B155" s="65" t="s">
        <v>51</v>
      </c>
      <c r="C155" s="93"/>
      <c r="D155" s="93"/>
      <c r="E155" s="65" t="s">
        <v>197</v>
      </c>
      <c r="F155" s="93"/>
      <c r="G155" s="94"/>
      <c r="H155" s="94"/>
      <c r="I155" s="94"/>
      <c r="J155" s="94"/>
      <c r="K155" s="94"/>
      <c r="L155" s="94"/>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row>
    <row r="156" spans="1:43">
      <c r="B156" s="93"/>
      <c r="C156" s="93"/>
      <c r="D156" s="93"/>
      <c r="E156" s="65" t="s">
        <v>198</v>
      </c>
      <c r="F156" s="93"/>
      <c r="G156" s="94"/>
      <c r="H156" s="94"/>
      <c r="I156" s="94"/>
      <c r="J156" s="94"/>
      <c r="K156" s="94"/>
      <c r="L156" s="94"/>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row>
    <row r="157" spans="1:43">
      <c r="B157" s="93"/>
      <c r="C157" s="93"/>
      <c r="D157" s="93"/>
      <c r="E157" s="65"/>
      <c r="F157" s="93"/>
      <c r="G157" s="94"/>
      <c r="H157" s="94"/>
      <c r="I157" s="94"/>
      <c r="J157" s="94"/>
      <c r="K157" s="94"/>
      <c r="L157" s="94"/>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row>
    <row r="158" spans="1:43">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row>
    <row r="159" spans="1:43" ht="19.5" customHeight="1">
      <c r="B159" s="997"/>
      <c r="C159" s="951"/>
      <c r="D159" s="951"/>
      <c r="E159" s="951"/>
      <c r="F159" s="951"/>
      <c r="G159" s="951"/>
      <c r="H159" s="951"/>
      <c r="I159" s="951"/>
      <c r="J159" s="951"/>
      <c r="K159" s="951"/>
      <c r="L159" s="951"/>
      <c r="M159" s="951"/>
      <c r="N159" s="955"/>
      <c r="O159" s="949" t="s">
        <v>33</v>
      </c>
      <c r="P159" s="950"/>
      <c r="Q159" s="950"/>
      <c r="R159" s="950"/>
      <c r="S159" s="950"/>
      <c r="T159" s="996"/>
      <c r="U159" s="1056"/>
      <c r="V159" s="1057"/>
      <c r="W159" s="1057"/>
      <c r="X159" s="1057"/>
      <c r="Y159" s="1057"/>
      <c r="Z159" s="1057"/>
      <c r="AA159" s="1057"/>
      <c r="AB159" s="1057"/>
      <c r="AC159" s="1057"/>
      <c r="AD159" s="1057"/>
      <c r="AE159" s="1057"/>
      <c r="AF159" s="1057"/>
      <c r="AG159" s="1057"/>
      <c r="AH159" s="1057"/>
      <c r="AI159" s="1057"/>
      <c r="AJ159" s="1057"/>
      <c r="AK159" s="1057"/>
      <c r="AL159" s="1057"/>
      <c r="AM159" s="1057"/>
      <c r="AN159" s="1057"/>
      <c r="AO159" s="1057"/>
      <c r="AP159" s="1057"/>
      <c r="AQ159" s="1058"/>
    </row>
    <row r="160" spans="1:43" ht="19.5" customHeight="1">
      <c r="B160" s="749"/>
      <c r="C160" s="1065" t="s">
        <v>5</v>
      </c>
      <c r="D160" s="1065"/>
      <c r="E160" s="1065"/>
      <c r="F160" s="1065"/>
      <c r="G160" s="1065"/>
      <c r="H160" s="1065"/>
      <c r="I160" s="1065"/>
      <c r="J160" s="1065"/>
      <c r="K160" s="1065"/>
      <c r="L160" s="1065"/>
      <c r="M160" s="1065"/>
      <c r="N160" s="929"/>
      <c r="O160" s="1051">
        <f>M33+G43+G54+M65+G84+G96+J113+L128+G138+G154</f>
        <v>0</v>
      </c>
      <c r="P160" s="1052"/>
      <c r="Q160" s="1052"/>
      <c r="R160" s="1052"/>
      <c r="S160" s="1052"/>
      <c r="T160" s="1053"/>
      <c r="U160" s="1059"/>
      <c r="V160" s="1060"/>
      <c r="W160" s="1060"/>
      <c r="X160" s="1060"/>
      <c r="Y160" s="1060"/>
      <c r="Z160" s="1060"/>
      <c r="AA160" s="1060"/>
      <c r="AB160" s="1060"/>
      <c r="AC160" s="1060"/>
      <c r="AD160" s="1060"/>
      <c r="AE160" s="1060"/>
      <c r="AF160" s="1060"/>
      <c r="AG160" s="1060"/>
      <c r="AH160" s="1060"/>
      <c r="AI160" s="1060"/>
      <c r="AJ160" s="1060"/>
      <c r="AK160" s="1060"/>
      <c r="AL160" s="1060"/>
      <c r="AM160" s="1060"/>
      <c r="AN160" s="1060"/>
      <c r="AO160" s="1060"/>
      <c r="AP160" s="1060"/>
      <c r="AQ160" s="1061"/>
    </row>
    <row r="161" spans="2:43" ht="19.5" customHeight="1">
      <c r="B161" s="749"/>
      <c r="C161" s="1065"/>
      <c r="D161" s="1065"/>
      <c r="E161" s="1065"/>
      <c r="F161" s="1065"/>
      <c r="G161" s="1065"/>
      <c r="H161" s="1065"/>
      <c r="I161" s="1065"/>
      <c r="J161" s="1065"/>
      <c r="K161" s="1065"/>
      <c r="L161" s="1065"/>
      <c r="M161" s="1065"/>
      <c r="N161" s="929"/>
      <c r="O161" s="1051"/>
      <c r="P161" s="1052"/>
      <c r="Q161" s="1052"/>
      <c r="R161" s="1052"/>
      <c r="S161" s="1052"/>
      <c r="T161" s="1053"/>
      <c r="U161" s="1059"/>
      <c r="V161" s="1060"/>
      <c r="W161" s="1060"/>
      <c r="X161" s="1060"/>
      <c r="Y161" s="1060"/>
      <c r="Z161" s="1060"/>
      <c r="AA161" s="1060"/>
      <c r="AB161" s="1060"/>
      <c r="AC161" s="1060"/>
      <c r="AD161" s="1060"/>
      <c r="AE161" s="1060"/>
      <c r="AF161" s="1060"/>
      <c r="AG161" s="1060"/>
      <c r="AH161" s="1060"/>
      <c r="AI161" s="1060"/>
      <c r="AJ161" s="1060"/>
      <c r="AK161" s="1060"/>
      <c r="AL161" s="1060"/>
      <c r="AM161" s="1060"/>
      <c r="AN161" s="1060"/>
      <c r="AO161" s="1060"/>
      <c r="AP161" s="1060"/>
      <c r="AQ161" s="1061"/>
    </row>
    <row r="162" spans="2:43" ht="19.5" customHeight="1">
      <c r="B162" s="961"/>
      <c r="C162" s="923"/>
      <c r="D162" s="923"/>
      <c r="E162" s="923"/>
      <c r="F162" s="923"/>
      <c r="G162" s="923"/>
      <c r="H162" s="923"/>
      <c r="I162" s="923"/>
      <c r="J162" s="923"/>
      <c r="K162" s="923"/>
      <c r="L162" s="923"/>
      <c r="M162" s="923"/>
      <c r="N162" s="962"/>
      <c r="O162" s="966"/>
      <c r="P162" s="967"/>
      <c r="Q162" s="967"/>
      <c r="R162" s="967"/>
      <c r="S162" s="967"/>
      <c r="T162" s="968"/>
      <c r="U162" s="1062"/>
      <c r="V162" s="1063"/>
      <c r="W162" s="1063"/>
      <c r="X162" s="1063"/>
      <c r="Y162" s="1063"/>
      <c r="Z162" s="1063"/>
      <c r="AA162" s="1063"/>
      <c r="AB162" s="1063"/>
      <c r="AC162" s="1063"/>
      <c r="AD162" s="1063"/>
      <c r="AE162" s="1063"/>
      <c r="AF162" s="1063"/>
      <c r="AG162" s="1063"/>
      <c r="AH162" s="1063"/>
      <c r="AI162" s="1063"/>
      <c r="AJ162" s="1063"/>
      <c r="AK162" s="1063"/>
      <c r="AL162" s="1063"/>
      <c r="AM162" s="1063"/>
      <c r="AN162" s="1063"/>
      <c r="AO162" s="1063"/>
      <c r="AP162" s="1063"/>
      <c r="AQ162" s="1064"/>
    </row>
    <row r="163" spans="2:43">
      <c r="B163" s="1054" t="s">
        <v>422</v>
      </c>
      <c r="C163" s="1054"/>
      <c r="D163" s="1054"/>
      <c r="E163" s="1054"/>
      <c r="F163" s="1054"/>
      <c r="G163" s="1054"/>
      <c r="H163" s="1054"/>
      <c r="I163" s="1054"/>
      <c r="J163" s="1054"/>
      <c r="K163" s="1054"/>
      <c r="L163" s="1054"/>
      <c r="M163" s="1054"/>
      <c r="N163" s="1054"/>
      <c r="O163" s="1054"/>
      <c r="P163" s="1054"/>
      <c r="Q163" s="1054"/>
      <c r="R163" s="1054"/>
      <c r="S163" s="1054"/>
      <c r="T163" s="1054"/>
      <c r="U163" s="1054"/>
      <c r="V163" s="1054"/>
      <c r="W163" s="1054"/>
      <c r="X163" s="1054"/>
      <c r="Y163" s="1054"/>
      <c r="Z163" s="1054"/>
      <c r="AA163" s="1054"/>
      <c r="AB163" s="1054"/>
      <c r="AC163" s="1054"/>
      <c r="AD163" s="1054"/>
      <c r="AE163" s="1054"/>
      <c r="AF163" s="1054"/>
      <c r="AG163" s="1054"/>
      <c r="AH163" s="1054"/>
      <c r="AI163" s="1054"/>
      <c r="AJ163" s="1054"/>
      <c r="AK163" s="1054"/>
      <c r="AL163" s="1054"/>
      <c r="AM163" s="1054"/>
      <c r="AN163" s="1054"/>
      <c r="AO163" s="1054"/>
      <c r="AP163" s="1054"/>
      <c r="AQ163" s="1054"/>
    </row>
    <row r="164" spans="2:43">
      <c r="B164" s="1055"/>
      <c r="C164" s="1055"/>
      <c r="D164" s="1055"/>
      <c r="E164" s="1055"/>
      <c r="F164" s="1055"/>
      <c r="G164" s="1055"/>
      <c r="H164" s="1055"/>
      <c r="I164" s="1055"/>
      <c r="J164" s="1055"/>
      <c r="K164" s="1055"/>
      <c r="L164" s="1055"/>
      <c r="M164" s="1055"/>
      <c r="N164" s="1055"/>
      <c r="O164" s="1055"/>
      <c r="P164" s="1055"/>
      <c r="Q164" s="1055"/>
      <c r="R164" s="1055"/>
      <c r="S164" s="1055"/>
      <c r="T164" s="1055"/>
      <c r="U164" s="1055"/>
      <c r="V164" s="1055"/>
      <c r="W164" s="1055"/>
      <c r="X164" s="1055"/>
      <c r="Y164" s="1055"/>
      <c r="Z164" s="1055"/>
      <c r="AA164" s="1055"/>
      <c r="AB164" s="1055"/>
      <c r="AC164" s="1055"/>
      <c r="AD164" s="1055"/>
      <c r="AE164" s="1055"/>
      <c r="AF164" s="1055"/>
      <c r="AG164" s="1055"/>
      <c r="AH164" s="1055"/>
      <c r="AI164" s="1055"/>
      <c r="AJ164" s="1055"/>
      <c r="AK164" s="1055"/>
      <c r="AL164" s="1055"/>
      <c r="AM164" s="1055"/>
      <c r="AN164" s="1055"/>
      <c r="AO164" s="1055"/>
      <c r="AP164" s="1055"/>
      <c r="AQ164" s="1055"/>
    </row>
  </sheetData>
  <mergeCells count="621">
    <mergeCell ref="O160:T161"/>
    <mergeCell ref="B162:N162"/>
    <mergeCell ref="O162:T162"/>
    <mergeCell ref="B163:AQ164"/>
    <mergeCell ref="AI153:AQ153"/>
    <mergeCell ref="B154:F154"/>
    <mergeCell ref="G154:L154"/>
    <mergeCell ref="M154:AQ154"/>
    <mergeCell ref="B159:N159"/>
    <mergeCell ref="O159:T159"/>
    <mergeCell ref="U159:AQ162"/>
    <mergeCell ref="B160:B161"/>
    <mergeCell ref="C160:M161"/>
    <mergeCell ref="N160:N161"/>
    <mergeCell ref="B153:F153"/>
    <mergeCell ref="G153:L153"/>
    <mergeCell ref="M153:S153"/>
    <mergeCell ref="T153:Y153"/>
    <mergeCell ref="Z153:AB153"/>
    <mergeCell ref="AC153:AH153"/>
    <mergeCell ref="AI151:AQ151"/>
    <mergeCell ref="B152:F152"/>
    <mergeCell ref="G152:L152"/>
    <mergeCell ref="M152:S152"/>
    <mergeCell ref="T152:Y152"/>
    <mergeCell ref="Z152:AB152"/>
    <mergeCell ref="AC152:AH152"/>
    <mergeCell ref="AI152:AQ152"/>
    <mergeCell ref="B151:F151"/>
    <mergeCell ref="G151:L151"/>
    <mergeCell ref="M151:S151"/>
    <mergeCell ref="T151:Y151"/>
    <mergeCell ref="Z151:AB151"/>
    <mergeCell ref="AC151:AH151"/>
    <mergeCell ref="G150:L150"/>
    <mergeCell ref="M150:S150"/>
    <mergeCell ref="T150:Y150"/>
    <mergeCell ref="Z150:AB150"/>
    <mergeCell ref="AC150:AH150"/>
    <mergeCell ref="AI150:AQ150"/>
    <mergeCell ref="AI148:AQ148"/>
    <mergeCell ref="G149:L149"/>
    <mergeCell ref="M149:S149"/>
    <mergeCell ref="T149:Y149"/>
    <mergeCell ref="Z149:AB149"/>
    <mergeCell ref="AC149:AH149"/>
    <mergeCell ref="AI149:AQ149"/>
    <mergeCell ref="B148:F149"/>
    <mergeCell ref="G148:L148"/>
    <mergeCell ref="M148:S148"/>
    <mergeCell ref="T148:Y148"/>
    <mergeCell ref="Z148:AB148"/>
    <mergeCell ref="AC148:AH148"/>
    <mergeCell ref="G147:L147"/>
    <mergeCell ref="M147:S147"/>
    <mergeCell ref="T147:Y147"/>
    <mergeCell ref="Z147:AB147"/>
    <mergeCell ref="AC147:AH147"/>
    <mergeCell ref="AI147:AQ147"/>
    <mergeCell ref="AI145:AQ145"/>
    <mergeCell ref="G146:L146"/>
    <mergeCell ref="M146:S146"/>
    <mergeCell ref="T146:Y146"/>
    <mergeCell ref="Z146:AB146"/>
    <mergeCell ref="AC146:AH146"/>
    <mergeCell ref="AI146:AQ146"/>
    <mergeCell ref="B145:F146"/>
    <mergeCell ref="G145:L145"/>
    <mergeCell ref="M145:S145"/>
    <mergeCell ref="T145:Y145"/>
    <mergeCell ref="Z145:AB145"/>
    <mergeCell ref="AC145:AH145"/>
    <mergeCell ref="B142:F142"/>
    <mergeCell ref="G142:L142"/>
    <mergeCell ref="M142:S142"/>
    <mergeCell ref="T142:Y142"/>
    <mergeCell ref="Z142:AB142"/>
    <mergeCell ref="AC142:AH142"/>
    <mergeCell ref="AI142:AQ142"/>
    <mergeCell ref="AI143:AQ143"/>
    <mergeCell ref="G144:L144"/>
    <mergeCell ref="M144:S144"/>
    <mergeCell ref="T144:Y144"/>
    <mergeCell ref="Z144:AB144"/>
    <mergeCell ref="AC144:AH144"/>
    <mergeCell ref="AI144:AQ144"/>
    <mergeCell ref="B143:F143"/>
    <mergeCell ref="G143:L143"/>
    <mergeCell ref="M143:S143"/>
    <mergeCell ref="T143:Y143"/>
    <mergeCell ref="Z143:AB143"/>
    <mergeCell ref="AC143:AH143"/>
    <mergeCell ref="AI137:AQ137"/>
    <mergeCell ref="B138:F138"/>
    <mergeCell ref="G138:L138"/>
    <mergeCell ref="M138:AQ138"/>
    <mergeCell ref="B140:F141"/>
    <mergeCell ref="G140:L141"/>
    <mergeCell ref="M140:AQ140"/>
    <mergeCell ref="M141:S141"/>
    <mergeCell ref="T141:Y141"/>
    <mergeCell ref="Z141:AB141"/>
    <mergeCell ref="B137:F137"/>
    <mergeCell ref="G137:L137"/>
    <mergeCell ref="M137:S137"/>
    <mergeCell ref="T137:Y137"/>
    <mergeCell ref="Z137:AB137"/>
    <mergeCell ref="AC137:AH137"/>
    <mergeCell ref="AC141:AH141"/>
    <mergeCell ref="AI141:AQ141"/>
    <mergeCell ref="AI135:AQ135"/>
    <mergeCell ref="B136:F136"/>
    <mergeCell ref="G136:L136"/>
    <mergeCell ref="M136:S136"/>
    <mergeCell ref="T136:Y136"/>
    <mergeCell ref="Z136:AB136"/>
    <mergeCell ref="AC136:AH136"/>
    <mergeCell ref="AI136:AQ136"/>
    <mergeCell ref="B135:F135"/>
    <mergeCell ref="G135:L135"/>
    <mergeCell ref="M135:S135"/>
    <mergeCell ref="T135:Y135"/>
    <mergeCell ref="Z135:AB135"/>
    <mergeCell ref="AC135:AH135"/>
    <mergeCell ref="AI133:AQ133"/>
    <mergeCell ref="B134:F134"/>
    <mergeCell ref="G134:L134"/>
    <mergeCell ref="M134:S134"/>
    <mergeCell ref="T134:Y134"/>
    <mergeCell ref="Z134:AB134"/>
    <mergeCell ref="AC134:AH134"/>
    <mergeCell ref="AI134:AQ134"/>
    <mergeCell ref="B133:F133"/>
    <mergeCell ref="G133:L133"/>
    <mergeCell ref="M133:S133"/>
    <mergeCell ref="T133:Y133"/>
    <mergeCell ref="Z133:AB133"/>
    <mergeCell ref="AC133:AH133"/>
    <mergeCell ref="B131:F132"/>
    <mergeCell ref="G131:L132"/>
    <mergeCell ref="M131:AQ131"/>
    <mergeCell ref="M132:S132"/>
    <mergeCell ref="T132:Y132"/>
    <mergeCell ref="Z132:AB132"/>
    <mergeCell ref="AC132:AH132"/>
    <mergeCell ref="AI132:AQ132"/>
    <mergeCell ref="B127:K127"/>
    <mergeCell ref="L127:Q127"/>
    <mergeCell ref="R127:W127"/>
    <mergeCell ref="X127:AQ127"/>
    <mergeCell ref="B128:K128"/>
    <mergeCell ref="L128:Q128"/>
    <mergeCell ref="R128:W128"/>
    <mergeCell ref="X128:AQ128"/>
    <mergeCell ref="B125:K125"/>
    <mergeCell ref="L125:Q125"/>
    <mergeCell ref="R125:W125"/>
    <mergeCell ref="X125:AQ125"/>
    <mergeCell ref="B126:K126"/>
    <mergeCell ref="L126:Q126"/>
    <mergeCell ref="R126:W126"/>
    <mergeCell ref="X126:AQ126"/>
    <mergeCell ref="B123:K123"/>
    <mergeCell ref="L123:Q123"/>
    <mergeCell ref="R123:W123"/>
    <mergeCell ref="X123:AQ123"/>
    <mergeCell ref="B124:K124"/>
    <mergeCell ref="L124:Q124"/>
    <mergeCell ref="R124:W124"/>
    <mergeCell ref="X124:AQ124"/>
    <mergeCell ref="B121:K121"/>
    <mergeCell ref="L121:Q121"/>
    <mergeCell ref="R121:W121"/>
    <mergeCell ref="X121:AQ121"/>
    <mergeCell ref="B122:K122"/>
    <mergeCell ref="L122:Q122"/>
    <mergeCell ref="R122:W122"/>
    <mergeCell ref="X122:AQ122"/>
    <mergeCell ref="B114:AQ115"/>
    <mergeCell ref="B119:K119"/>
    <mergeCell ref="L119:W119"/>
    <mergeCell ref="X119:AQ119"/>
    <mergeCell ref="B120:K120"/>
    <mergeCell ref="L120:Q120"/>
    <mergeCell ref="R120:W120"/>
    <mergeCell ref="X120:AQ120"/>
    <mergeCell ref="B112:I112"/>
    <mergeCell ref="J112:O112"/>
    <mergeCell ref="P112:U112"/>
    <mergeCell ref="V112:AQ112"/>
    <mergeCell ref="B113:I113"/>
    <mergeCell ref="J113:O113"/>
    <mergeCell ref="P113:U113"/>
    <mergeCell ref="V113:AQ113"/>
    <mergeCell ref="B110:I110"/>
    <mergeCell ref="J110:O110"/>
    <mergeCell ref="P110:U110"/>
    <mergeCell ref="V110:AQ110"/>
    <mergeCell ref="B111:I111"/>
    <mergeCell ref="J111:O111"/>
    <mergeCell ref="P111:U111"/>
    <mergeCell ref="V111:AQ111"/>
    <mergeCell ref="B108:I108"/>
    <mergeCell ref="J108:O108"/>
    <mergeCell ref="P108:U108"/>
    <mergeCell ref="V108:AQ108"/>
    <mergeCell ref="B109:I109"/>
    <mergeCell ref="J109:O109"/>
    <mergeCell ref="P109:U109"/>
    <mergeCell ref="V109:AQ109"/>
    <mergeCell ref="B106:I106"/>
    <mergeCell ref="J106:O106"/>
    <mergeCell ref="P106:U106"/>
    <mergeCell ref="V106:AQ106"/>
    <mergeCell ref="B107:I107"/>
    <mergeCell ref="J107:O107"/>
    <mergeCell ref="P107:U107"/>
    <mergeCell ref="V107:AQ107"/>
    <mergeCell ref="B104:I104"/>
    <mergeCell ref="J104:O104"/>
    <mergeCell ref="P104:U104"/>
    <mergeCell ref="V104:AQ104"/>
    <mergeCell ref="B105:I105"/>
    <mergeCell ref="J105:O105"/>
    <mergeCell ref="P105:U105"/>
    <mergeCell ref="V105:AQ105"/>
    <mergeCell ref="B102:I102"/>
    <mergeCell ref="J102:O102"/>
    <mergeCell ref="P102:U102"/>
    <mergeCell ref="V102:AQ102"/>
    <mergeCell ref="B103:I103"/>
    <mergeCell ref="J103:O103"/>
    <mergeCell ref="P103:U103"/>
    <mergeCell ref="V103:AQ103"/>
    <mergeCell ref="AI95:AQ95"/>
    <mergeCell ref="B96:F96"/>
    <mergeCell ref="G96:L96"/>
    <mergeCell ref="M96:AQ96"/>
    <mergeCell ref="B101:I101"/>
    <mergeCell ref="J101:U101"/>
    <mergeCell ref="V101:AQ101"/>
    <mergeCell ref="B95:F95"/>
    <mergeCell ref="G95:L95"/>
    <mergeCell ref="M95:S95"/>
    <mergeCell ref="T95:Y95"/>
    <mergeCell ref="Z95:AB95"/>
    <mergeCell ref="AC95:AH95"/>
    <mergeCell ref="B92:F92"/>
    <mergeCell ref="G92:L92"/>
    <mergeCell ref="M92:S92"/>
    <mergeCell ref="T92:Y92"/>
    <mergeCell ref="Z92:AB92"/>
    <mergeCell ref="AC92:AH92"/>
    <mergeCell ref="AI92:AQ92"/>
    <mergeCell ref="AI93:AQ93"/>
    <mergeCell ref="B94:F94"/>
    <mergeCell ref="G94:L94"/>
    <mergeCell ref="M94:S94"/>
    <mergeCell ref="T94:Y94"/>
    <mergeCell ref="Z94:AB94"/>
    <mergeCell ref="AC94:AH94"/>
    <mergeCell ref="AI94:AQ94"/>
    <mergeCell ref="B93:F93"/>
    <mergeCell ref="G93:L93"/>
    <mergeCell ref="M93:S93"/>
    <mergeCell ref="T93:Y93"/>
    <mergeCell ref="Z93:AB93"/>
    <mergeCell ref="AC93:AH93"/>
    <mergeCell ref="AI83:AQ83"/>
    <mergeCell ref="B84:F84"/>
    <mergeCell ref="G84:L84"/>
    <mergeCell ref="M84:AQ84"/>
    <mergeCell ref="B90:F91"/>
    <mergeCell ref="G90:L91"/>
    <mergeCell ref="M90:AQ90"/>
    <mergeCell ref="M91:S91"/>
    <mergeCell ref="T91:Y91"/>
    <mergeCell ref="Z91:AB91"/>
    <mergeCell ref="B83:F83"/>
    <mergeCell ref="G83:L83"/>
    <mergeCell ref="M83:S83"/>
    <mergeCell ref="T83:Y83"/>
    <mergeCell ref="Z83:AB83"/>
    <mergeCell ref="AC83:AH83"/>
    <mergeCell ref="AC91:AH91"/>
    <mergeCell ref="AI91:AQ91"/>
    <mergeCell ref="AI81:AQ81"/>
    <mergeCell ref="B82:F82"/>
    <mergeCell ref="G82:L82"/>
    <mergeCell ref="M82:S82"/>
    <mergeCell ref="T82:Y82"/>
    <mergeCell ref="Z82:AB82"/>
    <mergeCell ref="AC82:AH82"/>
    <mergeCell ref="AI82:AQ82"/>
    <mergeCell ref="B81:F81"/>
    <mergeCell ref="G81:L81"/>
    <mergeCell ref="M81:S81"/>
    <mergeCell ref="T81:Y81"/>
    <mergeCell ref="Z81:AB81"/>
    <mergeCell ref="AC81:AH81"/>
    <mergeCell ref="AI79:AQ79"/>
    <mergeCell ref="B80:F80"/>
    <mergeCell ref="G80:L80"/>
    <mergeCell ref="M80:S80"/>
    <mergeCell ref="T80:Y80"/>
    <mergeCell ref="Z80:AB80"/>
    <mergeCell ref="AC80:AH80"/>
    <mergeCell ref="AI80:AQ80"/>
    <mergeCell ref="B79:F79"/>
    <mergeCell ref="G79:L79"/>
    <mergeCell ref="M79:S79"/>
    <mergeCell ref="T79:Y79"/>
    <mergeCell ref="Z79:AB79"/>
    <mergeCell ref="AC79:AH79"/>
    <mergeCell ref="AI77:AQ77"/>
    <mergeCell ref="B78:F78"/>
    <mergeCell ref="G78:L78"/>
    <mergeCell ref="M78:S78"/>
    <mergeCell ref="T78:Y78"/>
    <mergeCell ref="Z78:AB78"/>
    <mergeCell ref="AC78:AH78"/>
    <mergeCell ref="AI78:AQ78"/>
    <mergeCell ref="B77:F77"/>
    <mergeCell ref="G77:L77"/>
    <mergeCell ref="M77:S77"/>
    <mergeCell ref="T77:Y77"/>
    <mergeCell ref="Z77:AB77"/>
    <mergeCell ref="AC77:AH77"/>
    <mergeCell ref="AI75:AQ75"/>
    <mergeCell ref="B76:F76"/>
    <mergeCell ref="G76:L76"/>
    <mergeCell ref="M76:S76"/>
    <mergeCell ref="T76:Y76"/>
    <mergeCell ref="Z76:AB76"/>
    <mergeCell ref="AC76:AH76"/>
    <mergeCell ref="AI76:AQ76"/>
    <mergeCell ref="B75:F75"/>
    <mergeCell ref="G75:L75"/>
    <mergeCell ref="M75:S75"/>
    <mergeCell ref="T75:Y75"/>
    <mergeCell ref="Z75:AB75"/>
    <mergeCell ref="AC75:AH75"/>
    <mergeCell ref="AI73:AQ73"/>
    <mergeCell ref="B74:F74"/>
    <mergeCell ref="G74:L74"/>
    <mergeCell ref="M74:S74"/>
    <mergeCell ref="T74:Y74"/>
    <mergeCell ref="Z74:AB74"/>
    <mergeCell ref="AC74:AH74"/>
    <mergeCell ref="AI74:AQ74"/>
    <mergeCell ref="B73:F73"/>
    <mergeCell ref="G73:L73"/>
    <mergeCell ref="M73:S73"/>
    <mergeCell ref="T73:Y73"/>
    <mergeCell ref="Z73:AB73"/>
    <mergeCell ref="AC73:AH73"/>
    <mergeCell ref="AI71:AQ71"/>
    <mergeCell ref="B72:F72"/>
    <mergeCell ref="G72:L72"/>
    <mergeCell ref="M72:S72"/>
    <mergeCell ref="T72:Y72"/>
    <mergeCell ref="Z72:AB72"/>
    <mergeCell ref="AC72:AH72"/>
    <mergeCell ref="AI72:AQ72"/>
    <mergeCell ref="B71:F71"/>
    <mergeCell ref="G71:L71"/>
    <mergeCell ref="M71:S71"/>
    <mergeCell ref="T71:Y71"/>
    <mergeCell ref="Z71:AB71"/>
    <mergeCell ref="AC71:AH71"/>
    <mergeCell ref="B69:F70"/>
    <mergeCell ref="G69:L70"/>
    <mergeCell ref="M69:AQ69"/>
    <mergeCell ref="M70:S70"/>
    <mergeCell ref="T70:Y70"/>
    <mergeCell ref="Z70:AB70"/>
    <mergeCell ref="AC70:AH70"/>
    <mergeCell ref="AI70:AQ70"/>
    <mergeCell ref="B64:L64"/>
    <mergeCell ref="M64:R64"/>
    <mergeCell ref="S64:AQ64"/>
    <mergeCell ref="B65:L65"/>
    <mergeCell ref="M65:R65"/>
    <mergeCell ref="S65:AQ65"/>
    <mergeCell ref="B62:L62"/>
    <mergeCell ref="M62:R62"/>
    <mergeCell ref="S62:AQ62"/>
    <mergeCell ref="B63:L63"/>
    <mergeCell ref="M63:R63"/>
    <mergeCell ref="S63:AQ63"/>
    <mergeCell ref="B60:L60"/>
    <mergeCell ref="M60:R60"/>
    <mergeCell ref="S60:AQ60"/>
    <mergeCell ref="B61:L61"/>
    <mergeCell ref="M61:R61"/>
    <mergeCell ref="S61:AQ61"/>
    <mergeCell ref="AI53:AQ53"/>
    <mergeCell ref="B54:F54"/>
    <mergeCell ref="G54:L54"/>
    <mergeCell ref="M54:AQ54"/>
    <mergeCell ref="B59:L59"/>
    <mergeCell ref="M59:R59"/>
    <mergeCell ref="S59:AQ59"/>
    <mergeCell ref="B53:F53"/>
    <mergeCell ref="G53:L53"/>
    <mergeCell ref="M53:S53"/>
    <mergeCell ref="T53:Y53"/>
    <mergeCell ref="Z53:AB53"/>
    <mergeCell ref="AC53:AH53"/>
    <mergeCell ref="B50:F50"/>
    <mergeCell ref="G50:L50"/>
    <mergeCell ref="M50:S50"/>
    <mergeCell ref="T50:Y50"/>
    <mergeCell ref="Z50:AB50"/>
    <mergeCell ref="AC50:AH50"/>
    <mergeCell ref="AI50:AQ50"/>
    <mergeCell ref="AI51:AQ51"/>
    <mergeCell ref="B52:F52"/>
    <mergeCell ref="G52:L52"/>
    <mergeCell ref="M52:S52"/>
    <mergeCell ref="T52:Y52"/>
    <mergeCell ref="Z52:AB52"/>
    <mergeCell ref="AC52:AH52"/>
    <mergeCell ref="AI52:AQ52"/>
    <mergeCell ref="B51:F51"/>
    <mergeCell ref="G51:L51"/>
    <mergeCell ref="M51:S51"/>
    <mergeCell ref="T51:Y51"/>
    <mergeCell ref="Z51:AB51"/>
    <mergeCell ref="AC51:AH51"/>
    <mergeCell ref="AI42:AQ42"/>
    <mergeCell ref="B43:F43"/>
    <mergeCell ref="G43:L43"/>
    <mergeCell ref="M43:AQ43"/>
    <mergeCell ref="B48:F49"/>
    <mergeCell ref="G48:L49"/>
    <mergeCell ref="M48:AQ48"/>
    <mergeCell ref="M49:S49"/>
    <mergeCell ref="T49:Y49"/>
    <mergeCell ref="Z49:AB49"/>
    <mergeCell ref="B42:F42"/>
    <mergeCell ref="G42:L42"/>
    <mergeCell ref="M42:S42"/>
    <mergeCell ref="T42:Y42"/>
    <mergeCell ref="Z42:AB42"/>
    <mergeCell ref="AC42:AH42"/>
    <mergeCell ref="AC49:AH49"/>
    <mergeCell ref="AI49:AQ49"/>
    <mergeCell ref="B39:F39"/>
    <mergeCell ref="G39:L39"/>
    <mergeCell ref="M39:S39"/>
    <mergeCell ref="T39:Y39"/>
    <mergeCell ref="Z39:AB39"/>
    <mergeCell ref="AC39:AH39"/>
    <mergeCell ref="AI39:AQ39"/>
    <mergeCell ref="AI40:AQ40"/>
    <mergeCell ref="B41:F41"/>
    <mergeCell ref="G41:L41"/>
    <mergeCell ref="M41:S41"/>
    <mergeCell ref="T41:Y41"/>
    <mergeCell ref="Z41:AB41"/>
    <mergeCell ref="AC41:AH41"/>
    <mergeCell ref="AI41:AQ41"/>
    <mergeCell ref="B40:F40"/>
    <mergeCell ref="G40:L40"/>
    <mergeCell ref="M40:S40"/>
    <mergeCell ref="T40:Y40"/>
    <mergeCell ref="Z40:AB40"/>
    <mergeCell ref="AC40:AH40"/>
    <mergeCell ref="B33:L33"/>
    <mergeCell ref="M33:R33"/>
    <mergeCell ref="S33:X33"/>
    <mergeCell ref="Y33:AQ33"/>
    <mergeCell ref="B37:F38"/>
    <mergeCell ref="G37:L38"/>
    <mergeCell ref="M37:AQ37"/>
    <mergeCell ref="M38:S38"/>
    <mergeCell ref="T38:Y38"/>
    <mergeCell ref="Z38:AB38"/>
    <mergeCell ref="AC38:AH38"/>
    <mergeCell ref="AI38:AQ38"/>
    <mergeCell ref="B32:L32"/>
    <mergeCell ref="M32:R32"/>
    <mergeCell ref="S32:X32"/>
    <mergeCell ref="Y32:AA32"/>
    <mergeCell ref="AB32:AE32"/>
    <mergeCell ref="AF32:AQ32"/>
    <mergeCell ref="B31:L31"/>
    <mergeCell ref="M31:R31"/>
    <mergeCell ref="S31:X31"/>
    <mergeCell ref="Y31:AA31"/>
    <mergeCell ref="AB31:AE31"/>
    <mergeCell ref="AF31:AQ31"/>
    <mergeCell ref="B30:L30"/>
    <mergeCell ref="M30:R30"/>
    <mergeCell ref="S30:X30"/>
    <mergeCell ref="Y30:AA30"/>
    <mergeCell ref="AB30:AE30"/>
    <mergeCell ref="AF30:AQ30"/>
    <mergeCell ref="B29:L29"/>
    <mergeCell ref="M29:R29"/>
    <mergeCell ref="S29:X29"/>
    <mergeCell ref="Y29:AA29"/>
    <mergeCell ref="AB29:AE29"/>
    <mergeCell ref="AF29:AQ29"/>
    <mergeCell ref="B28:L28"/>
    <mergeCell ref="M28:R28"/>
    <mergeCell ref="S28:X28"/>
    <mergeCell ref="Y28:AA28"/>
    <mergeCell ref="AB28:AE28"/>
    <mergeCell ref="AF28:AQ28"/>
    <mergeCell ref="B27:L27"/>
    <mergeCell ref="M27:R27"/>
    <mergeCell ref="S27:X27"/>
    <mergeCell ref="Y27:AA27"/>
    <mergeCell ref="AB27:AE27"/>
    <mergeCell ref="AF27:AQ27"/>
    <mergeCell ref="B26:L26"/>
    <mergeCell ref="M26:R26"/>
    <mergeCell ref="S26:X26"/>
    <mergeCell ref="Y26:AA26"/>
    <mergeCell ref="AB26:AE26"/>
    <mergeCell ref="AF26:AQ26"/>
    <mergeCell ref="B25:L25"/>
    <mergeCell ref="M25:R25"/>
    <mergeCell ref="S25:X25"/>
    <mergeCell ref="Y25:AA25"/>
    <mergeCell ref="AB25:AE25"/>
    <mergeCell ref="AF25:AQ25"/>
    <mergeCell ref="B24:L24"/>
    <mergeCell ref="M24:R24"/>
    <mergeCell ref="S24:X24"/>
    <mergeCell ref="Y24:AA24"/>
    <mergeCell ref="AB24:AE24"/>
    <mergeCell ref="AF24:AQ24"/>
    <mergeCell ref="B23:L23"/>
    <mergeCell ref="M23:R23"/>
    <mergeCell ref="S23:X23"/>
    <mergeCell ref="Y23:AA23"/>
    <mergeCell ref="AB23:AE23"/>
    <mergeCell ref="AF23:AQ23"/>
    <mergeCell ref="B22:L22"/>
    <mergeCell ref="M22:R22"/>
    <mergeCell ref="S22:X22"/>
    <mergeCell ref="Y22:AA22"/>
    <mergeCell ref="AB22:AE22"/>
    <mergeCell ref="AF22:AQ22"/>
    <mergeCell ref="B21:L21"/>
    <mergeCell ref="M21:R21"/>
    <mergeCell ref="S21:X21"/>
    <mergeCell ref="Y21:AA21"/>
    <mergeCell ref="AB21:AE21"/>
    <mergeCell ref="AF21:AQ21"/>
    <mergeCell ref="B20:L20"/>
    <mergeCell ref="M20:R20"/>
    <mergeCell ref="S20:X20"/>
    <mergeCell ref="Y20:AA20"/>
    <mergeCell ref="AB20:AE20"/>
    <mergeCell ref="AF20:AQ20"/>
    <mergeCell ref="B19:L19"/>
    <mergeCell ref="M19:R19"/>
    <mergeCell ref="S19:X19"/>
    <mergeCell ref="Y19:AA19"/>
    <mergeCell ref="AB19:AE19"/>
    <mergeCell ref="AF19:AQ19"/>
    <mergeCell ref="B18:L18"/>
    <mergeCell ref="M18:R18"/>
    <mergeCell ref="S18:X18"/>
    <mergeCell ref="Y18:AA18"/>
    <mergeCell ref="AB18:AE18"/>
    <mergeCell ref="AF18:AQ18"/>
    <mergeCell ref="B17:L17"/>
    <mergeCell ref="M17:R17"/>
    <mergeCell ref="S17:X17"/>
    <mergeCell ref="Y17:AA17"/>
    <mergeCell ref="AB17:AE17"/>
    <mergeCell ref="AF17:AQ17"/>
    <mergeCell ref="B16:L16"/>
    <mergeCell ref="M16:R16"/>
    <mergeCell ref="S16:X16"/>
    <mergeCell ref="Y16:AA16"/>
    <mergeCell ref="AB16:AE16"/>
    <mergeCell ref="AF16:AQ16"/>
    <mergeCell ref="B15:L15"/>
    <mergeCell ref="M15:R15"/>
    <mergeCell ref="S15:X15"/>
    <mergeCell ref="Y15:AA15"/>
    <mergeCell ref="AB15:AE15"/>
    <mergeCell ref="AF15:AQ15"/>
    <mergeCell ref="B14:L14"/>
    <mergeCell ref="M14:R14"/>
    <mergeCell ref="S14:X14"/>
    <mergeCell ref="Y14:AA14"/>
    <mergeCell ref="AB14:AE14"/>
    <mergeCell ref="AF14:AQ14"/>
    <mergeCell ref="B13:L13"/>
    <mergeCell ref="M13:R13"/>
    <mergeCell ref="S13:X13"/>
    <mergeCell ref="Y13:AA13"/>
    <mergeCell ref="AB13:AE13"/>
    <mergeCell ref="AF13:AQ13"/>
    <mergeCell ref="B3:AQ3"/>
    <mergeCell ref="Z6:AQ6"/>
    <mergeCell ref="B9:L10"/>
    <mergeCell ref="M9:X10"/>
    <mergeCell ref="Y9:AQ9"/>
    <mergeCell ref="Y10:AA10"/>
    <mergeCell ref="AB10:AE10"/>
    <mergeCell ref="AF10:AQ10"/>
    <mergeCell ref="B12:L12"/>
    <mergeCell ref="M12:R12"/>
    <mergeCell ref="S12:X12"/>
    <mergeCell ref="Y12:AA12"/>
    <mergeCell ref="AB12:AE12"/>
    <mergeCell ref="AF12:AQ12"/>
    <mergeCell ref="B11:L11"/>
    <mergeCell ref="M11:R11"/>
    <mergeCell ref="S11:X11"/>
    <mergeCell ref="Y11:AA11"/>
    <mergeCell ref="AB11:AE11"/>
    <mergeCell ref="AF11:AQ11"/>
  </mergeCells>
  <phoneticPr fontId="6"/>
  <printOptions horizontalCentered="1"/>
  <pageMargins left="0.6692913385826772" right="0.47244094488188981" top="0.78740157480314965" bottom="0.78740157480314965" header="0.51181102362204722" footer="0.51181102362204722"/>
  <pageSetup paperSize="9" scale="82" orientation="portrait" r:id="rId1"/>
  <headerFooter alignWithMargins="0"/>
  <rowBreaks count="1" manualBreakCount="1">
    <brk id="67" max="4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B1:AQ40"/>
  <sheetViews>
    <sheetView view="pageBreakPreview" topLeftCell="A17" zoomScaleNormal="100" zoomScaleSheetLayoutView="100" workbookViewId="0">
      <selection activeCell="B41" sqref="B41"/>
    </sheetView>
  </sheetViews>
  <sheetFormatPr defaultColWidth="2.125" defaultRowHeight="13.5"/>
  <cols>
    <col min="1" max="1" width="2" style="11" customWidth="1"/>
    <col min="2" max="5" width="2.125" style="11" customWidth="1"/>
    <col min="6" max="6" width="11.25" style="11" customWidth="1"/>
    <col min="7" max="256" width="2.125" style="11"/>
    <col min="257" max="257" width="2" style="11" customWidth="1"/>
    <col min="258" max="261" width="2.125" style="11" customWidth="1"/>
    <col min="262" max="262" width="11.25" style="11" customWidth="1"/>
    <col min="263" max="512" width="2.125" style="11"/>
    <col min="513" max="513" width="2" style="11" customWidth="1"/>
    <col min="514" max="517" width="2.125" style="11" customWidth="1"/>
    <col min="518" max="518" width="11.25" style="11" customWidth="1"/>
    <col min="519" max="768" width="2.125" style="11"/>
    <col min="769" max="769" width="2" style="11" customWidth="1"/>
    <col min="770" max="773" width="2.125" style="11" customWidth="1"/>
    <col min="774" max="774" width="11.25" style="11" customWidth="1"/>
    <col min="775" max="1024" width="2.125" style="11"/>
    <col min="1025" max="1025" width="2" style="11" customWidth="1"/>
    <col min="1026" max="1029" width="2.125" style="11" customWidth="1"/>
    <col min="1030" max="1030" width="11.25" style="11" customWidth="1"/>
    <col min="1031" max="1280" width="2.125" style="11"/>
    <col min="1281" max="1281" width="2" style="11" customWidth="1"/>
    <col min="1282" max="1285" width="2.125" style="11" customWidth="1"/>
    <col min="1286" max="1286" width="11.25" style="11" customWidth="1"/>
    <col min="1287" max="1536" width="2.125" style="11"/>
    <col min="1537" max="1537" width="2" style="11" customWidth="1"/>
    <col min="1538" max="1541" width="2.125" style="11" customWidth="1"/>
    <col min="1542" max="1542" width="11.25" style="11" customWidth="1"/>
    <col min="1543" max="1792" width="2.125" style="11"/>
    <col min="1793" max="1793" width="2" style="11" customWidth="1"/>
    <col min="1794" max="1797" width="2.125" style="11" customWidth="1"/>
    <col min="1798" max="1798" width="11.25" style="11" customWidth="1"/>
    <col min="1799" max="2048" width="2.125" style="11"/>
    <col min="2049" max="2049" width="2" style="11" customWidth="1"/>
    <col min="2050" max="2053" width="2.125" style="11" customWidth="1"/>
    <col min="2054" max="2054" width="11.25" style="11" customWidth="1"/>
    <col min="2055" max="2304" width="2.125" style="11"/>
    <col min="2305" max="2305" width="2" style="11" customWidth="1"/>
    <col min="2306" max="2309" width="2.125" style="11" customWidth="1"/>
    <col min="2310" max="2310" width="11.25" style="11" customWidth="1"/>
    <col min="2311" max="2560" width="2.125" style="11"/>
    <col min="2561" max="2561" width="2" style="11" customWidth="1"/>
    <col min="2562" max="2565" width="2.125" style="11" customWidth="1"/>
    <col min="2566" max="2566" width="11.25" style="11" customWidth="1"/>
    <col min="2567" max="2816" width="2.125" style="11"/>
    <col min="2817" max="2817" width="2" style="11" customWidth="1"/>
    <col min="2818" max="2821" width="2.125" style="11" customWidth="1"/>
    <col min="2822" max="2822" width="11.25" style="11" customWidth="1"/>
    <col min="2823" max="3072" width="2.125" style="11"/>
    <col min="3073" max="3073" width="2" style="11" customWidth="1"/>
    <col min="3074" max="3077" width="2.125" style="11" customWidth="1"/>
    <col min="3078" max="3078" width="11.25" style="11" customWidth="1"/>
    <col min="3079" max="3328" width="2.125" style="11"/>
    <col min="3329" max="3329" width="2" style="11" customWidth="1"/>
    <col min="3330" max="3333" width="2.125" style="11" customWidth="1"/>
    <col min="3334" max="3334" width="11.25" style="11" customWidth="1"/>
    <col min="3335" max="3584" width="2.125" style="11"/>
    <col min="3585" max="3585" width="2" style="11" customWidth="1"/>
    <col min="3586" max="3589" width="2.125" style="11" customWidth="1"/>
    <col min="3590" max="3590" width="11.25" style="11" customWidth="1"/>
    <col min="3591" max="3840" width="2.125" style="11"/>
    <col min="3841" max="3841" width="2" style="11" customWidth="1"/>
    <col min="3842" max="3845" width="2.125" style="11" customWidth="1"/>
    <col min="3846" max="3846" width="11.25" style="11" customWidth="1"/>
    <col min="3847" max="4096" width="2.125" style="11"/>
    <col min="4097" max="4097" width="2" style="11" customWidth="1"/>
    <col min="4098" max="4101" width="2.125" style="11" customWidth="1"/>
    <col min="4102" max="4102" width="11.25" style="11" customWidth="1"/>
    <col min="4103" max="4352" width="2.125" style="11"/>
    <col min="4353" max="4353" width="2" style="11" customWidth="1"/>
    <col min="4354" max="4357" width="2.125" style="11" customWidth="1"/>
    <col min="4358" max="4358" width="11.25" style="11" customWidth="1"/>
    <col min="4359" max="4608" width="2.125" style="11"/>
    <col min="4609" max="4609" width="2" style="11" customWidth="1"/>
    <col min="4610" max="4613" width="2.125" style="11" customWidth="1"/>
    <col min="4614" max="4614" width="11.25" style="11" customWidth="1"/>
    <col min="4615" max="4864" width="2.125" style="11"/>
    <col min="4865" max="4865" width="2" style="11" customWidth="1"/>
    <col min="4866" max="4869" width="2.125" style="11" customWidth="1"/>
    <col min="4870" max="4870" width="11.25" style="11" customWidth="1"/>
    <col min="4871" max="5120" width="2.125" style="11"/>
    <col min="5121" max="5121" width="2" style="11" customWidth="1"/>
    <col min="5122" max="5125" width="2.125" style="11" customWidth="1"/>
    <col min="5126" max="5126" width="11.25" style="11" customWidth="1"/>
    <col min="5127" max="5376" width="2.125" style="11"/>
    <col min="5377" max="5377" width="2" style="11" customWidth="1"/>
    <col min="5378" max="5381" width="2.125" style="11" customWidth="1"/>
    <col min="5382" max="5382" width="11.25" style="11" customWidth="1"/>
    <col min="5383" max="5632" width="2.125" style="11"/>
    <col min="5633" max="5633" width="2" style="11" customWidth="1"/>
    <col min="5634" max="5637" width="2.125" style="11" customWidth="1"/>
    <col min="5638" max="5638" width="11.25" style="11" customWidth="1"/>
    <col min="5639" max="5888" width="2.125" style="11"/>
    <col min="5889" max="5889" width="2" style="11" customWidth="1"/>
    <col min="5890" max="5893" width="2.125" style="11" customWidth="1"/>
    <col min="5894" max="5894" width="11.25" style="11" customWidth="1"/>
    <col min="5895" max="6144" width="2.125" style="11"/>
    <col min="6145" max="6145" width="2" style="11" customWidth="1"/>
    <col min="6146" max="6149" width="2.125" style="11" customWidth="1"/>
    <col min="6150" max="6150" width="11.25" style="11" customWidth="1"/>
    <col min="6151" max="6400" width="2.125" style="11"/>
    <col min="6401" max="6401" width="2" style="11" customWidth="1"/>
    <col min="6402" max="6405" width="2.125" style="11" customWidth="1"/>
    <col min="6406" max="6406" width="11.25" style="11" customWidth="1"/>
    <col min="6407" max="6656" width="2.125" style="11"/>
    <col min="6657" max="6657" width="2" style="11" customWidth="1"/>
    <col min="6658" max="6661" width="2.125" style="11" customWidth="1"/>
    <col min="6662" max="6662" width="11.25" style="11" customWidth="1"/>
    <col min="6663" max="6912" width="2.125" style="11"/>
    <col min="6913" max="6913" width="2" style="11" customWidth="1"/>
    <col min="6914" max="6917" width="2.125" style="11" customWidth="1"/>
    <col min="6918" max="6918" width="11.25" style="11" customWidth="1"/>
    <col min="6919" max="7168" width="2.125" style="11"/>
    <col min="7169" max="7169" width="2" style="11" customWidth="1"/>
    <col min="7170" max="7173" width="2.125" style="11" customWidth="1"/>
    <col min="7174" max="7174" width="11.25" style="11" customWidth="1"/>
    <col min="7175" max="7424" width="2.125" style="11"/>
    <col min="7425" max="7425" width="2" style="11" customWidth="1"/>
    <col min="7426" max="7429" width="2.125" style="11" customWidth="1"/>
    <col min="7430" max="7430" width="11.25" style="11" customWidth="1"/>
    <col min="7431" max="7680" width="2.125" style="11"/>
    <col min="7681" max="7681" width="2" style="11" customWidth="1"/>
    <col min="7682" max="7685" width="2.125" style="11" customWidth="1"/>
    <col min="7686" max="7686" width="11.25" style="11" customWidth="1"/>
    <col min="7687" max="7936" width="2.125" style="11"/>
    <col min="7937" max="7937" width="2" style="11" customWidth="1"/>
    <col min="7938" max="7941" width="2.125" style="11" customWidth="1"/>
    <col min="7942" max="7942" width="11.25" style="11" customWidth="1"/>
    <col min="7943" max="8192" width="2.125" style="11"/>
    <col min="8193" max="8193" width="2" style="11" customWidth="1"/>
    <col min="8194" max="8197" width="2.125" style="11" customWidth="1"/>
    <col min="8198" max="8198" width="11.25" style="11" customWidth="1"/>
    <col min="8199" max="8448" width="2.125" style="11"/>
    <col min="8449" max="8449" width="2" style="11" customWidth="1"/>
    <col min="8450" max="8453" width="2.125" style="11" customWidth="1"/>
    <col min="8454" max="8454" width="11.25" style="11" customWidth="1"/>
    <col min="8455" max="8704" width="2.125" style="11"/>
    <col min="8705" max="8705" width="2" style="11" customWidth="1"/>
    <col min="8706" max="8709" width="2.125" style="11" customWidth="1"/>
    <col min="8710" max="8710" width="11.25" style="11" customWidth="1"/>
    <col min="8711" max="8960" width="2.125" style="11"/>
    <col min="8961" max="8961" width="2" style="11" customWidth="1"/>
    <col min="8962" max="8965" width="2.125" style="11" customWidth="1"/>
    <col min="8966" max="8966" width="11.25" style="11" customWidth="1"/>
    <col min="8967" max="9216" width="2.125" style="11"/>
    <col min="9217" max="9217" width="2" style="11" customWidth="1"/>
    <col min="9218" max="9221" width="2.125" style="11" customWidth="1"/>
    <col min="9222" max="9222" width="11.25" style="11" customWidth="1"/>
    <col min="9223" max="9472" width="2.125" style="11"/>
    <col min="9473" max="9473" width="2" style="11" customWidth="1"/>
    <col min="9474" max="9477" width="2.125" style="11" customWidth="1"/>
    <col min="9478" max="9478" width="11.25" style="11" customWidth="1"/>
    <col min="9479" max="9728" width="2.125" style="11"/>
    <col min="9729" max="9729" width="2" style="11" customWidth="1"/>
    <col min="9730" max="9733" width="2.125" style="11" customWidth="1"/>
    <col min="9734" max="9734" width="11.25" style="11" customWidth="1"/>
    <col min="9735" max="9984" width="2.125" style="11"/>
    <col min="9985" max="9985" width="2" style="11" customWidth="1"/>
    <col min="9986" max="9989" width="2.125" style="11" customWidth="1"/>
    <col min="9990" max="9990" width="11.25" style="11" customWidth="1"/>
    <col min="9991" max="10240" width="2.125" style="11"/>
    <col min="10241" max="10241" width="2" style="11" customWidth="1"/>
    <col min="10242" max="10245" width="2.125" style="11" customWidth="1"/>
    <col min="10246" max="10246" width="11.25" style="11" customWidth="1"/>
    <col min="10247" max="10496" width="2.125" style="11"/>
    <col min="10497" max="10497" width="2" style="11" customWidth="1"/>
    <col min="10498" max="10501" width="2.125" style="11" customWidth="1"/>
    <col min="10502" max="10502" width="11.25" style="11" customWidth="1"/>
    <col min="10503" max="10752" width="2.125" style="11"/>
    <col min="10753" max="10753" width="2" style="11" customWidth="1"/>
    <col min="10754" max="10757" width="2.125" style="11" customWidth="1"/>
    <col min="10758" max="10758" width="11.25" style="11" customWidth="1"/>
    <col min="10759" max="11008" width="2.125" style="11"/>
    <col min="11009" max="11009" width="2" style="11" customWidth="1"/>
    <col min="11010" max="11013" width="2.125" style="11" customWidth="1"/>
    <col min="11014" max="11014" width="11.25" style="11" customWidth="1"/>
    <col min="11015" max="11264" width="2.125" style="11"/>
    <col min="11265" max="11265" width="2" style="11" customWidth="1"/>
    <col min="11266" max="11269" width="2.125" style="11" customWidth="1"/>
    <col min="11270" max="11270" width="11.25" style="11" customWidth="1"/>
    <col min="11271" max="11520" width="2.125" style="11"/>
    <col min="11521" max="11521" width="2" style="11" customWidth="1"/>
    <col min="11522" max="11525" width="2.125" style="11" customWidth="1"/>
    <col min="11526" max="11526" width="11.25" style="11" customWidth="1"/>
    <col min="11527" max="11776" width="2.125" style="11"/>
    <col min="11777" max="11777" width="2" style="11" customWidth="1"/>
    <col min="11778" max="11781" width="2.125" style="11" customWidth="1"/>
    <col min="11782" max="11782" width="11.25" style="11" customWidth="1"/>
    <col min="11783" max="12032" width="2.125" style="11"/>
    <col min="12033" max="12033" width="2" style="11" customWidth="1"/>
    <col min="12034" max="12037" width="2.125" style="11" customWidth="1"/>
    <col min="12038" max="12038" width="11.25" style="11" customWidth="1"/>
    <col min="12039" max="12288" width="2.125" style="11"/>
    <col min="12289" max="12289" width="2" style="11" customWidth="1"/>
    <col min="12290" max="12293" width="2.125" style="11" customWidth="1"/>
    <col min="12294" max="12294" width="11.25" style="11" customWidth="1"/>
    <col min="12295" max="12544" width="2.125" style="11"/>
    <col min="12545" max="12545" width="2" style="11" customWidth="1"/>
    <col min="12546" max="12549" width="2.125" style="11" customWidth="1"/>
    <col min="12550" max="12550" width="11.25" style="11" customWidth="1"/>
    <col min="12551" max="12800" width="2.125" style="11"/>
    <col min="12801" max="12801" width="2" style="11" customWidth="1"/>
    <col min="12802" max="12805" width="2.125" style="11" customWidth="1"/>
    <col min="12806" max="12806" width="11.25" style="11" customWidth="1"/>
    <col min="12807" max="13056" width="2.125" style="11"/>
    <col min="13057" max="13057" width="2" style="11" customWidth="1"/>
    <col min="13058" max="13061" width="2.125" style="11" customWidth="1"/>
    <col min="13062" max="13062" width="11.25" style="11" customWidth="1"/>
    <col min="13063" max="13312" width="2.125" style="11"/>
    <col min="13313" max="13313" width="2" style="11" customWidth="1"/>
    <col min="13314" max="13317" width="2.125" style="11" customWidth="1"/>
    <col min="13318" max="13318" width="11.25" style="11" customWidth="1"/>
    <col min="13319" max="13568" width="2.125" style="11"/>
    <col min="13569" max="13569" width="2" style="11" customWidth="1"/>
    <col min="13570" max="13573" width="2.125" style="11" customWidth="1"/>
    <col min="13574" max="13574" width="11.25" style="11" customWidth="1"/>
    <col min="13575" max="13824" width="2.125" style="11"/>
    <col min="13825" max="13825" width="2" style="11" customWidth="1"/>
    <col min="13826" max="13829" width="2.125" style="11" customWidth="1"/>
    <col min="13830" max="13830" width="11.25" style="11" customWidth="1"/>
    <col min="13831" max="14080" width="2.125" style="11"/>
    <col min="14081" max="14081" width="2" style="11" customWidth="1"/>
    <col min="14082" max="14085" width="2.125" style="11" customWidth="1"/>
    <col min="14086" max="14086" width="11.25" style="11" customWidth="1"/>
    <col min="14087" max="14336" width="2.125" style="11"/>
    <col min="14337" max="14337" width="2" style="11" customWidth="1"/>
    <col min="14338" max="14341" width="2.125" style="11" customWidth="1"/>
    <col min="14342" max="14342" width="11.25" style="11" customWidth="1"/>
    <col min="14343" max="14592" width="2.125" style="11"/>
    <col min="14593" max="14593" width="2" style="11" customWidth="1"/>
    <col min="14594" max="14597" width="2.125" style="11" customWidth="1"/>
    <col min="14598" max="14598" width="11.25" style="11" customWidth="1"/>
    <col min="14599" max="14848" width="2.125" style="11"/>
    <col min="14849" max="14849" width="2" style="11" customWidth="1"/>
    <col min="14850" max="14853" width="2.125" style="11" customWidth="1"/>
    <col min="14854" max="14854" width="11.25" style="11" customWidth="1"/>
    <col min="14855" max="15104" width="2.125" style="11"/>
    <col min="15105" max="15105" width="2" style="11" customWidth="1"/>
    <col min="15106" max="15109" width="2.125" style="11" customWidth="1"/>
    <col min="15110" max="15110" width="11.25" style="11" customWidth="1"/>
    <col min="15111" max="15360" width="2.125" style="11"/>
    <col min="15361" max="15361" width="2" style="11" customWidth="1"/>
    <col min="15362" max="15365" width="2.125" style="11" customWidth="1"/>
    <col min="15366" max="15366" width="11.25" style="11" customWidth="1"/>
    <col min="15367" max="15616" width="2.125" style="11"/>
    <col min="15617" max="15617" width="2" style="11" customWidth="1"/>
    <col min="15618" max="15621" width="2.125" style="11" customWidth="1"/>
    <col min="15622" max="15622" width="11.25" style="11" customWidth="1"/>
    <col min="15623" max="15872" width="2.125" style="11"/>
    <col min="15873" max="15873" width="2" style="11" customWidth="1"/>
    <col min="15874" max="15877" width="2.125" style="11" customWidth="1"/>
    <col min="15878" max="15878" width="11.25" style="11" customWidth="1"/>
    <col min="15879" max="16128" width="2.125" style="11"/>
    <col min="16129" max="16129" width="2" style="11" customWidth="1"/>
    <col min="16130" max="16133" width="2.125" style="11" customWidth="1"/>
    <col min="16134" max="16134" width="11.25" style="11" customWidth="1"/>
    <col min="16135" max="16384" width="2.125" style="11"/>
  </cols>
  <sheetData>
    <row r="1" spans="2:43">
      <c r="B1" s="11" t="s">
        <v>409</v>
      </c>
    </row>
    <row r="3" spans="2:43" ht="17.25">
      <c r="B3" s="891" t="s">
        <v>423</v>
      </c>
      <c r="C3" s="891"/>
      <c r="D3" s="891"/>
      <c r="E3" s="891"/>
      <c r="F3" s="891"/>
      <c r="G3" s="891"/>
      <c r="H3" s="891"/>
      <c r="I3" s="891"/>
      <c r="J3" s="891"/>
      <c r="K3" s="891"/>
      <c r="L3" s="891"/>
      <c r="M3" s="891"/>
      <c r="N3" s="891"/>
      <c r="O3" s="891"/>
      <c r="P3" s="891"/>
      <c r="Q3" s="891"/>
      <c r="R3" s="891"/>
      <c r="S3" s="891"/>
      <c r="T3" s="891"/>
      <c r="U3" s="891"/>
      <c r="V3" s="891"/>
      <c r="W3" s="891"/>
      <c r="X3" s="891"/>
      <c r="Y3" s="1072"/>
      <c r="Z3" s="1072"/>
      <c r="AA3" s="1072"/>
      <c r="AB3" s="1072"/>
      <c r="AC3" s="1072"/>
      <c r="AD3" s="1072"/>
      <c r="AE3" s="1072"/>
      <c r="AF3" s="1072"/>
      <c r="AG3" s="1072"/>
      <c r="AH3" s="1072"/>
      <c r="AI3" s="1072"/>
      <c r="AJ3" s="1072"/>
      <c r="AK3" s="1072"/>
      <c r="AL3" s="1072"/>
      <c r="AM3" s="1072"/>
      <c r="AN3" s="1072"/>
      <c r="AO3" s="1072"/>
      <c r="AP3" s="1072"/>
      <c r="AQ3" s="1072"/>
    </row>
    <row r="5" spans="2:43">
      <c r="Z5" s="63" t="s">
        <v>199</v>
      </c>
    </row>
    <row r="6" spans="2:43">
      <c r="Z6" s="1073"/>
      <c r="AA6" s="1073"/>
      <c r="AB6" s="1073"/>
      <c r="AC6" s="1073"/>
      <c r="AD6" s="1073"/>
      <c r="AE6" s="1073"/>
      <c r="AF6" s="1073"/>
      <c r="AG6" s="1073"/>
      <c r="AH6" s="1073"/>
      <c r="AI6" s="1073"/>
      <c r="AJ6" s="1073"/>
      <c r="AK6" s="1073"/>
      <c r="AL6" s="1073"/>
      <c r="AM6" s="1073"/>
      <c r="AN6" s="1073"/>
      <c r="AO6" s="1073"/>
      <c r="AP6" s="1073"/>
      <c r="AQ6" s="1073"/>
    </row>
    <row r="7" spans="2:43">
      <c r="Z7" s="70" t="s">
        <v>200</v>
      </c>
      <c r="AA7" s="104"/>
      <c r="AB7" s="104"/>
      <c r="AC7" s="104"/>
      <c r="AD7" s="104"/>
      <c r="AE7" s="104"/>
      <c r="AF7" s="104"/>
      <c r="AG7" s="104"/>
      <c r="AH7" s="104"/>
      <c r="AI7" s="104"/>
      <c r="AJ7" s="104"/>
      <c r="AK7" s="104"/>
      <c r="AL7" s="104"/>
      <c r="AM7" s="104"/>
      <c r="AN7" s="104"/>
      <c r="AO7" s="104"/>
      <c r="AP7" s="104"/>
      <c r="AQ7" s="104"/>
    </row>
    <row r="8" spans="2:43">
      <c r="Z8" s="1074"/>
      <c r="AA8" s="1074"/>
      <c r="AB8" s="1074"/>
      <c r="AC8" s="1074"/>
      <c r="AD8" s="1074"/>
      <c r="AE8" s="1074"/>
      <c r="AF8" s="1074"/>
      <c r="AG8" s="1074"/>
      <c r="AH8" s="1074"/>
      <c r="AI8" s="1074"/>
      <c r="AJ8" s="1074"/>
      <c r="AK8" s="1074"/>
      <c r="AL8" s="1074"/>
      <c r="AM8" s="1074"/>
      <c r="AN8" s="1074"/>
      <c r="AO8" s="1074"/>
      <c r="AP8" s="1074"/>
      <c r="AQ8" s="1074"/>
    </row>
    <row r="9" spans="2:43">
      <c r="B9" s="14" t="s">
        <v>201</v>
      </c>
      <c r="C9" s="14"/>
      <c r="D9" s="14"/>
      <c r="E9" s="14"/>
      <c r="F9" s="14"/>
      <c r="G9" s="14"/>
      <c r="H9" s="14"/>
      <c r="I9" s="14"/>
      <c r="J9" s="14"/>
      <c r="K9" s="14"/>
      <c r="L9" s="14"/>
      <c r="M9" s="14"/>
      <c r="N9" s="14"/>
    </row>
    <row r="10" spans="2:43">
      <c r="B10" s="1075" t="s">
        <v>383</v>
      </c>
      <c r="C10" s="1076"/>
      <c r="D10" s="1076"/>
      <c r="E10" s="1076"/>
      <c r="F10" s="1076"/>
      <c r="G10" s="1076"/>
      <c r="H10" s="1076"/>
      <c r="I10" s="1076"/>
      <c r="J10" s="1076"/>
      <c r="K10" s="1076"/>
      <c r="L10" s="1077"/>
      <c r="M10" s="1081" t="s">
        <v>162</v>
      </c>
      <c r="N10" s="1082"/>
      <c r="O10" s="1082"/>
      <c r="P10" s="1082"/>
      <c r="Q10" s="1082"/>
      <c r="R10" s="1082"/>
      <c r="S10" s="1082"/>
      <c r="T10" s="1082"/>
      <c r="U10" s="1082"/>
      <c r="V10" s="1082"/>
      <c r="W10" s="1082"/>
      <c r="X10" s="1083"/>
      <c r="Y10" s="1082" t="s">
        <v>384</v>
      </c>
      <c r="Z10" s="1082"/>
      <c r="AA10" s="1082"/>
      <c r="AB10" s="1082"/>
      <c r="AC10" s="1082"/>
      <c r="AD10" s="1082"/>
      <c r="AE10" s="1082"/>
      <c r="AF10" s="1082"/>
      <c r="AG10" s="1082"/>
      <c r="AH10" s="1082"/>
      <c r="AI10" s="1082"/>
      <c r="AJ10" s="1082"/>
      <c r="AK10" s="1082"/>
      <c r="AL10" s="1082"/>
      <c r="AM10" s="1082"/>
      <c r="AN10" s="1082"/>
      <c r="AO10" s="1082"/>
      <c r="AP10" s="1082"/>
      <c r="AQ10" s="1083"/>
    </row>
    <row r="11" spans="2:43" ht="23.1" customHeight="1">
      <c r="B11" s="1078"/>
      <c r="C11" s="1079"/>
      <c r="D11" s="1079"/>
      <c r="E11" s="1079"/>
      <c r="F11" s="1079"/>
      <c r="G11" s="1079"/>
      <c r="H11" s="1079"/>
      <c r="I11" s="1079"/>
      <c r="J11" s="1079"/>
      <c r="K11" s="1079"/>
      <c r="L11" s="1080"/>
      <c r="M11" s="1084"/>
      <c r="N11" s="1085"/>
      <c r="O11" s="1085"/>
      <c r="P11" s="1085"/>
      <c r="Q11" s="1085"/>
      <c r="R11" s="1085"/>
      <c r="S11" s="1085"/>
      <c r="T11" s="1085"/>
      <c r="U11" s="1085"/>
      <c r="V11" s="1085"/>
      <c r="W11" s="1085"/>
      <c r="X11" s="1086"/>
      <c r="Y11" s="1087" t="s">
        <v>385</v>
      </c>
      <c r="Z11" s="1088"/>
      <c r="AA11" s="1089"/>
      <c r="AB11" s="1087" t="s">
        <v>386</v>
      </c>
      <c r="AC11" s="1090"/>
      <c r="AD11" s="1090"/>
      <c r="AE11" s="1091"/>
      <c r="AF11" s="1092" t="s">
        <v>387</v>
      </c>
      <c r="AG11" s="1092"/>
      <c r="AH11" s="1092"/>
      <c r="AI11" s="1092"/>
      <c r="AJ11" s="1092"/>
      <c r="AK11" s="1092"/>
      <c r="AL11" s="1092"/>
      <c r="AM11" s="1092"/>
      <c r="AN11" s="1092"/>
      <c r="AO11" s="1092"/>
      <c r="AP11" s="1092"/>
      <c r="AQ11" s="1093"/>
    </row>
    <row r="12" spans="2:43">
      <c r="B12" s="1094"/>
      <c r="C12" s="970"/>
      <c r="D12" s="970"/>
      <c r="E12" s="970"/>
      <c r="F12" s="970"/>
      <c r="G12" s="970"/>
      <c r="H12" s="970"/>
      <c r="I12" s="970"/>
      <c r="J12" s="970"/>
      <c r="K12" s="970"/>
      <c r="L12" s="970"/>
      <c r="M12" s="1108" t="s">
        <v>33</v>
      </c>
      <c r="N12" s="1098"/>
      <c r="O12" s="1098"/>
      <c r="P12" s="1098"/>
      <c r="Q12" s="1098"/>
      <c r="R12" s="970"/>
      <c r="S12" s="1098" t="s">
        <v>33</v>
      </c>
      <c r="T12" s="1098"/>
      <c r="U12" s="1098"/>
      <c r="V12" s="1098"/>
      <c r="W12" s="970"/>
      <c r="X12" s="1099"/>
      <c r="Y12" s="1100"/>
      <c r="Z12" s="1101"/>
      <c r="AA12" s="1102"/>
      <c r="AB12" s="1103"/>
      <c r="AC12" s="1104"/>
      <c r="AD12" s="1104"/>
      <c r="AE12" s="1105"/>
      <c r="AF12" s="1106"/>
      <c r="AG12" s="1106"/>
      <c r="AH12" s="1106"/>
      <c r="AI12" s="1106"/>
      <c r="AJ12" s="1106"/>
      <c r="AK12" s="1106"/>
      <c r="AL12" s="1106"/>
      <c r="AM12" s="1106"/>
      <c r="AN12" s="1106"/>
      <c r="AO12" s="1106"/>
      <c r="AP12" s="1106"/>
      <c r="AQ12" s="1107"/>
    </row>
    <row r="13" spans="2:43">
      <c r="B13" s="1094" t="s">
        <v>8</v>
      </c>
      <c r="C13" s="970"/>
      <c r="D13" s="970"/>
      <c r="E13" s="970"/>
      <c r="F13" s="970"/>
      <c r="G13" s="970"/>
      <c r="H13" s="970"/>
      <c r="I13" s="970"/>
      <c r="J13" s="970"/>
      <c r="K13" s="970"/>
      <c r="L13" s="970"/>
      <c r="M13" s="1095"/>
      <c r="N13" s="1096"/>
      <c r="O13" s="1096"/>
      <c r="P13" s="1096"/>
      <c r="Q13" s="1096"/>
      <c r="R13" s="1097"/>
      <c r="S13" s="1098"/>
      <c r="T13" s="1098"/>
      <c r="U13" s="1098"/>
      <c r="V13" s="1098"/>
      <c r="W13" s="970"/>
      <c r="X13" s="1099"/>
      <c r="Y13" s="1100"/>
      <c r="Z13" s="1101"/>
      <c r="AA13" s="1102"/>
      <c r="AB13" s="1103"/>
      <c r="AC13" s="1104"/>
      <c r="AD13" s="1104"/>
      <c r="AE13" s="1105"/>
      <c r="AF13" s="1106"/>
      <c r="AG13" s="1106"/>
      <c r="AH13" s="1106"/>
      <c r="AI13" s="1106"/>
      <c r="AJ13" s="1106"/>
      <c r="AK13" s="1106"/>
      <c r="AL13" s="1106"/>
      <c r="AM13" s="1106"/>
      <c r="AN13" s="1106"/>
      <c r="AO13" s="1106"/>
      <c r="AP13" s="1106"/>
      <c r="AQ13" s="1107"/>
    </row>
    <row r="14" spans="2:43">
      <c r="B14" s="1114" t="s">
        <v>202</v>
      </c>
      <c r="C14" s="1115"/>
      <c r="D14" s="1115"/>
      <c r="E14" s="1115"/>
      <c r="F14" s="1115"/>
      <c r="G14" s="1116"/>
      <c r="H14" s="1116"/>
      <c r="I14" s="1116"/>
      <c r="J14" s="1116"/>
      <c r="K14" s="1116"/>
      <c r="L14" s="1116"/>
      <c r="M14" s="1112"/>
      <c r="N14" s="1097"/>
      <c r="O14" s="1097"/>
      <c r="P14" s="1097"/>
      <c r="Q14" s="1097"/>
      <c r="R14" s="1097"/>
      <c r="S14" s="1097"/>
      <c r="T14" s="1097"/>
      <c r="U14" s="1097"/>
      <c r="V14" s="1097"/>
      <c r="W14" s="1097"/>
      <c r="X14" s="1113"/>
      <c r="Y14" s="1100"/>
      <c r="Z14" s="1101"/>
      <c r="AA14" s="1102"/>
      <c r="AB14" s="1103"/>
      <c r="AC14" s="1104"/>
      <c r="AD14" s="1104"/>
      <c r="AE14" s="1105"/>
      <c r="AF14" s="1106"/>
      <c r="AG14" s="1106"/>
      <c r="AH14" s="1106"/>
      <c r="AI14" s="1106"/>
      <c r="AJ14" s="1106"/>
      <c r="AK14" s="1106"/>
      <c r="AL14" s="1106"/>
      <c r="AM14" s="1106"/>
      <c r="AN14" s="1106"/>
      <c r="AO14" s="1106"/>
      <c r="AP14" s="1106"/>
      <c r="AQ14" s="1107"/>
    </row>
    <row r="15" spans="2:43">
      <c r="B15" s="1109"/>
      <c r="C15" s="1110"/>
      <c r="D15" s="1110"/>
      <c r="E15" s="1110"/>
      <c r="F15" s="1110"/>
      <c r="G15" s="1110"/>
      <c r="H15" s="1110"/>
      <c r="I15" s="1110"/>
      <c r="J15" s="1110"/>
      <c r="K15" s="1110"/>
      <c r="L15" s="1111"/>
      <c r="M15" s="1112"/>
      <c r="N15" s="1097"/>
      <c r="O15" s="1097"/>
      <c r="P15" s="1097"/>
      <c r="Q15" s="1097"/>
      <c r="R15" s="1097"/>
      <c r="S15" s="1097"/>
      <c r="T15" s="1097"/>
      <c r="U15" s="1097"/>
      <c r="V15" s="1097"/>
      <c r="W15" s="1097"/>
      <c r="X15" s="1113"/>
      <c r="Y15" s="1100"/>
      <c r="Z15" s="1101"/>
      <c r="AA15" s="1102"/>
      <c r="AB15" s="1103"/>
      <c r="AC15" s="1104"/>
      <c r="AD15" s="1104"/>
      <c r="AE15" s="1105"/>
      <c r="AF15" s="1106"/>
      <c r="AG15" s="1106"/>
      <c r="AH15" s="1106"/>
      <c r="AI15" s="1106"/>
      <c r="AJ15" s="1106"/>
      <c r="AK15" s="1106"/>
      <c r="AL15" s="1106"/>
      <c r="AM15" s="1106"/>
      <c r="AN15" s="1106"/>
      <c r="AO15" s="1106"/>
      <c r="AP15" s="1106"/>
      <c r="AQ15" s="1107"/>
    </row>
    <row r="16" spans="2:43">
      <c r="B16" s="1094" t="s">
        <v>10</v>
      </c>
      <c r="C16" s="970"/>
      <c r="D16" s="970"/>
      <c r="E16" s="970"/>
      <c r="F16" s="970"/>
      <c r="G16" s="970"/>
      <c r="H16" s="970"/>
      <c r="I16" s="970"/>
      <c r="J16" s="970"/>
      <c r="K16" s="970"/>
      <c r="L16" s="970"/>
      <c r="M16" s="1120"/>
      <c r="N16" s="1121"/>
      <c r="O16" s="1121"/>
      <c r="P16" s="1121"/>
      <c r="Q16" s="1121"/>
      <c r="R16" s="1121"/>
      <c r="S16" s="1097"/>
      <c r="T16" s="1097"/>
      <c r="U16" s="1097"/>
      <c r="V16" s="1097"/>
      <c r="W16" s="1097"/>
      <c r="X16" s="1113"/>
      <c r="Y16" s="1100"/>
      <c r="Z16" s="1101"/>
      <c r="AA16" s="1102"/>
      <c r="AB16" s="1103"/>
      <c r="AC16" s="1104"/>
      <c r="AD16" s="1104"/>
      <c r="AE16" s="1105"/>
      <c r="AF16" s="1106"/>
      <c r="AG16" s="1106"/>
      <c r="AH16" s="1106"/>
      <c r="AI16" s="1106"/>
      <c r="AJ16" s="1106"/>
      <c r="AK16" s="1106"/>
      <c r="AL16" s="1106"/>
      <c r="AM16" s="1106"/>
      <c r="AN16" s="1106"/>
      <c r="AO16" s="1106"/>
      <c r="AP16" s="1106"/>
      <c r="AQ16" s="1107"/>
    </row>
    <row r="17" spans="2:43">
      <c r="B17" s="1117" t="s">
        <v>203</v>
      </c>
      <c r="C17" s="1118"/>
      <c r="D17" s="1118"/>
      <c r="E17" s="1118"/>
      <c r="F17" s="1118"/>
      <c r="G17" s="1119"/>
      <c r="H17" s="1119"/>
      <c r="I17" s="1119"/>
      <c r="J17" s="1119"/>
      <c r="K17" s="1119"/>
      <c r="L17" s="1119"/>
      <c r="M17" s="1112"/>
      <c r="N17" s="1097"/>
      <c r="O17" s="1097"/>
      <c r="P17" s="1097"/>
      <c r="Q17" s="1097"/>
      <c r="R17" s="1097"/>
      <c r="S17" s="1097"/>
      <c r="T17" s="1097"/>
      <c r="U17" s="1097"/>
      <c r="V17" s="1097"/>
      <c r="W17" s="1097"/>
      <c r="X17" s="1113"/>
      <c r="Y17" s="1100"/>
      <c r="Z17" s="1101"/>
      <c r="AA17" s="1102"/>
      <c r="AB17" s="1103"/>
      <c r="AC17" s="1104"/>
      <c r="AD17" s="1104"/>
      <c r="AE17" s="1105"/>
      <c r="AF17" s="1106"/>
      <c r="AG17" s="1106"/>
      <c r="AH17" s="1106"/>
      <c r="AI17" s="1106"/>
      <c r="AJ17" s="1106"/>
      <c r="AK17" s="1106"/>
      <c r="AL17" s="1106"/>
      <c r="AM17" s="1106"/>
      <c r="AN17" s="1106"/>
      <c r="AO17" s="1106"/>
      <c r="AP17" s="1106"/>
      <c r="AQ17" s="1107"/>
    </row>
    <row r="18" spans="2:43">
      <c r="B18" s="1125" t="s">
        <v>229</v>
      </c>
      <c r="C18" s="1126"/>
      <c r="D18" s="1126"/>
      <c r="E18" s="1126"/>
      <c r="F18" s="1126"/>
      <c r="G18" s="1126"/>
      <c r="H18" s="1126"/>
      <c r="I18" s="1126"/>
      <c r="J18" s="1126"/>
      <c r="K18" s="1126"/>
      <c r="L18" s="1127"/>
      <c r="M18" s="1112"/>
      <c r="N18" s="1097"/>
      <c r="O18" s="1097"/>
      <c r="P18" s="1097"/>
      <c r="Q18" s="1097"/>
      <c r="R18" s="1097"/>
      <c r="S18" s="1097"/>
      <c r="T18" s="1097"/>
      <c r="U18" s="1097"/>
      <c r="V18" s="1097"/>
      <c r="W18" s="1097"/>
      <c r="X18" s="1113"/>
      <c r="Y18" s="1100"/>
      <c r="Z18" s="1101"/>
      <c r="AA18" s="1102"/>
      <c r="AB18" s="1103"/>
      <c r="AC18" s="1104"/>
      <c r="AD18" s="1104"/>
      <c r="AE18" s="1105"/>
      <c r="AF18" s="1106"/>
      <c r="AG18" s="1106"/>
      <c r="AH18" s="1106"/>
      <c r="AI18" s="1106"/>
      <c r="AJ18" s="1106"/>
      <c r="AK18" s="1106"/>
      <c r="AL18" s="1106"/>
      <c r="AM18" s="1106"/>
      <c r="AN18" s="1106"/>
      <c r="AO18" s="1106"/>
      <c r="AP18" s="1106"/>
      <c r="AQ18" s="1107"/>
    </row>
    <row r="19" spans="2:43">
      <c r="B19" s="1094"/>
      <c r="C19" s="970"/>
      <c r="D19" s="970"/>
      <c r="E19" s="970"/>
      <c r="F19" s="970"/>
      <c r="G19" s="970"/>
      <c r="H19" s="970"/>
      <c r="I19" s="970"/>
      <c r="J19" s="970"/>
      <c r="K19" s="970"/>
      <c r="L19" s="970"/>
      <c r="M19" s="1112"/>
      <c r="N19" s="1097"/>
      <c r="O19" s="1097"/>
      <c r="P19" s="1097"/>
      <c r="Q19" s="1097"/>
      <c r="R19" s="1097"/>
      <c r="S19" s="1097"/>
      <c r="T19" s="1097"/>
      <c r="U19" s="1097"/>
      <c r="V19" s="1097"/>
      <c r="W19" s="1097"/>
      <c r="X19" s="1113"/>
      <c r="Y19" s="1100"/>
      <c r="Z19" s="1101"/>
      <c r="AA19" s="1102"/>
      <c r="AB19" s="1122"/>
      <c r="AC19" s="1123"/>
      <c r="AD19" s="1123"/>
      <c r="AE19" s="1124"/>
      <c r="AF19" s="1106"/>
      <c r="AG19" s="1106"/>
      <c r="AH19" s="1106"/>
      <c r="AI19" s="1106"/>
      <c r="AJ19" s="1106"/>
      <c r="AK19" s="1106"/>
      <c r="AL19" s="1106"/>
      <c r="AM19" s="1106"/>
      <c r="AN19" s="1106"/>
      <c r="AO19" s="1106"/>
      <c r="AP19" s="1106"/>
      <c r="AQ19" s="1107"/>
    </row>
    <row r="20" spans="2:43">
      <c r="B20" s="1128" t="s">
        <v>17</v>
      </c>
      <c r="C20" s="1129"/>
      <c r="D20" s="1129"/>
      <c r="E20" s="1129"/>
      <c r="F20" s="1129"/>
      <c r="G20" s="1129"/>
      <c r="H20" s="1129"/>
      <c r="I20" s="1129"/>
      <c r="J20" s="1129"/>
      <c r="K20" s="1129"/>
      <c r="L20" s="1129"/>
      <c r="M20" s="1130"/>
      <c r="N20" s="1131"/>
      <c r="O20" s="1131"/>
      <c r="P20" s="1131"/>
      <c r="Q20" s="1131"/>
      <c r="R20" s="1131"/>
      <c r="S20" s="1132"/>
      <c r="T20" s="1132"/>
      <c r="U20" s="1132"/>
      <c r="V20" s="1132"/>
      <c r="W20" s="1132"/>
      <c r="X20" s="1133"/>
      <c r="Y20" s="1132"/>
      <c r="Z20" s="1132"/>
      <c r="AA20" s="1132"/>
      <c r="AB20" s="1132"/>
      <c r="AC20" s="1132"/>
      <c r="AD20" s="1132"/>
      <c r="AE20" s="1132"/>
      <c r="AF20" s="1132"/>
      <c r="AG20" s="1132"/>
      <c r="AH20" s="1132"/>
      <c r="AI20" s="1132"/>
      <c r="AJ20" s="1132"/>
      <c r="AK20" s="1132"/>
      <c r="AL20" s="1132"/>
      <c r="AM20" s="1132"/>
      <c r="AN20" s="1132"/>
      <c r="AO20" s="1132"/>
      <c r="AP20" s="1132"/>
      <c r="AQ20" s="1133"/>
    </row>
    <row r="21" spans="2:43">
      <c r="B21" s="64" t="s">
        <v>22</v>
      </c>
      <c r="C21" s="89"/>
      <c r="D21" s="89"/>
      <c r="E21" s="63" t="s">
        <v>401</v>
      </c>
      <c r="F21" s="89"/>
      <c r="G21" s="89"/>
      <c r="H21" s="89"/>
      <c r="I21" s="89"/>
      <c r="J21" s="89"/>
      <c r="K21" s="89"/>
      <c r="L21" s="89"/>
      <c r="M21" s="105"/>
      <c r="N21" s="105"/>
      <c r="O21" s="105"/>
      <c r="P21" s="105"/>
      <c r="Q21" s="105"/>
      <c r="R21" s="105"/>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row>
    <row r="22" spans="2:43">
      <c r="E22" s="63" t="s">
        <v>204</v>
      </c>
    </row>
    <row r="24" spans="2:43" ht="15.75" customHeight="1">
      <c r="B24" s="11" t="s">
        <v>402</v>
      </c>
    </row>
    <row r="25" spans="2:43">
      <c r="B25" s="1134" t="s">
        <v>177</v>
      </c>
      <c r="C25" s="1135"/>
      <c r="D25" s="1135"/>
      <c r="E25" s="1135"/>
      <c r="F25" s="1135"/>
      <c r="G25" s="1136" t="s">
        <v>388</v>
      </c>
      <c r="H25" s="1136"/>
      <c r="I25" s="1136"/>
      <c r="J25" s="1136"/>
      <c r="K25" s="1136"/>
      <c r="L25" s="1136"/>
      <c r="M25" s="1136" t="s">
        <v>389</v>
      </c>
      <c r="N25" s="1136"/>
      <c r="O25" s="1136"/>
      <c r="P25" s="1136"/>
      <c r="Q25" s="1136"/>
      <c r="R25" s="1136"/>
      <c r="S25" s="1136"/>
      <c r="T25" s="1136"/>
      <c r="U25" s="1136"/>
      <c r="V25" s="1136"/>
      <c r="W25" s="1136"/>
      <c r="X25" s="1136"/>
      <c r="Y25" s="1136"/>
      <c r="Z25" s="1136"/>
      <c r="AA25" s="1136"/>
      <c r="AB25" s="1136"/>
      <c r="AC25" s="1136"/>
      <c r="AD25" s="1136"/>
      <c r="AE25" s="1136"/>
      <c r="AF25" s="1136"/>
      <c r="AG25" s="1136"/>
      <c r="AH25" s="1136"/>
      <c r="AI25" s="1136"/>
      <c r="AJ25" s="1136"/>
      <c r="AK25" s="1136"/>
      <c r="AL25" s="1136"/>
      <c r="AM25" s="1136"/>
      <c r="AN25" s="1136"/>
      <c r="AO25" s="1136"/>
      <c r="AP25" s="1136"/>
      <c r="AQ25" s="1136"/>
    </row>
    <row r="26" spans="2:43" ht="23.1" customHeight="1">
      <c r="B26" s="1135"/>
      <c r="C26" s="1135"/>
      <c r="D26" s="1135"/>
      <c r="E26" s="1135"/>
      <c r="F26" s="1135"/>
      <c r="G26" s="1136"/>
      <c r="H26" s="1136"/>
      <c r="I26" s="1136"/>
      <c r="J26" s="1136"/>
      <c r="K26" s="1136"/>
      <c r="L26" s="1136"/>
      <c r="M26" s="1137" t="s">
        <v>178</v>
      </c>
      <c r="N26" s="1137"/>
      <c r="O26" s="1137"/>
      <c r="P26" s="1137"/>
      <c r="Q26" s="1137"/>
      <c r="R26" s="1137"/>
      <c r="S26" s="1137"/>
      <c r="T26" s="1138" t="s">
        <v>19</v>
      </c>
      <c r="U26" s="1138"/>
      <c r="V26" s="1138"/>
      <c r="W26" s="1138"/>
      <c r="X26" s="1138"/>
      <c r="Y26" s="1138"/>
      <c r="Z26" s="1139" t="s">
        <v>175</v>
      </c>
      <c r="AA26" s="1136"/>
      <c r="AB26" s="1136"/>
      <c r="AC26" s="1138" t="s">
        <v>176</v>
      </c>
      <c r="AD26" s="1138"/>
      <c r="AE26" s="1138"/>
      <c r="AF26" s="1138"/>
      <c r="AG26" s="1138"/>
      <c r="AH26" s="1138"/>
      <c r="AI26" s="1137" t="s">
        <v>390</v>
      </c>
      <c r="AJ26" s="1137"/>
      <c r="AK26" s="1137"/>
      <c r="AL26" s="1137"/>
      <c r="AM26" s="1137"/>
      <c r="AN26" s="1137"/>
      <c r="AO26" s="1137"/>
      <c r="AP26" s="1137"/>
      <c r="AQ26" s="1137"/>
    </row>
    <row r="27" spans="2:43">
      <c r="B27" s="1108" t="s">
        <v>20</v>
      </c>
      <c r="C27" s="1098"/>
      <c r="D27" s="1098"/>
      <c r="E27" s="1098"/>
      <c r="F27" s="1098"/>
      <c r="G27" s="1140" t="s">
        <v>33</v>
      </c>
      <c r="H27" s="1140"/>
      <c r="I27" s="1140"/>
      <c r="J27" s="1140"/>
      <c r="K27" s="1140"/>
      <c r="L27" s="1140"/>
      <c r="M27" s="1141"/>
      <c r="N27" s="1141"/>
      <c r="O27" s="1141"/>
      <c r="P27" s="1141"/>
      <c r="Q27" s="1141"/>
      <c r="R27" s="1141"/>
      <c r="S27" s="1141"/>
      <c r="T27" s="1140" t="s">
        <v>33</v>
      </c>
      <c r="U27" s="1140"/>
      <c r="V27" s="1140"/>
      <c r="W27" s="1140"/>
      <c r="X27" s="1140"/>
      <c r="Y27" s="1140"/>
      <c r="Z27" s="1140" t="s">
        <v>391</v>
      </c>
      <c r="AA27" s="1140"/>
      <c r="AB27" s="1140"/>
      <c r="AC27" s="1140" t="s">
        <v>33</v>
      </c>
      <c r="AD27" s="1140"/>
      <c r="AE27" s="1140"/>
      <c r="AF27" s="1140"/>
      <c r="AG27" s="1140"/>
      <c r="AH27" s="1140"/>
      <c r="AI27" s="1142"/>
      <c r="AJ27" s="1142"/>
      <c r="AK27" s="1142"/>
      <c r="AL27" s="1142"/>
      <c r="AM27" s="1142"/>
      <c r="AN27" s="1142"/>
      <c r="AO27" s="1142"/>
      <c r="AP27" s="1142"/>
      <c r="AQ27" s="1142"/>
    </row>
    <row r="28" spans="2:43">
      <c r="B28" s="1144"/>
      <c r="C28" s="1145"/>
      <c r="D28" s="1145"/>
      <c r="E28" s="1145"/>
      <c r="F28" s="1145"/>
      <c r="G28" s="1146"/>
      <c r="H28" s="1146"/>
      <c r="I28" s="1146"/>
      <c r="J28" s="1146"/>
      <c r="K28" s="1146"/>
      <c r="L28" s="1146"/>
      <c r="M28" s="1147"/>
      <c r="N28" s="1147"/>
      <c r="O28" s="1147"/>
      <c r="P28" s="1147"/>
      <c r="Q28" s="1147"/>
      <c r="R28" s="1147"/>
      <c r="S28" s="1147"/>
      <c r="T28" s="1146"/>
      <c r="U28" s="1146"/>
      <c r="V28" s="1146"/>
      <c r="W28" s="1146"/>
      <c r="X28" s="1146"/>
      <c r="Y28" s="1146"/>
      <c r="Z28" s="1147"/>
      <c r="AA28" s="1147"/>
      <c r="AB28" s="1147"/>
      <c r="AC28" s="1146"/>
      <c r="AD28" s="1146"/>
      <c r="AE28" s="1146"/>
      <c r="AF28" s="1146"/>
      <c r="AG28" s="1146"/>
      <c r="AH28" s="1146"/>
      <c r="AI28" s="1143"/>
      <c r="AJ28" s="1143"/>
      <c r="AK28" s="1143"/>
      <c r="AL28" s="1143"/>
      <c r="AM28" s="1143"/>
      <c r="AN28" s="1143"/>
      <c r="AO28" s="1143"/>
      <c r="AP28" s="1143"/>
      <c r="AQ28" s="1143"/>
    </row>
    <row r="29" spans="2:43">
      <c r="B29" s="1144"/>
      <c r="C29" s="1145"/>
      <c r="D29" s="1145"/>
      <c r="E29" s="1145"/>
      <c r="F29" s="1145"/>
      <c r="G29" s="1146"/>
      <c r="H29" s="1146"/>
      <c r="I29" s="1146"/>
      <c r="J29" s="1146"/>
      <c r="K29" s="1146"/>
      <c r="L29" s="1146"/>
      <c r="M29" s="1147"/>
      <c r="N29" s="1147"/>
      <c r="O29" s="1147"/>
      <c r="P29" s="1147"/>
      <c r="Q29" s="1147"/>
      <c r="R29" s="1147"/>
      <c r="S29" s="1147"/>
      <c r="T29" s="1146"/>
      <c r="U29" s="1146"/>
      <c r="V29" s="1146"/>
      <c r="W29" s="1146"/>
      <c r="X29" s="1146"/>
      <c r="Y29" s="1146"/>
      <c r="Z29" s="1147"/>
      <c r="AA29" s="1147"/>
      <c r="AB29" s="1147"/>
      <c r="AC29" s="1146"/>
      <c r="AD29" s="1146"/>
      <c r="AE29" s="1146"/>
      <c r="AF29" s="1146"/>
      <c r="AG29" s="1146"/>
      <c r="AH29" s="1146"/>
      <c r="AI29" s="1143"/>
      <c r="AJ29" s="1143"/>
      <c r="AK29" s="1143"/>
      <c r="AL29" s="1143"/>
      <c r="AM29" s="1143"/>
      <c r="AN29" s="1143"/>
      <c r="AO29" s="1143"/>
      <c r="AP29" s="1143"/>
      <c r="AQ29" s="1143"/>
    </row>
    <row r="30" spans="2:43">
      <c r="B30" s="1144"/>
      <c r="C30" s="1145"/>
      <c r="D30" s="1145"/>
      <c r="E30" s="1145"/>
      <c r="F30" s="1145"/>
      <c r="G30" s="1146"/>
      <c r="H30" s="1146"/>
      <c r="I30" s="1146"/>
      <c r="J30" s="1146"/>
      <c r="K30" s="1146"/>
      <c r="L30" s="1146"/>
      <c r="M30" s="1147"/>
      <c r="N30" s="1147"/>
      <c r="O30" s="1147"/>
      <c r="P30" s="1147"/>
      <c r="Q30" s="1147"/>
      <c r="R30" s="1147"/>
      <c r="S30" s="1147"/>
      <c r="T30" s="1146"/>
      <c r="U30" s="1146"/>
      <c r="V30" s="1146"/>
      <c r="W30" s="1146"/>
      <c r="X30" s="1146"/>
      <c r="Y30" s="1146"/>
      <c r="Z30" s="1147"/>
      <c r="AA30" s="1147"/>
      <c r="AB30" s="1147"/>
      <c r="AC30" s="1146"/>
      <c r="AD30" s="1146"/>
      <c r="AE30" s="1146"/>
      <c r="AF30" s="1146"/>
      <c r="AG30" s="1146"/>
      <c r="AH30" s="1146"/>
      <c r="AI30" s="1143"/>
      <c r="AJ30" s="1143"/>
      <c r="AK30" s="1143"/>
      <c r="AL30" s="1143"/>
      <c r="AM30" s="1143"/>
      <c r="AN30" s="1143"/>
      <c r="AO30" s="1143"/>
      <c r="AP30" s="1143"/>
      <c r="AQ30" s="1143"/>
    </row>
    <row r="31" spans="2:43">
      <c r="B31" s="1128" t="s">
        <v>392</v>
      </c>
      <c r="C31" s="1129"/>
      <c r="D31" s="1129"/>
      <c r="E31" s="1129"/>
      <c r="F31" s="1129"/>
      <c r="G31" s="1157"/>
      <c r="H31" s="1157"/>
      <c r="I31" s="1157"/>
      <c r="J31" s="1157"/>
      <c r="K31" s="1157"/>
      <c r="L31" s="1157"/>
      <c r="M31" s="1158"/>
      <c r="N31" s="1158"/>
      <c r="O31" s="1158"/>
      <c r="P31" s="1158"/>
      <c r="Q31" s="1158"/>
      <c r="R31" s="1158"/>
      <c r="S31" s="1158"/>
      <c r="T31" s="1158"/>
      <c r="U31" s="1158"/>
      <c r="V31" s="1158"/>
      <c r="W31" s="1158"/>
      <c r="X31" s="1158"/>
      <c r="Y31" s="1158"/>
      <c r="Z31" s="1158"/>
      <c r="AA31" s="1158"/>
      <c r="AB31" s="1158"/>
      <c r="AC31" s="1158"/>
      <c r="AD31" s="1158"/>
      <c r="AE31" s="1158"/>
      <c r="AF31" s="1158"/>
      <c r="AG31" s="1158"/>
      <c r="AH31" s="1158"/>
      <c r="AI31" s="1158"/>
      <c r="AJ31" s="1158"/>
      <c r="AK31" s="1158"/>
      <c r="AL31" s="1158"/>
      <c r="AM31" s="1158"/>
      <c r="AN31" s="1158"/>
      <c r="AO31" s="1158"/>
      <c r="AP31" s="1158"/>
      <c r="AQ31" s="1158"/>
    </row>
    <row r="32" spans="2:43">
      <c r="B32" s="1159" t="s">
        <v>205</v>
      </c>
      <c r="C32" s="1160"/>
      <c r="D32" s="1160"/>
      <c r="E32" s="1160"/>
      <c r="F32" s="1160"/>
      <c r="G32" s="1160"/>
      <c r="H32" s="1160"/>
      <c r="I32" s="1160"/>
      <c r="J32" s="1160"/>
      <c r="K32" s="1160"/>
      <c r="L32" s="1160"/>
      <c r="M32" s="1160"/>
      <c r="N32" s="1160"/>
      <c r="O32" s="1160"/>
      <c r="P32" s="1160"/>
      <c r="Q32" s="1160"/>
      <c r="R32" s="1160"/>
      <c r="S32" s="1160"/>
      <c r="T32" s="1160"/>
      <c r="U32" s="1160"/>
      <c r="V32" s="1160"/>
      <c r="W32" s="1160"/>
      <c r="X32" s="1160"/>
      <c r="Y32" s="1160"/>
      <c r="Z32" s="1160"/>
      <c r="AA32" s="1160"/>
      <c r="AB32" s="1160"/>
      <c r="AC32" s="1160"/>
      <c r="AD32" s="1160"/>
      <c r="AE32" s="1160"/>
      <c r="AF32" s="1160"/>
      <c r="AG32" s="1160"/>
      <c r="AH32" s="1160"/>
      <c r="AI32" s="1160"/>
      <c r="AJ32" s="1160"/>
      <c r="AK32" s="1160"/>
      <c r="AL32" s="1160"/>
      <c r="AM32" s="1160"/>
      <c r="AN32" s="1160"/>
      <c r="AO32" s="1160"/>
      <c r="AP32" s="1160"/>
      <c r="AQ32" s="1160"/>
    </row>
    <row r="33" spans="2:43">
      <c r="B33" s="1161"/>
      <c r="C33" s="1161"/>
      <c r="D33" s="1161"/>
      <c r="E33" s="1161"/>
      <c r="F33" s="1161"/>
      <c r="G33" s="1161"/>
      <c r="H33" s="1161"/>
      <c r="I33" s="1161"/>
      <c r="J33" s="1161"/>
      <c r="K33" s="1161"/>
      <c r="L33" s="1161"/>
      <c r="M33" s="1161"/>
      <c r="N33" s="1161"/>
      <c r="O33" s="1161"/>
      <c r="P33" s="1161"/>
      <c r="Q33" s="1161"/>
      <c r="R33" s="1161"/>
      <c r="S33" s="1161"/>
      <c r="T33" s="1161"/>
      <c r="U33" s="1161"/>
      <c r="V33" s="1161"/>
      <c r="W33" s="1161"/>
      <c r="X33" s="1161"/>
      <c r="Y33" s="1161"/>
      <c r="Z33" s="1161"/>
      <c r="AA33" s="1161"/>
      <c r="AB33" s="1161"/>
      <c r="AC33" s="1161"/>
      <c r="AD33" s="1161"/>
      <c r="AE33" s="1161"/>
      <c r="AF33" s="1161"/>
      <c r="AG33" s="1161"/>
      <c r="AH33" s="1161"/>
      <c r="AI33" s="1161"/>
      <c r="AJ33" s="1161"/>
      <c r="AK33" s="1161"/>
      <c r="AL33" s="1161"/>
      <c r="AM33" s="1161"/>
      <c r="AN33" s="1161"/>
      <c r="AO33" s="1161"/>
      <c r="AP33" s="1161"/>
      <c r="AQ33" s="1161"/>
    </row>
    <row r="34" spans="2:43">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row>
    <row r="35" spans="2:43" ht="19.5" customHeight="1">
      <c r="B35" s="1162"/>
      <c r="C35" s="1163"/>
      <c r="D35" s="1163"/>
      <c r="E35" s="1163"/>
      <c r="F35" s="1163"/>
      <c r="G35" s="1163"/>
      <c r="H35" s="1163"/>
      <c r="I35" s="1163"/>
      <c r="J35" s="1163"/>
      <c r="K35" s="1163"/>
      <c r="L35" s="1163"/>
      <c r="M35" s="1163"/>
      <c r="N35" s="1164"/>
      <c r="O35" s="1165" t="s">
        <v>33</v>
      </c>
      <c r="P35" s="1166"/>
      <c r="Q35" s="1166"/>
      <c r="R35" s="1166"/>
      <c r="S35" s="1166"/>
      <c r="T35" s="1167"/>
      <c r="U35" s="1168"/>
      <c r="V35" s="1169"/>
      <c r="W35" s="1169"/>
      <c r="X35" s="1169"/>
      <c r="Y35" s="1169"/>
      <c r="Z35" s="1169"/>
      <c r="AA35" s="1169"/>
      <c r="AB35" s="1169"/>
      <c r="AC35" s="1169"/>
      <c r="AD35" s="1169"/>
      <c r="AE35" s="1169"/>
      <c r="AF35" s="1169"/>
      <c r="AG35" s="1169"/>
      <c r="AH35" s="1169"/>
      <c r="AI35" s="1169"/>
      <c r="AJ35" s="1169"/>
      <c r="AK35" s="1169"/>
      <c r="AL35" s="1169"/>
      <c r="AM35" s="1169"/>
      <c r="AN35" s="1169"/>
      <c r="AO35" s="1169"/>
      <c r="AP35" s="1169"/>
      <c r="AQ35" s="1170"/>
    </row>
    <row r="36" spans="2:43" ht="19.5" customHeight="1">
      <c r="B36" s="1177"/>
      <c r="C36" s="1178" t="s">
        <v>5</v>
      </c>
      <c r="D36" s="1179"/>
      <c r="E36" s="1179"/>
      <c r="F36" s="1179"/>
      <c r="G36" s="1179"/>
      <c r="H36" s="1179"/>
      <c r="I36" s="1179"/>
      <c r="J36" s="1179"/>
      <c r="K36" s="1179"/>
      <c r="L36" s="1179"/>
      <c r="M36" s="1180"/>
      <c r="N36" s="1148"/>
      <c r="O36" s="1149">
        <f>M20+G31</f>
        <v>0</v>
      </c>
      <c r="P36" s="1150"/>
      <c r="Q36" s="1150"/>
      <c r="R36" s="1150"/>
      <c r="S36" s="1150"/>
      <c r="T36" s="1151"/>
      <c r="U36" s="1171"/>
      <c r="V36" s="1172"/>
      <c r="W36" s="1172"/>
      <c r="X36" s="1172"/>
      <c r="Y36" s="1172"/>
      <c r="Z36" s="1172"/>
      <c r="AA36" s="1172"/>
      <c r="AB36" s="1172"/>
      <c r="AC36" s="1172"/>
      <c r="AD36" s="1172"/>
      <c r="AE36" s="1172"/>
      <c r="AF36" s="1172"/>
      <c r="AG36" s="1172"/>
      <c r="AH36" s="1172"/>
      <c r="AI36" s="1172"/>
      <c r="AJ36" s="1172"/>
      <c r="AK36" s="1172"/>
      <c r="AL36" s="1172"/>
      <c r="AM36" s="1172"/>
      <c r="AN36" s="1172"/>
      <c r="AO36" s="1172"/>
      <c r="AP36" s="1172"/>
      <c r="AQ36" s="1173"/>
    </row>
    <row r="37" spans="2:43" ht="19.5" customHeight="1">
      <c r="B37" s="1177"/>
      <c r="C37" s="1178"/>
      <c r="D37" s="1179"/>
      <c r="E37" s="1179"/>
      <c r="F37" s="1179"/>
      <c r="G37" s="1179"/>
      <c r="H37" s="1179"/>
      <c r="I37" s="1179"/>
      <c r="J37" s="1179"/>
      <c r="K37" s="1179"/>
      <c r="L37" s="1179"/>
      <c r="M37" s="1180"/>
      <c r="N37" s="1148"/>
      <c r="O37" s="1149"/>
      <c r="P37" s="1150"/>
      <c r="Q37" s="1150"/>
      <c r="R37" s="1150"/>
      <c r="S37" s="1150"/>
      <c r="T37" s="1151"/>
      <c r="U37" s="1171"/>
      <c r="V37" s="1172"/>
      <c r="W37" s="1172"/>
      <c r="X37" s="1172"/>
      <c r="Y37" s="1172"/>
      <c r="Z37" s="1172"/>
      <c r="AA37" s="1172"/>
      <c r="AB37" s="1172"/>
      <c r="AC37" s="1172"/>
      <c r="AD37" s="1172"/>
      <c r="AE37" s="1172"/>
      <c r="AF37" s="1172"/>
      <c r="AG37" s="1172"/>
      <c r="AH37" s="1172"/>
      <c r="AI37" s="1172"/>
      <c r="AJ37" s="1172"/>
      <c r="AK37" s="1172"/>
      <c r="AL37" s="1172"/>
      <c r="AM37" s="1172"/>
      <c r="AN37" s="1172"/>
      <c r="AO37" s="1172"/>
      <c r="AP37" s="1172"/>
      <c r="AQ37" s="1173"/>
    </row>
    <row r="38" spans="2:43" ht="19.5" customHeight="1">
      <c r="B38" s="1152"/>
      <c r="C38" s="1153"/>
      <c r="D38" s="1153"/>
      <c r="E38" s="1153"/>
      <c r="F38" s="1153"/>
      <c r="G38" s="1153"/>
      <c r="H38" s="1153"/>
      <c r="I38" s="1153"/>
      <c r="J38" s="1153"/>
      <c r="K38" s="1153"/>
      <c r="L38" s="1153"/>
      <c r="M38" s="1153"/>
      <c r="N38" s="1154"/>
      <c r="O38" s="1122"/>
      <c r="P38" s="1123"/>
      <c r="Q38" s="1123"/>
      <c r="R38" s="1123"/>
      <c r="S38" s="1123"/>
      <c r="T38" s="1124"/>
      <c r="U38" s="1174"/>
      <c r="V38" s="1175"/>
      <c r="W38" s="1175"/>
      <c r="X38" s="1175"/>
      <c r="Y38" s="1175"/>
      <c r="Z38" s="1175"/>
      <c r="AA38" s="1175"/>
      <c r="AB38" s="1175"/>
      <c r="AC38" s="1175"/>
      <c r="AD38" s="1175"/>
      <c r="AE38" s="1175"/>
      <c r="AF38" s="1175"/>
      <c r="AG38" s="1175"/>
      <c r="AH38" s="1175"/>
      <c r="AI38" s="1175"/>
      <c r="AJ38" s="1175"/>
      <c r="AK38" s="1175"/>
      <c r="AL38" s="1175"/>
      <c r="AM38" s="1175"/>
      <c r="AN38" s="1175"/>
      <c r="AO38" s="1175"/>
      <c r="AP38" s="1175"/>
      <c r="AQ38" s="1176"/>
    </row>
    <row r="39" spans="2:43">
      <c r="B39" s="1155" t="s">
        <v>424</v>
      </c>
      <c r="C39" s="1155"/>
      <c r="D39" s="1155"/>
      <c r="E39" s="1155"/>
      <c r="F39" s="1155"/>
      <c r="G39" s="1155"/>
      <c r="H39" s="1155"/>
      <c r="I39" s="1155"/>
      <c r="J39" s="1155"/>
      <c r="K39" s="1155"/>
      <c r="L39" s="1155"/>
      <c r="M39" s="1155"/>
      <c r="N39" s="1155"/>
      <c r="O39" s="1155"/>
      <c r="P39" s="1155"/>
      <c r="Q39" s="1155"/>
      <c r="R39" s="1155"/>
      <c r="S39" s="1155"/>
      <c r="T39" s="1155"/>
      <c r="U39" s="1155"/>
      <c r="V39" s="1155"/>
      <c r="W39" s="1155"/>
      <c r="X39" s="1155"/>
      <c r="Y39" s="1155"/>
      <c r="Z39" s="1155"/>
      <c r="AA39" s="1155"/>
      <c r="AB39" s="1155"/>
      <c r="AC39" s="1155"/>
      <c r="AD39" s="1155"/>
      <c r="AE39" s="1155"/>
      <c r="AF39" s="1155"/>
      <c r="AG39" s="1155"/>
      <c r="AH39" s="1155"/>
      <c r="AI39" s="1155"/>
      <c r="AJ39" s="1155"/>
      <c r="AK39" s="1155"/>
      <c r="AL39" s="1155"/>
      <c r="AM39" s="1155"/>
      <c r="AN39" s="1155"/>
      <c r="AO39" s="1155"/>
      <c r="AP39" s="1155"/>
      <c r="AQ39" s="1155"/>
    </row>
    <row r="40" spans="2:43">
      <c r="B40" s="1156"/>
      <c r="C40" s="1156"/>
      <c r="D40" s="1156"/>
      <c r="E40" s="1156"/>
      <c r="F40" s="1156"/>
      <c r="G40" s="1156"/>
      <c r="H40" s="1156"/>
      <c r="I40" s="1156"/>
      <c r="J40" s="1156"/>
      <c r="K40" s="1156"/>
      <c r="L40" s="1156"/>
      <c r="M40" s="1156"/>
      <c r="N40" s="1156"/>
      <c r="O40" s="1156"/>
      <c r="P40" s="1156"/>
      <c r="Q40" s="1156"/>
      <c r="R40" s="1156"/>
      <c r="S40" s="1156"/>
      <c r="T40" s="1156"/>
      <c r="U40" s="1156"/>
      <c r="V40" s="1156"/>
      <c r="W40" s="1156"/>
      <c r="X40" s="1156"/>
      <c r="Y40" s="1156"/>
      <c r="Z40" s="1156"/>
      <c r="AA40" s="1156"/>
      <c r="AB40" s="1156"/>
      <c r="AC40" s="1156"/>
      <c r="AD40" s="1156"/>
      <c r="AE40" s="1156"/>
      <c r="AF40" s="1156"/>
      <c r="AG40" s="1156"/>
      <c r="AH40" s="1156"/>
      <c r="AI40" s="1156"/>
      <c r="AJ40" s="1156"/>
      <c r="AK40" s="1156"/>
      <c r="AL40" s="1156"/>
      <c r="AM40" s="1156"/>
      <c r="AN40" s="1156"/>
      <c r="AO40" s="1156"/>
      <c r="AP40" s="1156"/>
      <c r="AQ40" s="1156"/>
    </row>
  </sheetData>
  <mergeCells count="111">
    <mergeCell ref="N36:N37"/>
    <mergeCell ref="O36:T37"/>
    <mergeCell ref="B38:N38"/>
    <mergeCell ref="O38:T38"/>
    <mergeCell ref="B39:AQ40"/>
    <mergeCell ref="AI30:AQ30"/>
    <mergeCell ref="B31:F31"/>
    <mergeCell ref="G31:L31"/>
    <mergeCell ref="M31:AQ31"/>
    <mergeCell ref="B32:AQ33"/>
    <mergeCell ref="B35:N35"/>
    <mergeCell ref="O35:T35"/>
    <mergeCell ref="U35:AQ38"/>
    <mergeCell ref="B36:B37"/>
    <mergeCell ref="C36:M37"/>
    <mergeCell ref="B30:F30"/>
    <mergeCell ref="G30:L30"/>
    <mergeCell ref="M30:S30"/>
    <mergeCell ref="T30:Y30"/>
    <mergeCell ref="Z30:AB30"/>
    <mergeCell ref="AC30:AH30"/>
    <mergeCell ref="B27:F27"/>
    <mergeCell ref="G27:L27"/>
    <mergeCell ref="M27:S27"/>
    <mergeCell ref="T27:Y27"/>
    <mergeCell ref="Z27:AB27"/>
    <mergeCell ref="AC27:AH27"/>
    <mergeCell ref="AI27:AQ27"/>
    <mergeCell ref="AI28:AQ28"/>
    <mergeCell ref="B29:F29"/>
    <mergeCell ref="G29:L29"/>
    <mergeCell ref="M29:S29"/>
    <mergeCell ref="T29:Y29"/>
    <mergeCell ref="Z29:AB29"/>
    <mergeCell ref="AC29:AH29"/>
    <mergeCell ref="AI29:AQ29"/>
    <mergeCell ref="B28:F28"/>
    <mergeCell ref="G28:L28"/>
    <mergeCell ref="M28:S28"/>
    <mergeCell ref="T28:Y28"/>
    <mergeCell ref="Z28:AB28"/>
    <mergeCell ref="AC28:AH28"/>
    <mergeCell ref="B20:L20"/>
    <mergeCell ref="M20:R20"/>
    <mergeCell ref="S20:X20"/>
    <mergeCell ref="Y20:AQ20"/>
    <mergeCell ref="B25:F26"/>
    <mergeCell ref="G25:L26"/>
    <mergeCell ref="M25:AQ25"/>
    <mergeCell ref="M26:S26"/>
    <mergeCell ref="T26:Y26"/>
    <mergeCell ref="Z26:AB26"/>
    <mergeCell ref="AC26:AH26"/>
    <mergeCell ref="AI26:AQ26"/>
    <mergeCell ref="B19:L19"/>
    <mergeCell ref="M19:R19"/>
    <mergeCell ref="S19:X19"/>
    <mergeCell ref="Y19:AA19"/>
    <mergeCell ref="AB19:AE19"/>
    <mergeCell ref="AF19:AQ19"/>
    <mergeCell ref="B18:L18"/>
    <mergeCell ref="M18:R18"/>
    <mergeCell ref="S18:X18"/>
    <mergeCell ref="Y18:AA18"/>
    <mergeCell ref="AB18:AE18"/>
    <mergeCell ref="AF18:AQ18"/>
    <mergeCell ref="B17:L17"/>
    <mergeCell ref="M17:R17"/>
    <mergeCell ref="S17:X17"/>
    <mergeCell ref="Y17:AA17"/>
    <mergeCell ref="AB17:AE17"/>
    <mergeCell ref="AF17:AQ17"/>
    <mergeCell ref="B16:L16"/>
    <mergeCell ref="M16:R16"/>
    <mergeCell ref="S16:X16"/>
    <mergeCell ref="Y16:AA16"/>
    <mergeCell ref="AB16:AE16"/>
    <mergeCell ref="AF16:AQ16"/>
    <mergeCell ref="B15:L15"/>
    <mergeCell ref="M15:R15"/>
    <mergeCell ref="S15:X15"/>
    <mergeCell ref="Y15:AA15"/>
    <mergeCell ref="AB15:AE15"/>
    <mergeCell ref="AF15:AQ15"/>
    <mergeCell ref="B14:L14"/>
    <mergeCell ref="M14:R14"/>
    <mergeCell ref="S14:X14"/>
    <mergeCell ref="Y14:AA14"/>
    <mergeCell ref="AB14:AE14"/>
    <mergeCell ref="AF14:AQ14"/>
    <mergeCell ref="B13:L13"/>
    <mergeCell ref="M13:R13"/>
    <mergeCell ref="S13:X13"/>
    <mergeCell ref="Y13:AA13"/>
    <mergeCell ref="AB13:AE13"/>
    <mergeCell ref="AF13:AQ13"/>
    <mergeCell ref="B12:L12"/>
    <mergeCell ref="M12:R12"/>
    <mergeCell ref="S12:X12"/>
    <mergeCell ref="Y12:AA12"/>
    <mergeCell ref="AB12:AE12"/>
    <mergeCell ref="AF12:AQ12"/>
    <mergeCell ref="B3:AQ3"/>
    <mergeCell ref="Z6:AQ6"/>
    <mergeCell ref="Z8:AQ8"/>
    <mergeCell ref="B10:L11"/>
    <mergeCell ref="M10:X11"/>
    <mergeCell ref="Y10:AQ10"/>
    <mergeCell ref="Y11:AA11"/>
    <mergeCell ref="AB11:AE11"/>
    <mergeCell ref="AF11:AQ11"/>
  </mergeCells>
  <phoneticPr fontId="6"/>
  <printOptions horizontalCentered="1"/>
  <pageMargins left="0.6692913385826772" right="0.47244094488188981"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別紙１２</vt:lpstr>
      <vt:lpstr>別紙１２の（１）</vt:lpstr>
      <vt:lpstr>別紙１２の（１）A（総括表）</vt:lpstr>
      <vt:lpstr>別紙１２の（１）A（一年次）</vt:lpstr>
      <vt:lpstr>別紙１２の（１）A（二年次） </vt:lpstr>
      <vt:lpstr>別紙１２の（１）Ｂ</vt:lpstr>
      <vt:lpstr>別紙１２の（１）C</vt:lpstr>
      <vt:lpstr>別紙１２の（２）</vt:lpstr>
      <vt:lpstr>別紙１２の（３）</vt:lpstr>
      <vt:lpstr>Sheet1</vt:lpstr>
      <vt:lpstr>'別紙１２の（１）'!Print_Area</vt:lpstr>
      <vt:lpstr>'別紙１２の（１）A（一年次）'!Print_Area</vt:lpstr>
      <vt:lpstr>'別紙１２の（１）A（総括表）'!Print_Area</vt:lpstr>
      <vt:lpstr>'別紙１２の（１）A（二年次） '!Print_Area</vt:lpstr>
      <vt:lpstr>'別紙１２の（１）Ｂ'!Print_Area</vt:lpstr>
      <vt:lpstr>'別紙１２の（１）C'!Print_Area</vt:lpstr>
      <vt:lpstr>'別紙１２の（２）'!Print_Area</vt:lpstr>
      <vt:lpstr>'別紙１２の（３）'!Print_Area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中瀬 祐治(nakase-yuuji)</dc:creator>
  <cp:lastModifiedBy>厚生労働省ネットワークシステム</cp:lastModifiedBy>
  <cp:lastPrinted>2018-03-07T01:18:25Z</cp:lastPrinted>
  <dcterms:created xsi:type="dcterms:W3CDTF">2013-03-05T04:32:06Z</dcterms:created>
  <dcterms:modified xsi:type="dcterms:W3CDTF">2018-03-07T01:31:20Z</dcterms:modified>
</cp:coreProperties>
</file>