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 yWindow="4425" windowWidth="19260" windowHeight="4320" tabRatio="932"/>
  </bookViews>
  <sheets>
    <sheet name="別紙１２" sheetId="352" r:id="rId1"/>
    <sheet name="別紙１２の（１）" sheetId="353" r:id="rId2"/>
    <sheet name="別紙１２の（１）A（総括表）" sheetId="354" r:id="rId3"/>
    <sheet name="別紙１２の（１）A（一年次）" sheetId="361" r:id="rId4"/>
    <sheet name="別紙１２の（１）A（二年次）" sheetId="362" r:id="rId5"/>
    <sheet name="別紙１２の（１）Ｂ" sheetId="355" r:id="rId6"/>
    <sheet name="別紙１２の（１）C" sheetId="356" r:id="rId7"/>
    <sheet name="別紙１２の（２）" sheetId="357" r:id="rId8"/>
    <sheet name="別紙１２の（３）" sheetId="358" r:id="rId9"/>
  </sheets>
  <definedNames>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ｌ" localSheetId="3" hidden="1">#REF!</definedName>
    <definedName name="ｌ" localSheetId="4" hidden="1">#REF!</definedName>
    <definedName name="ｌ" hidden="1">#REF!</definedName>
    <definedName name="_xlnm.Print_Area" localSheetId="1">'別紙１２の（１）'!$A$1:$Z$166</definedName>
    <definedName name="_xlnm.Print_Area" localSheetId="3">'別紙１２の（１）A（一年次）'!$A$1:$AE$29</definedName>
    <definedName name="_xlnm.Print_Area" localSheetId="2">'別紙１２の（１）A（総括表）'!$A$1:$Y$44</definedName>
    <definedName name="_xlnm.Print_Area" localSheetId="4">'別紙１２の（１）A（二年次）'!$A$1:$AE$45</definedName>
    <definedName name="_xlnm.Print_Area" localSheetId="5">'別紙１２の（１）Ｂ'!$A$1:$G$52</definedName>
    <definedName name="_xlnm.Print_Area" localSheetId="6">'別紙１２の（１）C'!$A$1:$G$27</definedName>
    <definedName name="_xlnm.Print_Area" localSheetId="7">'別紙１２の（２）'!$A$1:$AQ$164</definedName>
    <definedName name="_xlnm.Print_Area" localSheetId="8">'別紙１２の（３）'!$A$1:$AQ$40</definedName>
    <definedName name="らりるれろ" hidden="1">#REF!</definedName>
  </definedNames>
  <calcPr calcId="145621" refMode="R1C1"/>
</workbook>
</file>

<file path=xl/calcChain.xml><?xml version="1.0" encoding="utf-8"?>
<calcChain xmlns="http://schemas.openxmlformats.org/spreadsheetml/2006/main">
  <c r="AD35" i="362" l="1"/>
  <c r="AB43" i="362" s="1"/>
  <c r="AC35" i="362"/>
  <c r="AB35" i="362"/>
  <c r="AA35" i="362"/>
  <c r="AB45" i="362" s="1"/>
  <c r="Z35" i="362"/>
  <c r="X43" i="362" s="1"/>
  <c r="Y35" i="362"/>
  <c r="X35" i="362"/>
  <c r="W35" i="362"/>
  <c r="V34" i="362"/>
  <c r="U34" i="362"/>
  <c r="AD33" i="362"/>
  <c r="AB38" i="362" s="1"/>
  <c r="AC33" i="362"/>
  <c r="AB33" i="362"/>
  <c r="AA33" i="362"/>
  <c r="AB40" i="362" s="1"/>
  <c r="Z33" i="362"/>
  <c r="X38" i="362" s="1"/>
  <c r="Y33" i="362"/>
  <c r="X33" i="362"/>
  <c r="W33" i="362"/>
  <c r="X40" i="362" s="1"/>
  <c r="V33" i="362"/>
  <c r="U33" i="362"/>
  <c r="V32" i="362"/>
  <c r="U32" i="362"/>
  <c r="S31" i="362"/>
  <c r="R31" i="362"/>
  <c r="Q31" i="362"/>
  <c r="P31" i="362"/>
  <c r="O31" i="362"/>
  <c r="N31" i="362"/>
  <c r="M31" i="362"/>
  <c r="L31" i="362"/>
  <c r="K31" i="362"/>
  <c r="J31" i="362"/>
  <c r="I31" i="362"/>
  <c r="H31" i="362"/>
  <c r="T31" i="362" s="1"/>
  <c r="T30" i="362"/>
  <c r="T29" i="362"/>
  <c r="T28" i="362"/>
  <c r="S27" i="362"/>
  <c r="R27" i="362"/>
  <c r="Q27" i="362"/>
  <c r="P27" i="362"/>
  <c r="O27" i="362"/>
  <c r="N27" i="362"/>
  <c r="M27" i="362"/>
  <c r="L27" i="362"/>
  <c r="K27" i="362"/>
  <c r="J27" i="362"/>
  <c r="I27" i="362"/>
  <c r="H27" i="362"/>
  <c r="T26" i="362"/>
  <c r="T25" i="362"/>
  <c r="T24" i="362"/>
  <c r="S23" i="362"/>
  <c r="R23" i="362"/>
  <c r="Q23" i="362"/>
  <c r="P23" i="362"/>
  <c r="O23" i="362"/>
  <c r="N23" i="362"/>
  <c r="M23" i="362"/>
  <c r="L23" i="362"/>
  <c r="K23" i="362"/>
  <c r="J23" i="362"/>
  <c r="I23" i="362"/>
  <c r="H23" i="362"/>
  <c r="T23" i="362" s="1"/>
  <c r="T22" i="362"/>
  <c r="T21" i="362"/>
  <c r="T20" i="362"/>
  <c r="S19" i="362"/>
  <c r="R19" i="362"/>
  <c r="Q19" i="362"/>
  <c r="P19" i="362"/>
  <c r="O19" i="362"/>
  <c r="N19" i="362"/>
  <c r="M19" i="362"/>
  <c r="L19" i="362"/>
  <c r="K19" i="362"/>
  <c r="J19" i="362"/>
  <c r="I19" i="362"/>
  <c r="H19" i="362"/>
  <c r="T18" i="362"/>
  <c r="T34" i="362" s="1"/>
  <c r="T17" i="362"/>
  <c r="T16" i="362"/>
  <c r="T33" i="362" l="1"/>
  <c r="T27" i="362"/>
  <c r="T32" i="362"/>
  <c r="T19" i="362"/>
  <c r="X45" i="362"/>
  <c r="AB27" i="361"/>
  <c r="X27" i="361"/>
  <c r="AD25" i="361"/>
  <c r="AC25" i="361"/>
  <c r="AB25" i="361"/>
  <c r="AA25" i="361"/>
  <c r="Z25" i="361"/>
  <c r="Y25" i="361"/>
  <c r="X25" i="361"/>
  <c r="W25" i="361"/>
  <c r="X29" i="361" s="1"/>
  <c r="V25" i="361"/>
  <c r="U25" i="361"/>
  <c r="V24" i="361"/>
  <c r="U24" i="361"/>
  <c r="T23" i="361"/>
  <c r="T22" i="361"/>
  <c r="T21" i="361"/>
  <c r="T20" i="361"/>
  <c r="T19" i="361"/>
  <c r="T18" i="361"/>
  <c r="T17" i="361"/>
  <c r="T16" i="361"/>
  <c r="AB29" i="361" l="1"/>
  <c r="T24" i="361"/>
  <c r="T25" i="361"/>
  <c r="B19" i="352"/>
  <c r="D19" i="352" s="1"/>
  <c r="C19" i="352"/>
  <c r="E19" i="352"/>
  <c r="F19" i="352"/>
  <c r="G19" i="352"/>
  <c r="H19" i="352"/>
  <c r="I19" i="352"/>
  <c r="O160" i="357"/>
  <c r="U163" i="353"/>
  <c r="AB161" i="353" s="1"/>
  <c r="V15" i="353"/>
  <c r="Q114" i="353" s="1"/>
  <c r="U114" i="353" s="1"/>
  <c r="V16" i="353"/>
  <c r="O36" i="358"/>
  <c r="F51" i="355"/>
  <c r="Q153" i="353"/>
  <c r="U153" i="353" s="1"/>
  <c r="Q152" i="353"/>
  <c r="U152" i="353" s="1"/>
  <c r="Q149" i="353"/>
  <c r="U149" i="353" s="1"/>
  <c r="Q148" i="353"/>
  <c r="U148" i="353" s="1"/>
  <c r="Q144" i="353"/>
  <c r="U144" i="353" s="1"/>
  <c r="Q143" i="353"/>
  <c r="U143" i="353" s="1"/>
  <c r="Q140" i="353"/>
  <c r="U140" i="353" s="1"/>
  <c r="Q139" i="353"/>
  <c r="U139" i="353" s="1"/>
  <c r="U138" i="353" s="1"/>
  <c r="Q135" i="353"/>
  <c r="U135" i="353" s="1"/>
  <c r="U132" i="353"/>
  <c r="U130" i="353"/>
  <c r="U126" i="353"/>
  <c r="Q106" i="353"/>
  <c r="Q104" i="353"/>
  <c r="Q98" i="353"/>
  <c r="Q85" i="353"/>
  <c r="Q83" i="353"/>
  <c r="AB80" i="353"/>
  <c r="Q112" i="353" s="1"/>
  <c r="Z78" i="353"/>
  <c r="V49" i="353"/>
  <c r="Q48" i="353"/>
  <c r="M48" i="353"/>
  <c r="U40" i="353"/>
  <c r="U41" i="353" s="1"/>
  <c r="AB92" i="353" s="1"/>
  <c r="T31" i="353"/>
  <c r="J31" i="353"/>
  <c r="J30" i="353"/>
  <c r="T30" i="353" s="1"/>
  <c r="Q17" i="353"/>
  <c r="J25" i="353" s="1"/>
  <c r="T25" i="353" s="1"/>
  <c r="M17" i="353"/>
  <c r="J24" i="353" s="1"/>
  <c r="T24" i="353" s="1"/>
  <c r="M120" i="353"/>
  <c r="U129" i="353" l="1"/>
  <c r="U151" i="353"/>
  <c r="U147" i="353"/>
  <c r="V48" i="353"/>
  <c r="AD92" i="353"/>
  <c r="Q95" i="353" s="1"/>
  <c r="AC92" i="353"/>
  <c r="Q92" i="353" s="1"/>
  <c r="U142" i="353"/>
  <c r="U26" i="353"/>
  <c r="U27" i="353"/>
  <c r="V17" i="353"/>
  <c r="Q120" i="353" s="1"/>
  <c r="Q87" i="353"/>
  <c r="Q100" i="353"/>
  <c r="Q109" i="353"/>
  <c r="Q81" i="353"/>
  <c r="Q89" i="353"/>
  <c r="Q102" i="353"/>
  <c r="U79" i="353" l="1"/>
  <c r="U78" i="353" s="1"/>
  <c r="U156" i="353" s="1"/>
  <c r="Q119" i="353"/>
  <c r="AA119" i="353" s="1"/>
  <c r="U125" i="353"/>
  <c r="Q117" i="353"/>
  <c r="Q125" i="353"/>
  <c r="AA120" i="353" l="1"/>
  <c r="U119" i="353" s="1"/>
  <c r="AB159" i="353" l="1"/>
  <c r="U160" i="353"/>
  <c r="AB160" i="353" s="1"/>
</calcChain>
</file>

<file path=xl/sharedStrings.xml><?xml version="1.0" encoding="utf-8"?>
<sst xmlns="http://schemas.openxmlformats.org/spreadsheetml/2006/main" count="1107" uniqueCount="544">
  <si>
    <t>補助対象・補助対象外</t>
    <rPh sb="0" eb="2">
      <t>ホジョ</t>
    </rPh>
    <rPh sb="2" eb="4">
      <t>タイショウ</t>
    </rPh>
    <rPh sb="5" eb="7">
      <t>ホジョ</t>
    </rPh>
    <rPh sb="7" eb="10">
      <t>タイショウガイ</t>
    </rPh>
    <phoneticPr fontId="6"/>
  </si>
  <si>
    <t>【補助対象外】計</t>
    <rPh sb="1" eb="3">
      <t>ホジョ</t>
    </rPh>
    <rPh sb="3" eb="6">
      <t>タイショウガイ</t>
    </rPh>
    <rPh sb="7" eb="8">
      <t>ケイ</t>
    </rPh>
    <phoneticPr fontId="6"/>
  </si>
  <si>
    <t>　合　　　　　計</t>
    <rPh sb="1" eb="2">
      <t>ゴウ</t>
    </rPh>
    <rPh sb="7" eb="8">
      <t>ケイ</t>
    </rPh>
    <phoneticPr fontId="6"/>
  </si>
  <si>
    <t>期　　　　間</t>
    <rPh sb="0" eb="1">
      <t>キ</t>
    </rPh>
    <rPh sb="5" eb="6">
      <t>アイダ</t>
    </rPh>
    <phoneticPr fontId="7"/>
  </si>
  <si>
    <t>備　　　　　考</t>
    <rPh sb="0" eb="1">
      <t>ビ</t>
    </rPh>
    <rPh sb="6" eb="7">
      <t>コウ</t>
    </rPh>
    <phoneticPr fontId="7"/>
  </si>
  <si>
    <t>【合　　　　　計】</t>
    <rPh sb="1" eb="2">
      <t>ゴウ</t>
    </rPh>
    <rPh sb="7" eb="8">
      <t>ケイ</t>
    </rPh>
    <phoneticPr fontId="7"/>
  </si>
  <si>
    <t>２　プログラム責任者人件費内訳</t>
  </si>
  <si>
    <t>回</t>
    <rPh sb="0" eb="1">
      <t>カイ</t>
    </rPh>
    <phoneticPr fontId="7"/>
  </si>
  <si>
    <t xml:space="preserve"> 報　　償　　費</t>
    <rPh sb="1" eb="2">
      <t>ホウ</t>
    </rPh>
    <rPh sb="4" eb="5">
      <t>ツグナ</t>
    </rPh>
    <rPh sb="7" eb="8">
      <t>ヒ</t>
    </rPh>
    <phoneticPr fontId="7"/>
  </si>
  <si>
    <t xml:space="preserve"> （研修管理委員会出席謝金）</t>
    <rPh sb="2" eb="4">
      <t>ケンシュウ</t>
    </rPh>
    <rPh sb="4" eb="6">
      <t>カンリ</t>
    </rPh>
    <rPh sb="6" eb="9">
      <t>イインカイ</t>
    </rPh>
    <rPh sb="9" eb="11">
      <t>シュッセキ</t>
    </rPh>
    <rPh sb="11" eb="13">
      <t>シャキン</t>
    </rPh>
    <phoneticPr fontId="7"/>
  </si>
  <si>
    <t xml:space="preserve"> 旅　　　　　費</t>
    <rPh sb="1" eb="2">
      <t>タビ</t>
    </rPh>
    <rPh sb="7" eb="8">
      <t>ヒ</t>
    </rPh>
    <phoneticPr fontId="7"/>
  </si>
  <si>
    <t xml:space="preserve"> （研修管理委員会出席旅費）</t>
    <rPh sb="2" eb="4">
      <t>ケンシュウ</t>
    </rPh>
    <rPh sb="4" eb="6">
      <t>カンリ</t>
    </rPh>
    <rPh sb="6" eb="9">
      <t>イインカイ</t>
    </rPh>
    <rPh sb="9" eb="11">
      <t>シュッセキ</t>
    </rPh>
    <rPh sb="11" eb="13">
      <t>リョヒ</t>
    </rPh>
    <phoneticPr fontId="7"/>
  </si>
  <si>
    <t xml:space="preserve"> 需　　用　　費</t>
    <rPh sb="1" eb="2">
      <t>ジュ</t>
    </rPh>
    <rPh sb="4" eb="5">
      <t>ヨウ</t>
    </rPh>
    <rPh sb="7" eb="8">
      <t>ヒ</t>
    </rPh>
    <phoneticPr fontId="7"/>
  </si>
  <si>
    <t xml:space="preserve"> 　消　耗　品　費</t>
    <rPh sb="2" eb="3">
      <t>ケ</t>
    </rPh>
    <rPh sb="4" eb="5">
      <t>モウ</t>
    </rPh>
    <rPh sb="6" eb="7">
      <t>シナ</t>
    </rPh>
    <rPh sb="8" eb="9">
      <t>ヒ</t>
    </rPh>
    <phoneticPr fontId="7"/>
  </si>
  <si>
    <t xml:space="preserve"> 　印 刷 製 本 費</t>
    <rPh sb="2" eb="3">
      <t>イン</t>
    </rPh>
    <rPh sb="4" eb="5">
      <t>サツ</t>
    </rPh>
    <rPh sb="6" eb="7">
      <t>セイ</t>
    </rPh>
    <rPh sb="8" eb="9">
      <t>ホン</t>
    </rPh>
    <rPh sb="10" eb="11">
      <t>ヒ</t>
    </rPh>
    <phoneticPr fontId="7"/>
  </si>
  <si>
    <t xml:space="preserve"> 　会　　議　　費</t>
    <rPh sb="2" eb="3">
      <t>カイ</t>
    </rPh>
    <rPh sb="5" eb="6">
      <t>ギ</t>
    </rPh>
    <rPh sb="8" eb="9">
      <t>ヒ</t>
    </rPh>
    <phoneticPr fontId="7"/>
  </si>
  <si>
    <t xml:space="preserve"> 役　　務　　費</t>
    <rPh sb="1" eb="2">
      <t>ヤク</t>
    </rPh>
    <rPh sb="4" eb="5">
      <t>ツトム</t>
    </rPh>
    <rPh sb="7" eb="8">
      <t>ヒ</t>
    </rPh>
    <phoneticPr fontId="7"/>
  </si>
  <si>
    <t>小　　　　　計</t>
    <rPh sb="0" eb="1">
      <t>ショウ</t>
    </rPh>
    <rPh sb="6" eb="7">
      <t>ケイ</t>
    </rPh>
    <phoneticPr fontId="7"/>
  </si>
  <si>
    <t>プログラム
責任者数</t>
    <rPh sb="6" eb="9">
      <t>セキニンシャ</t>
    </rPh>
    <rPh sb="9" eb="10">
      <t>スウ</t>
    </rPh>
    <phoneticPr fontId="7"/>
  </si>
  <si>
    <t>年間給与額等</t>
    <rPh sb="0" eb="2">
      <t>ネンカン</t>
    </rPh>
    <rPh sb="2" eb="5">
      <t>キュウヨガク</t>
    </rPh>
    <rPh sb="5" eb="6">
      <t>トウ</t>
    </rPh>
    <phoneticPr fontId="7"/>
  </si>
  <si>
    <t>名</t>
    <rPh sb="0" eb="1">
      <t>メイ</t>
    </rPh>
    <phoneticPr fontId="7"/>
  </si>
  <si>
    <t>支出予定額</t>
    <rPh sb="0" eb="2">
      <t>シシュツ</t>
    </rPh>
    <rPh sb="2" eb="5">
      <t>ヨテイガク</t>
    </rPh>
    <phoneticPr fontId="7"/>
  </si>
  <si>
    <t xml:space="preserve"> 通 信 運 搬 費</t>
    <rPh sb="1" eb="2">
      <t>ツウ</t>
    </rPh>
    <rPh sb="3" eb="4">
      <t>シン</t>
    </rPh>
    <rPh sb="5" eb="6">
      <t>ウン</t>
    </rPh>
    <rPh sb="7" eb="8">
      <t>ハコ</t>
    </rPh>
    <rPh sb="9" eb="10">
      <t>ヒ</t>
    </rPh>
    <phoneticPr fontId="7"/>
  </si>
  <si>
    <t>（注）</t>
    <rPh sb="1" eb="2">
      <t>チュウ</t>
    </rPh>
    <phoneticPr fontId="7"/>
  </si>
  <si>
    <t>支 出 予 定 額</t>
    <rPh sb="0" eb="1">
      <t>ササ</t>
    </rPh>
    <rPh sb="2" eb="3">
      <t>デ</t>
    </rPh>
    <rPh sb="4" eb="5">
      <t>ヨ</t>
    </rPh>
    <rPh sb="6" eb="7">
      <t>サダム</t>
    </rPh>
    <rPh sb="8" eb="9">
      <t>ガク</t>
    </rPh>
    <phoneticPr fontId="7"/>
  </si>
  <si>
    <t xml:space="preserve"> 旅　　　費</t>
    <rPh sb="1" eb="2">
      <t>タビ</t>
    </rPh>
    <rPh sb="5" eb="6">
      <t>ヒ</t>
    </rPh>
    <phoneticPr fontId="7"/>
  </si>
  <si>
    <t xml:space="preserve"> 需　用　費</t>
    <rPh sb="1" eb="2">
      <t>ジュ</t>
    </rPh>
    <rPh sb="3" eb="4">
      <t>ヨウ</t>
    </rPh>
    <rPh sb="5" eb="6">
      <t>ヒ</t>
    </rPh>
    <phoneticPr fontId="7"/>
  </si>
  <si>
    <t xml:space="preserve"> 　図書購入費</t>
    <rPh sb="2" eb="4">
      <t>トショ</t>
    </rPh>
    <rPh sb="4" eb="7">
      <t>コウニュウヒ</t>
    </rPh>
    <phoneticPr fontId="7"/>
  </si>
  <si>
    <t xml:space="preserve"> 　教材等材料費</t>
    <rPh sb="2" eb="4">
      <t>キョウザイ</t>
    </rPh>
    <rPh sb="4" eb="5">
      <t>トウ</t>
    </rPh>
    <rPh sb="5" eb="8">
      <t>ザイリョウヒ</t>
    </rPh>
    <phoneticPr fontId="7"/>
  </si>
  <si>
    <t xml:space="preserve"> 　消耗品費</t>
    <rPh sb="2" eb="5">
      <t>ショウモウヒン</t>
    </rPh>
    <rPh sb="5" eb="6">
      <t>ヒ</t>
    </rPh>
    <phoneticPr fontId="7"/>
  </si>
  <si>
    <t>区　分</t>
    <rPh sb="0" eb="1">
      <t>ク</t>
    </rPh>
    <rPh sb="2" eb="3">
      <t>ブン</t>
    </rPh>
    <phoneticPr fontId="7"/>
  </si>
  <si>
    <t>所　要　額</t>
    <rPh sb="0" eb="1">
      <t>トコロ</t>
    </rPh>
    <rPh sb="2" eb="3">
      <t>ヨウ</t>
    </rPh>
    <rPh sb="4" eb="5">
      <t>ガク</t>
    </rPh>
    <phoneticPr fontId="7"/>
  </si>
  <si>
    <t>人</t>
    <rPh sb="0" eb="1">
      <t>ヒト</t>
    </rPh>
    <phoneticPr fontId="7"/>
  </si>
  <si>
    <t>×</t>
  </si>
  <si>
    <t>人</t>
    <rPh sb="0" eb="1">
      <t>ニン</t>
    </rPh>
    <phoneticPr fontId="7"/>
  </si>
  <si>
    <t>円</t>
    <rPh sb="0" eb="1">
      <t>エン</t>
    </rPh>
    <phoneticPr fontId="7"/>
  </si>
  <si>
    <t>円／月額）</t>
    <rPh sb="0" eb="1">
      <t>エン</t>
    </rPh>
    <rPh sb="2" eb="4">
      <t>ゲツガク</t>
    </rPh>
    <phoneticPr fontId="7"/>
  </si>
  <si>
    <t>円】</t>
    <rPh sb="0" eb="1">
      <t>エン</t>
    </rPh>
    <phoneticPr fontId="7"/>
  </si>
  <si>
    <t>円／年額）</t>
    <rPh sb="0" eb="1">
      <t>エン</t>
    </rPh>
    <rPh sb="2" eb="3">
      <t>ネン</t>
    </rPh>
    <rPh sb="3" eb="4">
      <t>ガク</t>
    </rPh>
    <phoneticPr fontId="7"/>
  </si>
  <si>
    <t>国庫補助</t>
  </si>
  <si>
    <t>基 本 額</t>
  </si>
  <si>
    <t>所 要 額</t>
  </si>
  <si>
    <t>寄 付 金</t>
  </si>
  <si>
    <t>その他の</t>
  </si>
  <si>
    <t>差引額</t>
  </si>
  <si>
    <t>選定額</t>
  </si>
  <si>
    <t>収 入 額</t>
  </si>
  <si>
    <t>予 定 額</t>
  </si>
  <si>
    <t>総事業費</t>
  </si>
  <si>
    <t>基準額</t>
  </si>
  <si>
    <t>対象経費</t>
  </si>
  <si>
    <t>区分</t>
  </si>
  <si>
    <t>の 支 出</t>
  </si>
  <si>
    <t>備考</t>
  </si>
  <si>
    <t>人</t>
    <rPh sb="0" eb="1">
      <t>ニン</t>
    </rPh>
    <phoneticPr fontId="6"/>
  </si>
  <si>
    <t>電話（内線）</t>
    <phoneticPr fontId="6"/>
  </si>
  <si>
    <t>円</t>
    <rPh sb="0" eb="1">
      <t>エン</t>
    </rPh>
    <phoneticPr fontId="6"/>
  </si>
  <si>
    <t>Ｄ</t>
    <phoneticPr fontId="6"/>
  </si>
  <si>
    <t>（注）</t>
    <rPh sb="1" eb="2">
      <t>チュウ</t>
    </rPh>
    <phoneticPr fontId="6"/>
  </si>
  <si>
    <t>計</t>
    <rPh sb="0" eb="1">
      <t>ケイ</t>
    </rPh>
    <phoneticPr fontId="6"/>
  </si>
  <si>
    <t>教育指導経費</t>
    <rPh sb="0" eb="2">
      <t>キョウイク</t>
    </rPh>
    <rPh sb="2" eb="4">
      <t>シドウ</t>
    </rPh>
    <rPh sb="4" eb="6">
      <t>ケイヒ</t>
    </rPh>
    <phoneticPr fontId="6"/>
  </si>
  <si>
    <t>円</t>
  </si>
  <si>
    <t>地域協議会経費</t>
    <rPh sb="0" eb="2">
      <t>チイキ</t>
    </rPh>
    <rPh sb="2" eb="5">
      <t>キョウギカイ</t>
    </rPh>
    <rPh sb="5" eb="7">
      <t>ケイヒ</t>
    </rPh>
    <phoneticPr fontId="6"/>
  </si>
  <si>
    <t>合　　　　　計</t>
    <rPh sb="0" eb="1">
      <t>ゴウ</t>
    </rPh>
    <rPh sb="6" eb="7">
      <t>ケイ</t>
    </rPh>
    <phoneticPr fontId="6"/>
  </si>
  <si>
    <t>（基幹型病院名）</t>
    <rPh sb="1" eb="3">
      <t>キカン</t>
    </rPh>
    <phoneticPr fontId="7"/>
  </si>
  <si>
    <t>基準額算出に係る条件確認</t>
    <rPh sb="0" eb="3">
      <t>キジュンガク</t>
    </rPh>
    <rPh sb="3" eb="5">
      <t>サンシュツ</t>
    </rPh>
    <rPh sb="6" eb="7">
      <t>カカ</t>
    </rPh>
    <rPh sb="8" eb="10">
      <t>ジョウケン</t>
    </rPh>
    <rPh sb="10" eb="12">
      <t>カクニン</t>
    </rPh>
    <phoneticPr fontId="6"/>
  </si>
  <si>
    <t>（チェック欄）</t>
    <rPh sb="5" eb="6">
      <t>ラン</t>
    </rPh>
    <phoneticPr fontId="6"/>
  </si>
  <si>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6"/>
  </si>
  <si>
    <t>１　教育指導経費</t>
  </si>
  <si>
    <t>（１）研修医延人数　【附表Ａ】</t>
    <rPh sb="11" eb="13">
      <t>フヒョウ</t>
    </rPh>
    <phoneticPr fontId="7"/>
  </si>
  <si>
    <t>研 修 医 延 人 数</t>
    <rPh sb="0" eb="1">
      <t>ケン</t>
    </rPh>
    <rPh sb="2" eb="3">
      <t>オサム</t>
    </rPh>
    <rPh sb="4" eb="5">
      <t>イ</t>
    </rPh>
    <rPh sb="6" eb="7">
      <t>ノ</t>
    </rPh>
    <rPh sb="8" eb="9">
      <t>ヒト</t>
    </rPh>
    <rPh sb="10" eb="11">
      <t>カズ</t>
    </rPh>
    <phoneticPr fontId="7"/>
  </si>
  <si>
    <t>１年次</t>
  </si>
  <si>
    <t>２年次</t>
    <rPh sb="1" eb="3">
      <t>ネンジ</t>
    </rPh>
    <phoneticPr fontId="6"/>
  </si>
  <si>
    <t>【補助対象】計</t>
    <rPh sb="1" eb="3">
      <t>ホジョ</t>
    </rPh>
    <rPh sb="3" eb="5">
      <t>タイショウ</t>
    </rPh>
    <rPh sb="6" eb="7">
      <t>ケイ</t>
    </rPh>
    <phoneticPr fontId="6"/>
  </si>
  <si>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6"/>
  </si>
  <si>
    <t>① 病院群全体</t>
    <rPh sb="2" eb="5">
      <t>ビョウイングン</t>
    </rPh>
    <rPh sb="5" eb="7">
      <t>ゼンタイ</t>
    </rPh>
    <phoneticPr fontId="7"/>
  </si>
  <si>
    <t>１年次生研修医延人数</t>
    <rPh sb="1" eb="3">
      <t>ネンジ</t>
    </rPh>
    <rPh sb="3" eb="4">
      <t>セイ</t>
    </rPh>
    <rPh sb="4" eb="7">
      <t>ケンシュウイ</t>
    </rPh>
    <rPh sb="7" eb="8">
      <t>ノ</t>
    </rPh>
    <rPh sb="8" eb="10">
      <t>ニンズウ</t>
    </rPh>
    <phoneticPr fontId="7"/>
  </si>
  <si>
    <t>研修医数</t>
    <rPh sb="0" eb="2">
      <t>ケンシュウ</t>
    </rPh>
    <rPh sb="2" eb="4">
      <t>イスウ</t>
    </rPh>
    <phoneticPr fontId="7"/>
  </si>
  <si>
    <t>２年次生研修医延人数</t>
    <rPh sb="1" eb="3">
      <t>ネンジ</t>
    </rPh>
    <rPh sb="3" eb="4">
      <t>セイ</t>
    </rPh>
    <rPh sb="4" eb="7">
      <t>ケンシュウイ</t>
    </rPh>
    <rPh sb="7" eb="8">
      <t>ノ</t>
    </rPh>
    <rPh sb="8" eb="10">
      <t>ニンズウ</t>
    </rPh>
    <phoneticPr fontId="7"/>
  </si>
  <si>
    <t>１学年平均研修医数</t>
    <rPh sb="1" eb="3">
      <t>ガクネン</t>
    </rPh>
    <rPh sb="3" eb="5">
      <t>ヘイキン</t>
    </rPh>
    <rPh sb="5" eb="7">
      <t>ケンシュウ</t>
    </rPh>
    <rPh sb="7" eb="9">
      <t>イスウ</t>
    </rPh>
    <phoneticPr fontId="6"/>
  </si>
  <si>
    <t>② 補助対象</t>
    <rPh sb="2" eb="4">
      <t>ホジョ</t>
    </rPh>
    <rPh sb="4" eb="6">
      <t>タイショウ</t>
    </rPh>
    <phoneticPr fontId="7"/>
  </si>
  <si>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7"/>
  </si>
  <si>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7"/>
  </si>
  <si>
    <t>日</t>
    <rPh sb="0" eb="1">
      <t>ヒ</t>
    </rPh>
    <phoneticPr fontId="7"/>
  </si>
  <si>
    <t>１年次生</t>
    <rPh sb="1" eb="3">
      <t>ネンジ</t>
    </rPh>
    <rPh sb="3" eb="4">
      <t>セイ</t>
    </rPh>
    <phoneticPr fontId="6"/>
  </si>
  <si>
    <t>２年次生</t>
    <rPh sb="1" eb="3">
      <t>ネンジ</t>
    </rPh>
    <rPh sb="3" eb="4">
      <t>セイ</t>
    </rPh>
    <phoneticPr fontId="6"/>
  </si>
  <si>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7"/>
  </si>
  <si>
    <t>指導医又は上級医と組んで（又はオンコール体制の下に（２年次生に限る））行われる宿日直研修である。</t>
    <rPh sb="13" eb="14">
      <t>マタ</t>
    </rPh>
    <rPh sb="27" eb="30">
      <t>ネンジセイ</t>
    </rPh>
    <rPh sb="31" eb="32">
      <t>カギ</t>
    </rPh>
    <phoneticPr fontId="7"/>
  </si>
  <si>
    <r>
      <t>事業延月数</t>
    </r>
    <r>
      <rPr>
        <sz val="9"/>
        <rFont val="ＭＳ 明朝"/>
        <family val="1"/>
        <charset val="128"/>
      </rPr>
      <t xml:space="preserve">
(月４回以上)</t>
    </r>
    <rPh sb="0" eb="2">
      <t>ジギョウ</t>
    </rPh>
    <rPh sb="2" eb="3">
      <t>ノ</t>
    </rPh>
    <rPh sb="3" eb="5">
      <t>ツキスウ</t>
    </rPh>
    <rPh sb="7" eb="8">
      <t>ツキ</t>
    </rPh>
    <rPh sb="9" eb="12">
      <t>カイイジョウ</t>
    </rPh>
    <phoneticPr fontId="7"/>
  </si>
  <si>
    <t>月</t>
    <rPh sb="0" eb="1">
      <t>ツキ</t>
    </rPh>
    <phoneticPr fontId="7"/>
  </si>
  <si>
    <r>
      <t>事業延日数</t>
    </r>
    <r>
      <rPr>
        <sz val="9"/>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7"/>
  </si>
  <si>
    <t>当直</t>
  </si>
  <si>
    <t>オンコール</t>
  </si>
  <si>
    <t>１　教育指導経費</t>
    <rPh sb="2" eb="4">
      <t>キョウイク</t>
    </rPh>
    <rPh sb="4" eb="6">
      <t>シドウ</t>
    </rPh>
    <rPh sb="6" eb="8">
      <t>ケイヒ</t>
    </rPh>
    <phoneticPr fontId="7"/>
  </si>
  <si>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6"/>
  </si>
  <si>
    <t>（１）指導医経費</t>
    <rPh sb="3" eb="6">
      <t>シドウイ</t>
    </rPh>
    <rPh sb="6" eb="8">
      <t>ケイヒ</t>
    </rPh>
    <phoneticPr fontId="7"/>
  </si>
  <si>
    <t>地域</t>
    <rPh sb="0" eb="2">
      <t>チイキ</t>
    </rPh>
    <phoneticPr fontId="6"/>
  </si>
  <si>
    <t>種</t>
    <rPh sb="0" eb="1">
      <t>シュ</t>
    </rPh>
    <phoneticPr fontId="6"/>
  </si>
  <si>
    <t>次救急医療機関</t>
    <rPh sb="0" eb="1">
      <t>ジ</t>
    </rPh>
    <rPh sb="1" eb="3">
      <t>キュウキュウ</t>
    </rPh>
    <rPh sb="3" eb="5">
      <t>イリョウ</t>
    </rPh>
    <rPh sb="5" eb="7">
      <t>キカン</t>
    </rPh>
    <phoneticPr fontId="6"/>
  </si>
  <si>
    <t>円】</t>
    <rPh sb="0" eb="1">
      <t>エン</t>
    </rPh>
    <phoneticPr fontId="6"/>
  </si>
  <si>
    <t>円）</t>
    <rPh sb="0" eb="1">
      <t>エン</t>
    </rPh>
    <phoneticPr fontId="6"/>
  </si>
  <si>
    <t>１種地域
及び２種
地域</t>
    <rPh sb="1" eb="2">
      <t>シュ</t>
    </rPh>
    <rPh sb="2" eb="4">
      <t>チイキ</t>
    </rPh>
    <rPh sb="5" eb="6">
      <t>オヨ</t>
    </rPh>
    <rPh sb="8" eb="9">
      <t>シュ</t>
    </rPh>
    <rPh sb="10" eb="12">
      <t>チイキ</t>
    </rPh>
    <phoneticPr fontId="6"/>
  </si>
  <si>
    <t>３種地域</t>
    <rPh sb="1" eb="2">
      <t>シュ</t>
    </rPh>
    <rPh sb="2" eb="4">
      <t>チイキ</t>
    </rPh>
    <phoneticPr fontId="6"/>
  </si>
  <si>
    <t>４種地域</t>
    <rPh sb="1" eb="2">
      <t>シュ</t>
    </rPh>
    <rPh sb="2" eb="4">
      <t>チイキ</t>
    </rPh>
    <phoneticPr fontId="6"/>
  </si>
  <si>
    <t>５種地域</t>
    <rPh sb="1" eb="2">
      <t>シュ</t>
    </rPh>
    <rPh sb="2" eb="4">
      <t>チイキ</t>
    </rPh>
    <phoneticPr fontId="6"/>
  </si>
  <si>
    <t>二次又は三次救急病院</t>
    <rPh sb="0" eb="2">
      <t>ニジ</t>
    </rPh>
    <rPh sb="2" eb="3">
      <t>マタ</t>
    </rPh>
    <rPh sb="4" eb="5">
      <t>サン</t>
    </rPh>
    <rPh sb="5" eb="6">
      <t>ジ</t>
    </rPh>
    <rPh sb="6" eb="8">
      <t>キュウキュウ</t>
    </rPh>
    <rPh sb="8" eb="10">
      <t>ビョウイン</t>
    </rPh>
    <phoneticPr fontId="6"/>
  </si>
  <si>
    <t>②賃金</t>
    <rPh sb="1" eb="3">
      <t>チンギン</t>
    </rPh>
    <phoneticPr fontId="6"/>
  </si>
  <si>
    <t>（２）剖検経費</t>
    <rPh sb="3" eb="5">
      <t>ボウケン</t>
    </rPh>
    <rPh sb="5" eb="7">
      <t>ケイヒ</t>
    </rPh>
    <phoneticPr fontId="7"/>
  </si>
  <si>
    <t>※いずれか該当する□に○を付すこと。</t>
    <rPh sb="5" eb="7">
      <t>ガイトウ</t>
    </rPh>
    <rPh sb="13" eb="14">
      <t>フ</t>
    </rPh>
    <phoneticPr fontId="6"/>
  </si>
  <si>
    <t>大学病院</t>
    <rPh sb="0" eb="2">
      <t>ダイガク</t>
    </rPh>
    <rPh sb="2" eb="4">
      <t>ビョウイン</t>
    </rPh>
    <phoneticPr fontId="6"/>
  </si>
  <si>
    <t>臨床研修病院</t>
    <rPh sb="0" eb="2">
      <t>リンショウ</t>
    </rPh>
    <rPh sb="2" eb="4">
      <t>ケンシュウ</t>
    </rPh>
    <rPh sb="4" eb="6">
      <t>ビョウイン</t>
    </rPh>
    <phoneticPr fontId="6"/>
  </si>
  <si>
    <t>１学年平均研修医数e</t>
    <rPh sb="1" eb="3">
      <t>ガクネン</t>
    </rPh>
    <rPh sb="3" eb="5">
      <t>ヘイキン</t>
    </rPh>
    <rPh sb="5" eb="8">
      <t>ケンシュウイ</t>
    </rPh>
    <rPh sb="8" eb="9">
      <t>スウ</t>
    </rPh>
    <phoneticPr fontId="7"/>
  </si>
  <si>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6"/>
  </si>
  <si>
    <t>（３）プログラム責任者等経費</t>
    <rPh sb="8" eb="11">
      <t>セキニンシャ</t>
    </rPh>
    <rPh sb="11" eb="12">
      <t>トウ</t>
    </rPh>
    <rPh sb="12" eb="14">
      <t>ケイヒ</t>
    </rPh>
    <phoneticPr fontId="7"/>
  </si>
  <si>
    <t>１学年平均研修医数 e</t>
    <rPh sb="1" eb="3">
      <t>ガクネン</t>
    </rPh>
    <rPh sb="3" eb="5">
      <t>ヘイキン</t>
    </rPh>
    <rPh sb="5" eb="8">
      <t>ケンシュウイ</t>
    </rPh>
    <rPh sb="8" eb="9">
      <t>スウ</t>
    </rPh>
    <phoneticPr fontId="6"/>
  </si>
  <si>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6"/>
  </si>
  <si>
    <t>（４）研修管理委員会等経費</t>
    <rPh sb="3" eb="5">
      <t>ケンシュウ</t>
    </rPh>
    <rPh sb="5" eb="7">
      <t>カンリ</t>
    </rPh>
    <rPh sb="7" eb="10">
      <t>イインカイ</t>
    </rPh>
    <rPh sb="10" eb="11">
      <t>トウ</t>
    </rPh>
    <rPh sb="11" eb="13">
      <t>ケイヒ</t>
    </rPh>
    <phoneticPr fontId="7"/>
  </si>
  <si>
    <t>①　研修管理委員会経費</t>
    <rPh sb="2" eb="4">
      <t>ケンシュウ</t>
    </rPh>
    <rPh sb="4" eb="6">
      <t>カンリ</t>
    </rPh>
    <rPh sb="6" eb="9">
      <t>イインカイ</t>
    </rPh>
    <rPh sb="9" eb="11">
      <t>ケイヒ</t>
    </rPh>
    <phoneticPr fontId="6"/>
  </si>
  <si>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6"/>
  </si>
  <si>
    <t>回</t>
    <rPh sb="0" eb="1">
      <t>カイ</t>
    </rPh>
    <phoneticPr fontId="6"/>
  </si>
  <si>
    <t>※上限２回</t>
    <rPh sb="1" eb="3">
      <t>ジョウゲン</t>
    </rPh>
    <rPh sb="4" eb="5">
      <t>カイ</t>
    </rPh>
    <phoneticPr fontId="6"/>
  </si>
  <si>
    <t>（５）へき地診療所等研修支援経費</t>
    <rPh sb="5" eb="6">
      <t>チ</t>
    </rPh>
    <rPh sb="6" eb="9">
      <t>シンリョウショ</t>
    </rPh>
    <rPh sb="9" eb="10">
      <t>トウ</t>
    </rPh>
    <rPh sb="10" eb="12">
      <t>ケンシュウ</t>
    </rPh>
    <rPh sb="12" eb="14">
      <t>シエン</t>
    </rPh>
    <rPh sb="14" eb="16">
      <t>ケイヒ</t>
    </rPh>
    <phoneticPr fontId="7"/>
  </si>
  <si>
    <t>円／日額）</t>
    <rPh sb="0" eb="1">
      <t>エン</t>
    </rPh>
    <rPh sb="2" eb="3">
      <t>ニチ</t>
    </rPh>
    <rPh sb="3" eb="4">
      <t>ガク</t>
    </rPh>
    <phoneticPr fontId="7"/>
  </si>
  <si>
    <t>事業延日数</t>
    <rPh sb="0" eb="1">
      <t>コト</t>
    </rPh>
    <rPh sb="1" eb="2">
      <t>ギョウ</t>
    </rPh>
    <rPh sb="2" eb="3">
      <t>エン</t>
    </rPh>
    <rPh sb="3" eb="4">
      <t>ヒ</t>
    </rPh>
    <phoneticPr fontId="7"/>
  </si>
  <si>
    <t>円／月額）</t>
    <rPh sb="0" eb="1">
      <t>エン</t>
    </rPh>
    <rPh sb="2" eb="3">
      <t>ツキ</t>
    </rPh>
    <rPh sb="3" eb="4">
      <t>ガク</t>
    </rPh>
    <phoneticPr fontId="7"/>
  </si>
  <si>
    <r>
      <t>事業延月数 i</t>
    </r>
    <r>
      <rPr>
        <sz val="8"/>
        <rFont val="ＭＳ 明朝"/>
        <family val="1"/>
        <charset val="128"/>
      </rPr>
      <t xml:space="preserve">
(月４回以上)</t>
    </r>
    <rPh sb="3" eb="5">
      <t>ツキスウ</t>
    </rPh>
    <rPh sb="9" eb="10">
      <t>ツキ</t>
    </rPh>
    <rPh sb="11" eb="12">
      <t>カイ</t>
    </rPh>
    <rPh sb="12" eb="14">
      <t>イジョウ</t>
    </rPh>
    <phoneticPr fontId="6"/>
  </si>
  <si>
    <t>①指導医等が研修医と当直</t>
    <rPh sb="1" eb="4">
      <t>シドウイ</t>
    </rPh>
    <rPh sb="4" eb="5">
      <t>トウ</t>
    </rPh>
    <rPh sb="6" eb="9">
      <t>ケンシュウイ</t>
    </rPh>
    <rPh sb="10" eb="12">
      <t>トウチョク</t>
    </rPh>
    <phoneticPr fontId="6"/>
  </si>
  <si>
    <r>
      <t>事業延月数 k</t>
    </r>
    <r>
      <rPr>
        <sz val="8"/>
        <rFont val="ＭＳ 明朝"/>
        <family val="1"/>
        <charset val="128"/>
      </rPr>
      <t xml:space="preserve">
(月４回以上)</t>
    </r>
    <rPh sb="3" eb="5">
      <t>ツキスウ</t>
    </rPh>
    <rPh sb="9" eb="10">
      <t>ツキ</t>
    </rPh>
    <rPh sb="11" eb="12">
      <t>カイ</t>
    </rPh>
    <rPh sb="12" eb="14">
      <t>イジョウ</t>
    </rPh>
    <phoneticPr fontId="6"/>
  </si>
  <si>
    <r>
      <t>事業延日数 l</t>
    </r>
    <r>
      <rPr>
        <sz val="8"/>
        <rFont val="ＭＳ 明朝"/>
        <family val="1"/>
        <charset val="128"/>
      </rPr>
      <t xml:space="preserve">
(月４回未満)</t>
    </r>
    <rPh sb="3" eb="5">
      <t>ニッスウ</t>
    </rPh>
    <rPh sb="9" eb="10">
      <t>ツキ</t>
    </rPh>
    <rPh sb="11" eb="12">
      <t>カイ</t>
    </rPh>
    <rPh sb="12" eb="14">
      <t>ミマン</t>
    </rPh>
    <phoneticPr fontId="6"/>
  </si>
  <si>
    <t>②指導医等がオンコール体制</t>
    <rPh sb="1" eb="4">
      <t>シドウイ</t>
    </rPh>
    <rPh sb="4" eb="5">
      <t>トウ</t>
    </rPh>
    <rPh sb="11" eb="13">
      <t>タイセイ</t>
    </rPh>
    <phoneticPr fontId="6"/>
  </si>
  <si>
    <r>
      <t>事業延月数 m</t>
    </r>
    <r>
      <rPr>
        <sz val="8"/>
        <rFont val="ＭＳ 明朝"/>
        <family val="1"/>
        <charset val="128"/>
      </rPr>
      <t xml:space="preserve">
(月４回以上)</t>
    </r>
    <rPh sb="3" eb="5">
      <t>ツキスウ</t>
    </rPh>
    <rPh sb="9" eb="10">
      <t>ツキ</t>
    </rPh>
    <rPh sb="11" eb="12">
      <t>カイ</t>
    </rPh>
    <rPh sb="12" eb="14">
      <t>イジョウ</t>
    </rPh>
    <phoneticPr fontId="6"/>
  </si>
  <si>
    <r>
      <t>事業延日数 n</t>
    </r>
    <r>
      <rPr>
        <sz val="8"/>
        <rFont val="ＭＳ 明朝"/>
        <family val="1"/>
        <charset val="128"/>
      </rPr>
      <t xml:space="preserve">
(月４回未満)</t>
    </r>
    <rPh sb="3" eb="5">
      <t>ニッスウ</t>
    </rPh>
    <rPh sb="9" eb="10">
      <t>ツキ</t>
    </rPh>
    <rPh sb="11" eb="12">
      <t>カイ</t>
    </rPh>
    <rPh sb="12" eb="14">
      <t>ミマン</t>
    </rPh>
    <phoneticPr fontId="6"/>
  </si>
  <si>
    <r>
      <t>事業延月数 o</t>
    </r>
    <r>
      <rPr>
        <sz val="8"/>
        <rFont val="ＭＳ 明朝"/>
        <family val="1"/>
        <charset val="128"/>
      </rPr>
      <t xml:space="preserve">
(月４回以上)</t>
    </r>
    <rPh sb="3" eb="5">
      <t>ツキスウ</t>
    </rPh>
    <rPh sb="9" eb="10">
      <t>ツキ</t>
    </rPh>
    <rPh sb="11" eb="12">
      <t>カイ</t>
    </rPh>
    <rPh sb="12" eb="14">
      <t>イジョウ</t>
    </rPh>
    <phoneticPr fontId="6"/>
  </si>
  <si>
    <r>
      <t>事業延日数 p</t>
    </r>
    <r>
      <rPr>
        <sz val="8"/>
        <rFont val="ＭＳ 明朝"/>
        <family val="1"/>
        <charset val="128"/>
      </rPr>
      <t xml:space="preserve">
(月４回未満)</t>
    </r>
    <rPh sb="3" eb="5">
      <t>ニッスウ</t>
    </rPh>
    <rPh sb="9" eb="10">
      <t>ツキ</t>
    </rPh>
    <rPh sb="11" eb="12">
      <t>カイ</t>
    </rPh>
    <rPh sb="12" eb="14">
      <t>ミマン</t>
    </rPh>
    <phoneticPr fontId="6"/>
  </si>
  <si>
    <t>教育指導経費－計（Ⅰ）</t>
    <rPh sb="0" eb="2">
      <t>キョウイク</t>
    </rPh>
    <rPh sb="2" eb="4">
      <t>シドウ</t>
    </rPh>
    <rPh sb="4" eb="6">
      <t>ケイヒ</t>
    </rPh>
    <rPh sb="7" eb="8">
      <t>ケイ</t>
    </rPh>
    <phoneticPr fontId="6"/>
  </si>
  <si>
    <t>当該年度に研修を開始した研修医に決まって支払われる給与</t>
    <rPh sb="0" eb="2">
      <t>トウガイ</t>
    </rPh>
    <rPh sb="2" eb="4">
      <t>ネンド</t>
    </rPh>
    <phoneticPr fontId="6"/>
  </si>
  <si>
    <t>①当該年度（１年次給与）</t>
    <rPh sb="1" eb="3">
      <t>トウガイ</t>
    </rPh>
    <rPh sb="3" eb="5">
      <t>ネンド</t>
    </rPh>
    <rPh sb="5" eb="7">
      <t>ヘイネンド</t>
    </rPh>
    <rPh sb="6" eb="8">
      <t>イチネン</t>
    </rPh>
    <rPh sb="8" eb="9">
      <t>ジ</t>
    </rPh>
    <rPh sb="9" eb="11">
      <t>キュウヨ</t>
    </rPh>
    <phoneticPr fontId="6"/>
  </si>
  <si>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5"/>
  </si>
  <si>
    <t>産婦人科</t>
    <rPh sb="0" eb="4">
      <t>サンフジンカ</t>
    </rPh>
    <phoneticPr fontId="6"/>
  </si>
  <si>
    <t>小児科</t>
    <rPh sb="0" eb="3">
      <t>ショウニカ</t>
    </rPh>
    <phoneticPr fontId="6"/>
  </si>
  <si>
    <t>月１回</t>
    <rPh sb="0" eb="1">
      <t>ツキ</t>
    </rPh>
    <rPh sb="2" eb="3">
      <t>カイ</t>
    </rPh>
    <phoneticPr fontId="6"/>
  </si>
  <si>
    <t>月２回</t>
    <rPh sb="0" eb="1">
      <t>ツキ</t>
    </rPh>
    <rPh sb="2" eb="3">
      <t>カイ</t>
    </rPh>
    <phoneticPr fontId="6"/>
  </si>
  <si>
    <t>月３回</t>
    <rPh sb="0" eb="1">
      <t>ツキ</t>
    </rPh>
    <rPh sb="2" eb="3">
      <t>カイ</t>
    </rPh>
    <phoneticPr fontId="6"/>
  </si>
  <si>
    <t>分野</t>
    <rPh sb="0" eb="2">
      <t>ブンヤ</t>
    </rPh>
    <phoneticPr fontId="6"/>
  </si>
  <si>
    <t>宿日直</t>
    <rPh sb="0" eb="1">
      <t>シュク</t>
    </rPh>
    <rPh sb="1" eb="3">
      <t>ニッチョク</t>
    </rPh>
    <phoneticPr fontId="6"/>
  </si>
  <si>
    <t>月</t>
    <rPh sb="0" eb="1">
      <t>ツキ</t>
    </rPh>
    <phoneticPr fontId="6"/>
  </si>
  <si>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7"/>
  </si>
  <si>
    <t>診療所等名称</t>
    <rPh sb="0" eb="1">
      <t>ミ</t>
    </rPh>
    <rPh sb="1" eb="2">
      <t>リョウ</t>
    </rPh>
    <rPh sb="2" eb="3">
      <t>ショ</t>
    </rPh>
    <rPh sb="3" eb="4">
      <t>トウ</t>
    </rPh>
    <rPh sb="4" eb="5">
      <t>メイ</t>
    </rPh>
    <rPh sb="5" eb="6">
      <t>ショウ</t>
    </rPh>
    <phoneticPr fontId="7"/>
  </si>
  <si>
    <t>研修医氏名</t>
    <rPh sb="0" eb="1">
      <t>ケン</t>
    </rPh>
    <rPh sb="1" eb="2">
      <t>オサム</t>
    </rPh>
    <rPh sb="2" eb="3">
      <t>イ</t>
    </rPh>
    <rPh sb="3" eb="4">
      <t>シ</t>
    </rPh>
    <rPh sb="4" eb="5">
      <t>メイ</t>
    </rPh>
    <phoneticPr fontId="7"/>
  </si>
  <si>
    <t>合　　　　計</t>
    <rPh sb="0" eb="1">
      <t>ゴウ</t>
    </rPh>
    <rPh sb="5" eb="6">
      <t>ケイ</t>
    </rPh>
    <phoneticPr fontId="7"/>
  </si>
  <si>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7"/>
  </si>
  <si>
    <t>研修医の処遇について</t>
    <rPh sb="0" eb="3">
      <t>ケンシュウイ</t>
    </rPh>
    <rPh sb="4" eb="6">
      <t>ショグウ</t>
    </rPh>
    <phoneticPr fontId="28"/>
  </si>
  <si>
    <t>（単位:円）</t>
    <rPh sb="1" eb="3">
      <t>タンイ</t>
    </rPh>
    <rPh sb="4" eb="5">
      <t>エン</t>
    </rPh>
    <phoneticPr fontId="28"/>
  </si>
  <si>
    <t>研修医の種別(常勤・非常勤）</t>
    <rPh sb="0" eb="3">
      <t>ケンシュウイ</t>
    </rPh>
    <rPh sb="4" eb="6">
      <t>シュベツ</t>
    </rPh>
    <rPh sb="7" eb="9">
      <t>ジョウキン</t>
    </rPh>
    <rPh sb="10" eb="13">
      <t>ヒジョウキン</t>
    </rPh>
    <phoneticPr fontId="28"/>
  </si>
  <si>
    <t>備考</t>
    <rPh sb="0" eb="2">
      <t>ビコウ</t>
    </rPh>
    <phoneticPr fontId="28"/>
  </si>
  <si>
    <t>①基本給月給（決定ベース）</t>
    <rPh sb="1" eb="4">
      <t>キホンキュウ</t>
    </rPh>
    <rPh sb="4" eb="6">
      <t>ゲッキュウ</t>
    </rPh>
    <rPh sb="7" eb="9">
      <t>ケッテイ</t>
    </rPh>
    <phoneticPr fontId="28"/>
  </si>
  <si>
    <t>②年額賞与(決定ベース）</t>
    <rPh sb="1" eb="3">
      <t>ネンガク</t>
    </rPh>
    <rPh sb="3" eb="5">
      <t>ショウヨ</t>
    </rPh>
    <rPh sb="6" eb="8">
      <t>ケッテイ</t>
    </rPh>
    <phoneticPr fontId="28"/>
  </si>
  <si>
    <t>推計年収（①×12+②)　　　　</t>
    <rPh sb="0" eb="2">
      <t>スイケイ</t>
    </rPh>
    <rPh sb="2" eb="4">
      <t>ネンシュウ</t>
    </rPh>
    <phoneticPr fontId="28"/>
  </si>
  <si>
    <t>【記載要領】</t>
    <rPh sb="1" eb="3">
      <t>キサイ</t>
    </rPh>
    <rPh sb="3" eb="5">
      <t>ヨウリョウ</t>
    </rPh>
    <phoneticPr fontId="28"/>
  </si>
  <si>
    <r>
      <t>（１）</t>
    </r>
    <r>
      <rPr>
        <u/>
        <sz val="14"/>
        <rFont val="ＭＳ ゴシック"/>
        <family val="3"/>
        <charset val="128"/>
      </rPr>
      <t>本調査には都道府県の要請等により受け入れた自治医科大学医学部卒の研修医は含めないこと。</t>
    </r>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28"/>
  </si>
  <si>
    <t>　　　　　①基本給月給</t>
    <rPh sb="6" eb="8">
      <t>キホン</t>
    </rPh>
    <rPh sb="8" eb="9">
      <t>キュウ</t>
    </rPh>
    <rPh sb="9" eb="11">
      <t>ゲッキュウ</t>
    </rPh>
    <phoneticPr fontId="28"/>
  </si>
  <si>
    <r>
      <t>　　　　　　　</t>
    </r>
    <r>
      <rPr>
        <u/>
        <sz val="14"/>
        <rFont val="ＭＳ Ｐゴシック"/>
        <family val="3"/>
        <charset val="128"/>
      </rPr>
      <t>「基本給」は、研修医の業務量、住居、通勤経路、家族構成にかかわらず研修医に決まって支払われる給与とします。</t>
    </r>
    <r>
      <rPr>
        <sz val="14"/>
        <rFont val="ＭＳ Ｐゴシック"/>
        <family val="3"/>
        <charset val="128"/>
      </rPr>
      <t>国家公務員の給与では、</t>
    </r>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28"/>
  </si>
  <si>
    <t>　　　　　②年額賞与</t>
    <rPh sb="6" eb="8">
      <t>ネンガク</t>
    </rPh>
    <rPh sb="8" eb="10">
      <t>ショウヨ</t>
    </rPh>
    <phoneticPr fontId="28"/>
  </si>
  <si>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28"/>
  </si>
  <si>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28"/>
  </si>
  <si>
    <t>　　　　　　   ただし、公募後に変更が決まっている場合は、変更後の処遇により記載して下さい。</t>
    <rPh sb="39" eb="41">
      <t>キサイ</t>
    </rPh>
    <rPh sb="43" eb="44">
      <t>クダ</t>
    </rPh>
    <phoneticPr fontId="6"/>
  </si>
  <si>
    <t>（基幹型病院名）</t>
    <rPh sb="1" eb="3">
      <t>キカン</t>
    </rPh>
    <phoneticPr fontId="6"/>
  </si>
  <si>
    <t>Ⅰ　教育指導経費</t>
    <rPh sb="2" eb="4">
      <t>キョウイク</t>
    </rPh>
    <rPh sb="4" eb="6">
      <t>シドウ</t>
    </rPh>
    <rPh sb="6" eb="8">
      <t>ケイヒ</t>
    </rPh>
    <phoneticPr fontId="7"/>
  </si>
  <si>
    <t>１　研修管理委員会等経費内訳</t>
    <rPh sb="9" eb="10">
      <t>トウ</t>
    </rPh>
    <phoneticPr fontId="6"/>
  </si>
  <si>
    <t xml:space="preserve"> 【研修管理委員会】</t>
    <rPh sb="2" eb="4">
      <t>ケンシュウ</t>
    </rPh>
    <rPh sb="4" eb="6">
      <t>カンリ</t>
    </rPh>
    <rPh sb="6" eb="9">
      <t>イインカイ</t>
    </rPh>
    <phoneticPr fontId="6"/>
  </si>
  <si>
    <t xml:space="preserve"> 　通 信 運 搬 費</t>
    <rPh sb="2" eb="3">
      <t>ツウ</t>
    </rPh>
    <rPh sb="4" eb="5">
      <t>シン</t>
    </rPh>
    <rPh sb="6" eb="7">
      <t>ウン</t>
    </rPh>
    <rPh sb="8" eb="9">
      <t>ハコ</t>
    </rPh>
    <rPh sb="10" eb="11">
      <t>ヒ</t>
    </rPh>
    <phoneticPr fontId="7"/>
  </si>
  <si>
    <t xml:space="preserve">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6"/>
  </si>
  <si>
    <t xml:space="preserve"> 報　　償　　費（諸　謝　金）</t>
    <rPh sb="1" eb="2">
      <t>ホウ</t>
    </rPh>
    <rPh sb="4" eb="5">
      <t>ショウ</t>
    </rPh>
    <rPh sb="7" eb="8">
      <t>ヒ</t>
    </rPh>
    <rPh sb="9" eb="10">
      <t>ショ</t>
    </rPh>
    <rPh sb="11" eb="12">
      <t>シャ</t>
    </rPh>
    <rPh sb="13" eb="14">
      <t>キン</t>
    </rPh>
    <phoneticPr fontId="6"/>
  </si>
  <si>
    <t xml:space="preserve"> 旅　　　　　費</t>
    <rPh sb="1" eb="2">
      <t>タビ</t>
    </rPh>
    <rPh sb="7" eb="8">
      <t>ヒ</t>
    </rPh>
    <phoneticPr fontId="6"/>
  </si>
  <si>
    <t xml:space="preserve"> 需　　用　　費</t>
    <rPh sb="1" eb="2">
      <t>ジュ</t>
    </rPh>
    <rPh sb="4" eb="5">
      <t>ヨウ</t>
    </rPh>
    <rPh sb="7" eb="8">
      <t>ヒ</t>
    </rPh>
    <phoneticPr fontId="6"/>
  </si>
  <si>
    <t>　 消　耗　品　費</t>
    <rPh sb="2" eb="3">
      <t>ショウ</t>
    </rPh>
    <rPh sb="4" eb="5">
      <t>モウ</t>
    </rPh>
    <rPh sb="6" eb="7">
      <t>ヒン</t>
    </rPh>
    <rPh sb="8" eb="9">
      <t>ヒ</t>
    </rPh>
    <phoneticPr fontId="6"/>
  </si>
  <si>
    <t xml:space="preserve"> 　印 刷 製 本 費</t>
    <rPh sb="2" eb="3">
      <t>シルシ</t>
    </rPh>
    <rPh sb="4" eb="5">
      <t>サツ</t>
    </rPh>
    <rPh sb="6" eb="7">
      <t>セイ</t>
    </rPh>
    <rPh sb="8" eb="9">
      <t>ホン</t>
    </rPh>
    <rPh sb="10" eb="11">
      <t>ヒ</t>
    </rPh>
    <phoneticPr fontId="6"/>
  </si>
  <si>
    <t xml:space="preserve">   会    議    費</t>
    <rPh sb="3" eb="4">
      <t>カイ</t>
    </rPh>
    <rPh sb="8" eb="9">
      <t>ギ</t>
    </rPh>
    <rPh sb="13" eb="14">
      <t>ヒ</t>
    </rPh>
    <phoneticPr fontId="6"/>
  </si>
  <si>
    <t xml:space="preserve"> 役　　務　　費</t>
    <rPh sb="1" eb="2">
      <t>エキ</t>
    </rPh>
    <rPh sb="4" eb="5">
      <t>ツトム</t>
    </rPh>
    <rPh sb="7" eb="8">
      <t>ヒ</t>
    </rPh>
    <phoneticPr fontId="6"/>
  </si>
  <si>
    <t xml:space="preserve">   通 信 運 搬 費</t>
    <rPh sb="3" eb="4">
      <t>ツウ</t>
    </rPh>
    <rPh sb="5" eb="6">
      <t>シン</t>
    </rPh>
    <rPh sb="7" eb="8">
      <t>ウン</t>
    </rPh>
    <rPh sb="9" eb="10">
      <t>ハン</t>
    </rPh>
    <rPh sb="11" eb="12">
      <t>ヒ</t>
    </rPh>
    <phoneticPr fontId="6"/>
  </si>
  <si>
    <t>プログラム責任者氏名</t>
    <rPh sb="5" eb="8">
      <t>セキニンシャ</t>
    </rPh>
    <rPh sb="8" eb="9">
      <t>シ</t>
    </rPh>
    <rPh sb="9" eb="10">
      <t>メイ</t>
    </rPh>
    <phoneticPr fontId="7"/>
  </si>
  <si>
    <t>業務
比率</t>
    <rPh sb="0" eb="2">
      <t>ギョウム</t>
    </rPh>
    <rPh sb="3" eb="5">
      <t>ヒリツ</t>
    </rPh>
    <phoneticPr fontId="7"/>
  </si>
  <si>
    <t>金　　　額</t>
    <rPh sb="0" eb="1">
      <t>カネ</t>
    </rPh>
    <rPh sb="4" eb="5">
      <t>ガク</t>
    </rPh>
    <phoneticPr fontId="7"/>
  </si>
  <si>
    <t>事　　務
補助員数</t>
    <rPh sb="0" eb="1">
      <t>コト</t>
    </rPh>
    <rPh sb="3" eb="4">
      <t>ツトム</t>
    </rPh>
    <rPh sb="5" eb="8">
      <t>ホジョイン</t>
    </rPh>
    <rPh sb="8" eb="9">
      <t>スウ</t>
    </rPh>
    <phoneticPr fontId="7"/>
  </si>
  <si>
    <t>事務補助員氏名</t>
    <rPh sb="0" eb="2">
      <t>ジム</t>
    </rPh>
    <rPh sb="2" eb="5">
      <t>ホジョイン</t>
    </rPh>
    <rPh sb="5" eb="6">
      <t>シ</t>
    </rPh>
    <rPh sb="6" eb="7">
      <t>メイ</t>
    </rPh>
    <phoneticPr fontId="7"/>
  </si>
  <si>
    <t>４　役務費内訳</t>
    <rPh sb="5" eb="7">
      <t>ウチワケ</t>
    </rPh>
    <phoneticPr fontId="7"/>
  </si>
  <si>
    <t>５－１　指導医等にかかる謝金、人件費、手当内訳</t>
    <rPh sb="7" eb="8">
      <t>トウ</t>
    </rPh>
    <rPh sb="21" eb="23">
      <t>ウチワケ</t>
    </rPh>
    <phoneticPr fontId="7"/>
  </si>
  <si>
    <t>指導医等数</t>
    <rPh sb="0" eb="1">
      <t>ユビ</t>
    </rPh>
    <rPh sb="1" eb="2">
      <t>シルベ</t>
    </rPh>
    <rPh sb="2" eb="3">
      <t>イ</t>
    </rPh>
    <rPh sb="3" eb="4">
      <t>トウ</t>
    </rPh>
    <rPh sb="4" eb="5">
      <t>スウ</t>
    </rPh>
    <phoneticPr fontId="7"/>
  </si>
  <si>
    <t>指導医等氏名</t>
    <rPh sb="0" eb="1">
      <t>ユビ</t>
    </rPh>
    <rPh sb="1" eb="2">
      <t>シルベ</t>
    </rPh>
    <rPh sb="2" eb="3">
      <t>イ</t>
    </rPh>
    <rPh sb="3" eb="4">
      <t>トウ</t>
    </rPh>
    <rPh sb="4" eb="5">
      <t>シ</t>
    </rPh>
    <rPh sb="5" eb="6">
      <t>メイ</t>
    </rPh>
    <phoneticPr fontId="7"/>
  </si>
  <si>
    <t>１　研修医を指導する指導医、臨床研修協力施設の指導者又はいわゆる「屋根瓦方式」の上級医の経費に限る。</t>
    <rPh sb="2" eb="5">
      <t>ケンシュウイ</t>
    </rPh>
    <rPh sb="6" eb="8">
      <t>シドウ</t>
    </rPh>
    <rPh sb="10" eb="13">
      <t>シドウイ</t>
    </rPh>
    <rPh sb="14" eb="16">
      <t>リンショウ</t>
    </rPh>
    <rPh sb="16" eb="18">
      <t>ケンシュウ</t>
    </rPh>
    <rPh sb="18" eb="20">
      <t>キョウリョク</t>
    </rPh>
    <rPh sb="20" eb="22">
      <t>シセツ</t>
    </rPh>
    <rPh sb="23" eb="26">
      <t>シドウシャ</t>
    </rPh>
    <rPh sb="26" eb="27">
      <t>マタ</t>
    </rPh>
    <rPh sb="33" eb="36">
      <t>ヤネガワラ</t>
    </rPh>
    <rPh sb="36" eb="38">
      <t>ホウシキ</t>
    </rPh>
    <rPh sb="40" eb="42">
      <t>ジョウキュウ</t>
    </rPh>
    <rPh sb="42" eb="43">
      <t>イ</t>
    </rPh>
    <rPh sb="44" eb="46">
      <t>ケイヒ</t>
    </rPh>
    <rPh sb="47" eb="48">
      <t>カギ</t>
    </rPh>
    <phoneticPr fontId="6"/>
  </si>
  <si>
    <t>２　研修医を指導する指導医で、プログラム責任者でもある場合は、次項５－２に計上すること。</t>
    <rPh sb="2" eb="5">
      <t>ケンシュウイ</t>
    </rPh>
    <rPh sb="6" eb="8">
      <t>シドウ</t>
    </rPh>
    <rPh sb="10" eb="13">
      <t>シドウイ</t>
    </rPh>
    <rPh sb="20" eb="23">
      <t>セキニンシャ</t>
    </rPh>
    <rPh sb="27" eb="29">
      <t>バアイ</t>
    </rPh>
    <rPh sb="31" eb="33">
      <t>ジコウ</t>
    </rPh>
    <rPh sb="37" eb="39">
      <t>ケイジョウ</t>
    </rPh>
    <phoneticPr fontId="6"/>
  </si>
  <si>
    <t>５－２　プログラム責任者にかかる謝金、人件費、手当内訳</t>
    <rPh sb="25" eb="27">
      <t>ウチワケ</t>
    </rPh>
    <phoneticPr fontId="7"/>
  </si>
  <si>
    <t>（注）臨床研修の指導医としての業務に関する経費に限る。</t>
    <rPh sb="1" eb="2">
      <t>チュウ</t>
    </rPh>
    <rPh sb="3" eb="5">
      <t>リンショウ</t>
    </rPh>
    <rPh sb="5" eb="7">
      <t>ケンシュウ</t>
    </rPh>
    <rPh sb="10" eb="11">
      <t>イ</t>
    </rPh>
    <rPh sb="15" eb="17">
      <t>ギョウム</t>
    </rPh>
    <phoneticPr fontId="7"/>
  </si>
  <si>
    <t>（注）プログラム責任者養成講習会修了者又は臨床研修指導医養成講習会修了者がより高度な指導等を行うため情報収集等を行う場合の経費に限る。</t>
    <rPh sb="1" eb="2">
      <t>チュウ</t>
    </rPh>
    <rPh sb="8" eb="11">
      <t>セキニンシャ</t>
    </rPh>
    <rPh sb="11" eb="13">
      <t>ヨウセイ</t>
    </rPh>
    <rPh sb="13" eb="16">
      <t>コウシュウカイ</t>
    </rPh>
    <rPh sb="16" eb="19">
      <t>シュウリョウシャ</t>
    </rPh>
    <rPh sb="19" eb="20">
      <t>マタ</t>
    </rPh>
    <rPh sb="21" eb="23">
      <t>リンショウ</t>
    </rPh>
    <rPh sb="23" eb="25">
      <t>ケンシュウ</t>
    </rPh>
    <rPh sb="25" eb="28">
      <t>シドウイ</t>
    </rPh>
    <rPh sb="28" eb="30">
      <t>ヨウセイ</t>
    </rPh>
    <rPh sb="30" eb="33">
      <t>コウシュウカイ</t>
    </rPh>
    <rPh sb="33" eb="36">
      <t>シュウリョウシャ</t>
    </rPh>
    <rPh sb="39" eb="41">
      <t>コウド</t>
    </rPh>
    <rPh sb="42" eb="44">
      <t>シドウ</t>
    </rPh>
    <rPh sb="44" eb="45">
      <t>トウ</t>
    </rPh>
    <rPh sb="46" eb="47">
      <t>オコナ</t>
    </rPh>
    <rPh sb="50" eb="52">
      <t>ジョウホウ</t>
    </rPh>
    <rPh sb="52" eb="54">
      <t>シュウシュウ</t>
    </rPh>
    <rPh sb="54" eb="55">
      <t>トウ</t>
    </rPh>
    <rPh sb="56" eb="57">
      <t>オコナ</t>
    </rPh>
    <rPh sb="58" eb="60">
      <t>バアイ</t>
    </rPh>
    <rPh sb="61" eb="63">
      <t>ケイヒ</t>
    </rPh>
    <rPh sb="64" eb="65">
      <t>カギ</t>
    </rPh>
    <phoneticPr fontId="6"/>
  </si>
  <si>
    <t xml:space="preserve"> 報　償　費</t>
    <rPh sb="1" eb="2">
      <t>ホウ</t>
    </rPh>
    <rPh sb="3" eb="4">
      <t>ツグナ</t>
    </rPh>
    <rPh sb="5" eb="6">
      <t>ヒ</t>
    </rPh>
    <phoneticPr fontId="7"/>
  </si>
  <si>
    <t>８　へき地診療所等研修経費</t>
    <rPh sb="8" eb="9">
      <t>トウ</t>
    </rPh>
    <phoneticPr fontId="7"/>
  </si>
  <si>
    <t>人数</t>
    <rPh sb="0" eb="2">
      <t>ニンズウ</t>
    </rPh>
    <phoneticPr fontId="7"/>
  </si>
  <si>
    <t>宿日直指導医等氏名</t>
    <rPh sb="0" eb="1">
      <t>シュク</t>
    </rPh>
    <rPh sb="1" eb="2">
      <t>ヒ</t>
    </rPh>
    <rPh sb="2" eb="3">
      <t>チョク</t>
    </rPh>
    <rPh sb="3" eb="6">
      <t>シドウイ</t>
    </rPh>
    <rPh sb="6" eb="7">
      <t>トウ</t>
    </rPh>
    <rPh sb="7" eb="8">
      <t>シ</t>
    </rPh>
    <rPh sb="8" eb="9">
      <t>メイ</t>
    </rPh>
    <phoneticPr fontId="7"/>
  </si>
  <si>
    <t>手　当　額</t>
    <rPh sb="0" eb="1">
      <t>テ</t>
    </rPh>
    <rPh sb="2" eb="3">
      <t>トウ</t>
    </rPh>
    <rPh sb="4" eb="5">
      <t>ガク</t>
    </rPh>
    <phoneticPr fontId="7"/>
  </si>
  <si>
    <t>回数</t>
    <rPh sb="0" eb="2">
      <t>カイスウ</t>
    </rPh>
    <phoneticPr fontId="7"/>
  </si>
  <si>
    <t>宿日直手当</t>
    <rPh sb="0" eb="3">
      <t>シュクニッチョク</t>
    </rPh>
    <rPh sb="3" eb="5">
      <t>テアテ</t>
    </rPh>
    <phoneticPr fontId="7"/>
  </si>
  <si>
    <t>手当</t>
    <rPh sb="0" eb="2">
      <t>テアテ</t>
    </rPh>
    <phoneticPr fontId="6"/>
  </si>
  <si>
    <t>１　研修医の宿日直を指導した指導医、臨床研修協力施設の指導者又は上級医の経費に限る。</t>
    <rPh sb="2" eb="5">
      <t>ケンシュウイ</t>
    </rPh>
    <rPh sb="6" eb="7">
      <t>シュク</t>
    </rPh>
    <rPh sb="7" eb="9">
      <t>ニッチョク</t>
    </rPh>
    <rPh sb="10" eb="12">
      <t>シドウ</t>
    </rPh>
    <rPh sb="14" eb="17">
      <t>シドウイ</t>
    </rPh>
    <rPh sb="18" eb="20">
      <t>リンショウ</t>
    </rPh>
    <rPh sb="20" eb="22">
      <t>ケンシュウ</t>
    </rPh>
    <rPh sb="22" eb="24">
      <t>キョウリョク</t>
    </rPh>
    <rPh sb="24" eb="26">
      <t>シセツ</t>
    </rPh>
    <rPh sb="27" eb="30">
      <t>シドウシャ</t>
    </rPh>
    <rPh sb="30" eb="31">
      <t>マタ</t>
    </rPh>
    <rPh sb="32" eb="34">
      <t>ジョウキュウ</t>
    </rPh>
    <rPh sb="34" eb="35">
      <t>イ</t>
    </rPh>
    <rPh sb="36" eb="38">
      <t>ケイヒ</t>
    </rPh>
    <rPh sb="39" eb="40">
      <t>カギ</t>
    </rPh>
    <phoneticPr fontId="6"/>
  </si>
  <si>
    <t>２　オンコール手当は２年次生の研修医の当直の際にオンコール体制を組んだ指導医等の経費に限る。</t>
    <rPh sb="7" eb="9">
      <t>テアテ</t>
    </rPh>
    <rPh sb="11" eb="14">
      <t>ネンジセイ</t>
    </rPh>
    <rPh sb="15" eb="18">
      <t>ケンシュウイ</t>
    </rPh>
    <rPh sb="19" eb="21">
      <t>トウチョク</t>
    </rPh>
    <rPh sb="22" eb="23">
      <t>サイ</t>
    </rPh>
    <rPh sb="29" eb="31">
      <t>タイセイ</t>
    </rPh>
    <rPh sb="32" eb="33">
      <t>ク</t>
    </rPh>
    <rPh sb="35" eb="38">
      <t>シドウイ</t>
    </rPh>
    <rPh sb="38" eb="39">
      <t>トウ</t>
    </rPh>
    <rPh sb="40" eb="42">
      <t>ケイヒ</t>
    </rPh>
    <rPh sb="43" eb="44">
      <t>カギ</t>
    </rPh>
    <phoneticPr fontId="6"/>
  </si>
  <si>
    <t>（注）各項目毎の支出予定額の算出の際に発生する端数については、それぞれ小数点以下を切り捨てて得た額とします。</t>
    <rPh sb="1" eb="2">
      <t>チュウ</t>
    </rPh>
    <rPh sb="3" eb="6">
      <t>カクコウモク</t>
    </rPh>
    <rPh sb="6" eb="7">
      <t>ゴト</t>
    </rPh>
    <rPh sb="8" eb="10">
      <t>シシュツ</t>
    </rPh>
    <rPh sb="10" eb="13">
      <t>ヨテイガク</t>
    </rPh>
    <rPh sb="14" eb="16">
      <t>サンシュツ</t>
    </rPh>
    <rPh sb="17" eb="18">
      <t>サイ</t>
    </rPh>
    <rPh sb="19" eb="21">
      <t>ハッセイ</t>
    </rPh>
    <rPh sb="23" eb="25">
      <t>ハスウ</t>
    </rPh>
    <rPh sb="35" eb="38">
      <t>ショウスウテン</t>
    </rPh>
    <rPh sb="38" eb="40">
      <t>イカ</t>
    </rPh>
    <rPh sb="41" eb="42">
      <t>キ</t>
    </rPh>
    <rPh sb="43" eb="44">
      <t>ス</t>
    </rPh>
    <rPh sb="46" eb="47">
      <t>エ</t>
    </rPh>
    <rPh sb="48" eb="49">
      <t>ガク</t>
    </rPh>
    <phoneticPr fontId="15"/>
  </si>
  <si>
    <t>臨床研修に関する地域協議会の対象経費の支出予定額算出内訳</t>
    <rPh sb="0" eb="2">
      <t>リンショウ</t>
    </rPh>
    <rPh sb="2" eb="4">
      <t>ケンシュウ</t>
    </rPh>
    <rPh sb="5" eb="6">
      <t>カン</t>
    </rPh>
    <rPh sb="8" eb="10">
      <t>チイキ</t>
    </rPh>
    <rPh sb="10" eb="13">
      <t>キョウギカイ</t>
    </rPh>
    <phoneticPr fontId="6"/>
  </si>
  <si>
    <t>（臨床研修に関する地域協議会名）</t>
    <rPh sb="1" eb="3">
      <t>リンショウ</t>
    </rPh>
    <rPh sb="3" eb="5">
      <t>ケンシュウ</t>
    </rPh>
    <rPh sb="6" eb="7">
      <t>カン</t>
    </rPh>
    <rPh sb="9" eb="11">
      <t>チイキ</t>
    </rPh>
    <rPh sb="11" eb="14">
      <t>キョウギカイ</t>
    </rPh>
    <phoneticPr fontId="6"/>
  </si>
  <si>
    <t>（地域協議会の設置者）</t>
    <rPh sb="1" eb="3">
      <t>チイキ</t>
    </rPh>
    <rPh sb="3" eb="6">
      <t>キョウギカイ</t>
    </rPh>
    <rPh sb="7" eb="10">
      <t>セッチシャ</t>
    </rPh>
    <phoneticPr fontId="6"/>
  </si>
  <si>
    <t>１　協議会開催経費内訳</t>
    <rPh sb="2" eb="5">
      <t>キョウギカイ</t>
    </rPh>
    <rPh sb="5" eb="7">
      <t>カイサイ</t>
    </rPh>
    <phoneticPr fontId="6"/>
  </si>
  <si>
    <t xml:space="preserve"> （地域協議会出席謝金等）</t>
    <rPh sb="2" eb="4">
      <t>チイキ</t>
    </rPh>
    <rPh sb="4" eb="7">
      <t>キョウギカイ</t>
    </rPh>
    <rPh sb="7" eb="9">
      <t>シュッセキ</t>
    </rPh>
    <rPh sb="9" eb="11">
      <t>シャキン</t>
    </rPh>
    <rPh sb="11" eb="12">
      <t>トウ</t>
    </rPh>
    <phoneticPr fontId="7"/>
  </si>
  <si>
    <t xml:space="preserve"> （地域協議会出席旅費等）</t>
    <rPh sb="7" eb="9">
      <t>シュッセキ</t>
    </rPh>
    <rPh sb="9" eb="11">
      <t>リョヒ</t>
    </rPh>
    <rPh sb="11" eb="12">
      <t>トウ</t>
    </rPh>
    <phoneticPr fontId="7"/>
  </si>
  <si>
    <t>２　地域協議会の会則等や構成員が分かる資料について別途添付すること。</t>
    <rPh sb="2" eb="4">
      <t>チイキ</t>
    </rPh>
    <rPh sb="4" eb="7">
      <t>キョウギカイ</t>
    </rPh>
    <rPh sb="8" eb="10">
      <t>カイソク</t>
    </rPh>
    <rPh sb="10" eb="11">
      <t>トウ</t>
    </rPh>
    <rPh sb="12" eb="15">
      <t>コウセイイン</t>
    </rPh>
    <rPh sb="16" eb="17">
      <t>ワ</t>
    </rPh>
    <rPh sb="19" eb="21">
      <t>シリョウ</t>
    </rPh>
    <rPh sb="25" eb="27">
      <t>ベット</t>
    </rPh>
    <rPh sb="27" eb="29">
      <t>テンプ</t>
    </rPh>
    <phoneticPr fontId="6"/>
  </si>
  <si>
    <t>（注）地域における募集定員の調整又は臨床研修病院群の形成について協議・検討する際の事務補助にかかる賃金に限る。</t>
    <rPh sb="1" eb="2">
      <t>チュウ</t>
    </rPh>
    <rPh sb="3" eb="5">
      <t>チイキ</t>
    </rPh>
    <rPh sb="9" eb="11">
      <t>ボシュウ</t>
    </rPh>
    <rPh sb="11" eb="13">
      <t>テイイン</t>
    </rPh>
    <rPh sb="14" eb="16">
      <t>チョウセイ</t>
    </rPh>
    <rPh sb="16" eb="17">
      <t>マタ</t>
    </rPh>
    <rPh sb="18" eb="20">
      <t>リンショウ</t>
    </rPh>
    <rPh sb="20" eb="22">
      <t>ケンシュウ</t>
    </rPh>
    <rPh sb="22" eb="24">
      <t>ビョウイン</t>
    </rPh>
    <rPh sb="24" eb="25">
      <t>グン</t>
    </rPh>
    <rPh sb="26" eb="28">
      <t>ケイセイ</t>
    </rPh>
    <rPh sb="32" eb="34">
      <t>キョウギ</t>
    </rPh>
    <rPh sb="35" eb="37">
      <t>ケントウ</t>
    </rPh>
    <rPh sb="39" eb="40">
      <t>サイ</t>
    </rPh>
    <phoneticPr fontId="7"/>
  </si>
  <si>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28"/>
  </si>
  <si>
    <t>１年次（当該年度）</t>
    <rPh sb="0" eb="2">
      <t>イチネン</t>
    </rPh>
    <rPh sb="2" eb="3">
      <t>ジ</t>
    </rPh>
    <rPh sb="4" eb="6">
      <t>トウガイ</t>
    </rPh>
    <rPh sb="6" eb="8">
      <t>ネンド</t>
    </rPh>
    <phoneticPr fontId="28"/>
  </si>
  <si>
    <t>①指導医経費</t>
    <rPh sb="1" eb="4">
      <t>シドウイ</t>
    </rPh>
    <rPh sb="4" eb="6">
      <t>ケイヒ</t>
    </rPh>
    <phoneticPr fontId="6"/>
  </si>
  <si>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6"/>
  </si>
  <si>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6"/>
  </si>
  <si>
    <t>①が630万円を超え、720万円以下の場合は、上記教育指導経費計（Ⅰ）の金額に0.9を乗じる</t>
    <rPh sb="14" eb="16">
      <t>マンエン</t>
    </rPh>
    <rPh sb="16" eb="18">
      <t>イカ</t>
    </rPh>
    <rPh sb="19" eb="21">
      <t>バアイ</t>
    </rPh>
    <phoneticPr fontId="6"/>
  </si>
  <si>
    <t>当該年度４月１日現在の１年次研修医受入数</t>
    <rPh sb="12" eb="14">
      <t>ネンジ</t>
    </rPh>
    <phoneticPr fontId="6"/>
  </si>
  <si>
    <t>研修実日数</t>
    <rPh sb="0" eb="2">
      <t>ケンシュウ</t>
    </rPh>
    <rPh sb="2" eb="3">
      <t>ジツ</t>
    </rPh>
    <rPh sb="3" eb="5">
      <t>ニッスウ</t>
    </rPh>
    <phoneticPr fontId="7"/>
  </si>
  <si>
    <t xml:space="preserve"> 会　　議　　費</t>
    <rPh sb="1" eb="2">
      <t>カイ</t>
    </rPh>
    <rPh sb="4" eb="5">
      <t>ギ</t>
    </rPh>
    <rPh sb="7" eb="8">
      <t>ヒ</t>
    </rPh>
    <phoneticPr fontId="7"/>
  </si>
  <si>
    <t>　オンコール分はN、Sと一致</t>
    <rPh sb="6" eb="7">
      <t>ブン</t>
    </rPh>
    <rPh sb="12" eb="14">
      <t>イッチ</t>
    </rPh>
    <phoneticPr fontId="6"/>
  </si>
  <si>
    <t>　オンコール分はR、Tと一致</t>
    <rPh sb="6" eb="7">
      <t>ブン</t>
    </rPh>
    <rPh sb="12" eb="14">
      <t>イッチ</t>
    </rPh>
    <phoneticPr fontId="6"/>
  </si>
  <si>
    <t>実施回数　q</t>
    <rPh sb="0" eb="2">
      <t>ジッシ</t>
    </rPh>
    <rPh sb="2" eb="4">
      <t>カイスウ</t>
    </rPh>
    <phoneticPr fontId="6"/>
  </si>
  <si>
    <t>（６）産婦人科宿日直研修事業経費　</t>
    <rPh sb="3" eb="7">
      <t>サンフジンカ</t>
    </rPh>
    <rPh sb="7" eb="10">
      <t>シュクニッチョク</t>
    </rPh>
    <rPh sb="10" eb="12">
      <t>ケンシュウ</t>
    </rPh>
    <rPh sb="12" eb="14">
      <t>ジギョウ</t>
    </rPh>
    <rPh sb="14" eb="16">
      <t>ケイヒ</t>
    </rPh>
    <phoneticPr fontId="7"/>
  </si>
  <si>
    <r>
      <t>事業延日数 j</t>
    </r>
    <r>
      <rPr>
        <sz val="8"/>
        <rFont val="ＭＳ 明朝"/>
        <family val="1"/>
        <charset val="128"/>
      </rPr>
      <t xml:space="preserve">
(月４回未満)</t>
    </r>
    <rPh sb="3" eb="5">
      <t>ニッスウ</t>
    </rPh>
    <rPh sb="9" eb="10">
      <t>ツキ</t>
    </rPh>
    <rPh sb="11" eb="12">
      <t>カイ</t>
    </rPh>
    <rPh sb="12" eb="14">
      <t>ミマン</t>
    </rPh>
    <phoneticPr fontId="6"/>
  </si>
  <si>
    <t>（７）小児科宿日直研修事業経費　</t>
    <rPh sb="3" eb="6">
      <t>ショウニカ</t>
    </rPh>
    <rPh sb="6" eb="9">
      <t>シュクニッチョク</t>
    </rPh>
    <rPh sb="9" eb="11">
      <t>ケンシュウ</t>
    </rPh>
    <rPh sb="11" eb="13">
      <t>ジギョウ</t>
    </rPh>
    <rPh sb="13" eb="15">
      <t>ケイヒ</t>
    </rPh>
    <phoneticPr fontId="7"/>
  </si>
  <si>
    <t>A</t>
    <phoneticPr fontId="6"/>
  </si>
  <si>
    <t>B</t>
    <phoneticPr fontId="6"/>
  </si>
  <si>
    <t>C</t>
    <phoneticPr fontId="6"/>
  </si>
  <si>
    <t>D</t>
    <phoneticPr fontId="6"/>
  </si>
  <si>
    <t>E</t>
    <phoneticPr fontId="6"/>
  </si>
  <si>
    <t>F</t>
    <phoneticPr fontId="6"/>
  </si>
  <si>
    <t>G</t>
    <phoneticPr fontId="6"/>
  </si>
  <si>
    <t>H</t>
    <phoneticPr fontId="6"/>
  </si>
  <si>
    <t>K</t>
    <phoneticPr fontId="6"/>
  </si>
  <si>
    <t>L</t>
    <phoneticPr fontId="6"/>
  </si>
  <si>
    <t>M</t>
    <phoneticPr fontId="6"/>
  </si>
  <si>
    <t>N</t>
    <phoneticPr fontId="6"/>
  </si>
  <si>
    <t>O</t>
    <phoneticPr fontId="6"/>
  </si>
  <si>
    <t>P</t>
    <phoneticPr fontId="6"/>
  </si>
  <si>
    <t>Q</t>
    <phoneticPr fontId="6"/>
  </si>
  <si>
    <t>R</t>
    <phoneticPr fontId="6"/>
  </si>
  <si>
    <t>Ａ</t>
    <phoneticPr fontId="6"/>
  </si>
  <si>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28"/>
  </si>
  <si>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28"/>
  </si>
  <si>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28"/>
  </si>
  <si>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28"/>
  </si>
  <si>
    <t>（注）研修プログラムの企画立案・管理等に関する経費に限る。</t>
    <rPh sb="1" eb="2">
      <t>チュウ</t>
    </rPh>
    <phoneticPr fontId="7"/>
  </si>
  <si>
    <t>（注）指導医又はプログラム責任者の事務補助のために雇用された職員に対する賃金に限る。</t>
    <rPh sb="1" eb="2">
      <t>チュウ</t>
    </rPh>
    <rPh sb="3" eb="5">
      <t>シドウ</t>
    </rPh>
    <rPh sb="5" eb="6">
      <t>イ</t>
    </rPh>
    <rPh sb="6" eb="7">
      <t>マタ</t>
    </rPh>
    <phoneticPr fontId="7"/>
  </si>
  <si>
    <t>９　産婦人科宿日直研修事業費、小児科宿日直研修事業費内訳</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rPh sb="26" eb="28">
      <t>ウチワケ</t>
    </rPh>
    <phoneticPr fontId="7"/>
  </si>
  <si>
    <t>（１）産婦人科</t>
    <rPh sb="3" eb="7">
      <t>サンフジンカ</t>
    </rPh>
    <phoneticPr fontId="6"/>
  </si>
  <si>
    <t>（２）小児科</t>
    <rPh sb="3" eb="6">
      <t>ショウニカ</t>
    </rPh>
    <phoneticPr fontId="6"/>
  </si>
  <si>
    <t>臨　　床　　研　　修　　事　　業　　所　　要　　額　　調　　書　</t>
    <phoneticPr fontId="6"/>
  </si>
  <si>
    <t>都道府県</t>
    <rPh sb="0" eb="4">
      <t>トドウフケン</t>
    </rPh>
    <phoneticPr fontId="6"/>
  </si>
  <si>
    <t>市町村</t>
    <rPh sb="0" eb="3">
      <t>シチョウソン</t>
    </rPh>
    <phoneticPr fontId="6"/>
  </si>
  <si>
    <t>施設番号</t>
    <rPh sb="0" eb="2">
      <t>シセツ</t>
    </rPh>
    <rPh sb="2" eb="4">
      <t>バンゴウ</t>
    </rPh>
    <phoneticPr fontId="6"/>
  </si>
  <si>
    <t>設置主体</t>
    <rPh sb="0" eb="2">
      <t>セッチ</t>
    </rPh>
    <rPh sb="2" eb="4">
      <t>シュタイ</t>
    </rPh>
    <phoneticPr fontId="6"/>
  </si>
  <si>
    <t>施 設 名</t>
    <phoneticPr fontId="6"/>
  </si>
  <si>
    <t>所属部課名</t>
    <rPh sb="4" eb="5">
      <t>メイ</t>
    </rPh>
    <phoneticPr fontId="6"/>
  </si>
  <si>
    <t>担当者氏名</t>
    <rPh sb="3" eb="4">
      <t>シ</t>
    </rPh>
    <rPh sb="4" eb="5">
      <t>メイ</t>
    </rPh>
    <phoneticPr fontId="6"/>
  </si>
  <si>
    <t>Ｂ</t>
    <phoneticPr fontId="6"/>
  </si>
  <si>
    <t>Ｃ=(Ａ－Ｂ)</t>
    <phoneticPr fontId="6"/>
  </si>
  <si>
    <t>Ｄ</t>
    <phoneticPr fontId="6"/>
  </si>
  <si>
    <t>Ｅ</t>
    <phoneticPr fontId="6"/>
  </si>
  <si>
    <t>Ｆ</t>
    <phoneticPr fontId="6"/>
  </si>
  <si>
    <t>Ｇ</t>
    <phoneticPr fontId="6"/>
  </si>
  <si>
    <t>Ｈ</t>
    <phoneticPr fontId="6"/>
  </si>
  <si>
    <t xml:space="preserve">
円 </t>
    <phoneticPr fontId="6"/>
  </si>
  <si>
    <t>（注）１　F欄には、D欄の金額とE欄の金額とを比較して少ない方の額を記入すること。</t>
    <phoneticPr fontId="6"/>
  </si>
  <si>
    <t>　　　２　G欄には、C欄の金額とF欄の金額とを比較して少ない方の額を記入すること。</t>
    <phoneticPr fontId="6"/>
  </si>
  <si>
    <t>✔</t>
    <phoneticPr fontId="6"/>
  </si>
  <si>
    <t>基　準　額　算　出　内　訳</t>
    <phoneticPr fontId="6"/>
  </si>
  <si>
    <t>○</t>
    <phoneticPr fontId="6"/>
  </si>
  <si>
    <t>　</t>
    <phoneticPr fontId="6"/>
  </si>
  <si>
    <t>a</t>
    <phoneticPr fontId="6"/>
  </si>
  <si>
    <t>b</t>
    <phoneticPr fontId="6"/>
  </si>
  <si>
    <t>（注１）研修医延人数は、当該年度内における各月の末日に在籍する研修医数の総和であること。</t>
    <phoneticPr fontId="7"/>
  </si>
  <si>
    <t>　とすること。</t>
    <phoneticPr fontId="6"/>
  </si>
  <si>
    <t>（２）研修医数</t>
    <phoneticPr fontId="6"/>
  </si>
  <si>
    <t>c</t>
    <phoneticPr fontId="6"/>
  </si>
  <si>
    <t>d</t>
    <phoneticPr fontId="6"/>
  </si>
  <si>
    <t>e</t>
    <phoneticPr fontId="6"/>
  </si>
  <si>
    <t>f</t>
    <phoneticPr fontId="6"/>
  </si>
  <si>
    <t>g</t>
    <phoneticPr fontId="6"/>
  </si>
  <si>
    <t>（３）地元出身研修医の採用数（4月１日現在）</t>
    <rPh sb="3" eb="5">
      <t>ジモト</t>
    </rPh>
    <rPh sb="5" eb="7">
      <t>シュッシン</t>
    </rPh>
    <rPh sb="16" eb="17">
      <t>ガツ</t>
    </rPh>
    <rPh sb="18" eb="19">
      <t>ニチ</t>
    </rPh>
    <rPh sb="19" eb="21">
      <t>ゲンザイ</t>
    </rPh>
    <phoneticPr fontId="6"/>
  </si>
  <si>
    <t>１年次生研修医数</t>
    <rPh sb="1" eb="3">
      <t>ネンジ</t>
    </rPh>
    <rPh sb="3" eb="4">
      <t>セイ</t>
    </rPh>
    <rPh sb="4" eb="7">
      <t>ケンシュウイ</t>
    </rPh>
    <rPh sb="7" eb="8">
      <t>スウ</t>
    </rPh>
    <phoneticPr fontId="7"/>
  </si>
  <si>
    <t>うち地元出身研修医の採用数</t>
    <rPh sb="2" eb="4">
      <t>ジモト</t>
    </rPh>
    <rPh sb="4" eb="6">
      <t>シュッシン</t>
    </rPh>
    <rPh sb="6" eb="8">
      <t>ケンシュウ</t>
    </rPh>
    <rPh sb="10" eb="13">
      <t>サイヨウスウ</t>
    </rPh>
    <phoneticPr fontId="7"/>
  </si>
  <si>
    <t>２年次生研修医数</t>
    <rPh sb="1" eb="3">
      <t>ネンジ</t>
    </rPh>
    <rPh sb="3" eb="4">
      <t>セイ</t>
    </rPh>
    <rPh sb="4" eb="7">
      <t>ケンシュウイ</t>
    </rPh>
    <rPh sb="7" eb="8">
      <t>スウ</t>
    </rPh>
    <phoneticPr fontId="7"/>
  </si>
  <si>
    <t>うち地元出身研修医の採用数</t>
    <rPh sb="2" eb="4">
      <t>ジモト</t>
    </rPh>
    <rPh sb="4" eb="6">
      <t>シュッシン</t>
    </rPh>
    <rPh sb="6" eb="9">
      <t>ケンシュウイ</t>
    </rPh>
    <rPh sb="10" eb="13">
      <t>サイヨウスウ</t>
    </rPh>
    <phoneticPr fontId="7"/>
  </si>
  <si>
    <t>地元出身研修医の採用割合</t>
    <rPh sb="0" eb="2">
      <t>ジモト</t>
    </rPh>
    <rPh sb="2" eb="4">
      <t>シュッシン</t>
    </rPh>
    <rPh sb="4" eb="7">
      <t>ケンシュウイ</t>
    </rPh>
    <rPh sb="8" eb="10">
      <t>サイヨウ</t>
    </rPh>
    <rPh sb="10" eb="12">
      <t>ワリアイ</t>
    </rPh>
    <phoneticPr fontId="6"/>
  </si>
  <si>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6"/>
  </si>
  <si>
    <t>（４）地元出身研修医延人数</t>
    <rPh sb="3" eb="5">
      <t>ジモト</t>
    </rPh>
    <rPh sb="5" eb="7">
      <t>シュッシン</t>
    </rPh>
    <rPh sb="7" eb="10">
      <t>ケンシュウイ</t>
    </rPh>
    <rPh sb="10" eb="11">
      <t>ノベ</t>
    </rPh>
    <phoneticPr fontId="7"/>
  </si>
  <si>
    <t>【補助対象（うち、地元出身）】計</t>
    <rPh sb="9" eb="11">
      <t>ジモト</t>
    </rPh>
    <rPh sb="11" eb="13">
      <t>シュッシン</t>
    </rPh>
    <phoneticPr fontId="6"/>
  </si>
  <si>
    <t>a'</t>
    <phoneticPr fontId="6"/>
  </si>
  <si>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6"/>
  </si>
  <si>
    <t>事業延日数</t>
    <phoneticPr fontId="6"/>
  </si>
  <si>
    <t>h</t>
    <phoneticPr fontId="6"/>
  </si>
  <si>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6"/>
  </si>
  <si>
    <t>①</t>
    <phoneticPr fontId="7"/>
  </si>
  <si>
    <t>②</t>
    <phoneticPr fontId="7"/>
  </si>
  <si>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7"/>
  </si>
  <si>
    <t>i</t>
    <phoneticPr fontId="6"/>
  </si>
  <si>
    <t>j</t>
    <phoneticPr fontId="7"/>
  </si>
  <si>
    <t>k</t>
    <phoneticPr fontId="6"/>
  </si>
  <si>
    <t>l</t>
    <phoneticPr fontId="7"/>
  </si>
  <si>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7"/>
  </si>
  <si>
    <t>m</t>
    <phoneticPr fontId="6"/>
  </si>
  <si>
    <t>n</t>
    <phoneticPr fontId="7"/>
  </si>
  <si>
    <t>o</t>
    <phoneticPr fontId="6"/>
  </si>
  <si>
    <t>p</t>
    <phoneticPr fontId="7"/>
  </si>
  <si>
    <t>２　基準額適用</t>
    <phoneticPr fontId="6"/>
  </si>
  <si>
    <t>【</t>
    <phoneticPr fontId="6"/>
  </si>
  <si>
    <t>（</t>
    <phoneticPr fontId="6"/>
  </si>
  <si>
    <t>（</t>
    <phoneticPr fontId="7"/>
  </si>
  <si>
    <t>研修医延人数 a</t>
    <phoneticPr fontId="7"/>
  </si>
  <si>
    <t>（</t>
    <phoneticPr fontId="7"/>
  </si>
  <si>
    <t>研修医延人数 a</t>
    <phoneticPr fontId="7"/>
  </si>
  <si>
    <r>
      <t>※1種地域及び2種地域に所在する病院であって、１（3）の地元出身研修医の採用割合が</t>
    </r>
    <r>
      <rPr>
        <b/>
        <u/>
        <sz val="8"/>
        <color indexed="10"/>
        <rFont val="ＭＳ 明朝"/>
        <family val="1"/>
        <charset val="128"/>
      </rPr>
      <t>50%以上</t>
    </r>
    <r>
      <rPr>
        <sz val="8"/>
        <color indexed="10"/>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6"/>
  </si>
  <si>
    <t>地元研修医採用
等加算</t>
    <rPh sb="0" eb="2">
      <t>ジモト</t>
    </rPh>
    <rPh sb="2" eb="4">
      <t>ケンシュウ</t>
    </rPh>
    <rPh sb="5" eb="7">
      <t>サイヨウ</t>
    </rPh>
    <rPh sb="8" eb="9">
      <t>トウ</t>
    </rPh>
    <rPh sb="9" eb="11">
      <t>カサン</t>
    </rPh>
    <phoneticPr fontId="6"/>
  </si>
  <si>
    <t>研修医延人数 a’</t>
    <phoneticPr fontId="7"/>
  </si>
  <si>
    <r>
      <t>※1種地域及び2種地域に所在する病院であって、１（3）の地元出身研修医の採用割合が</t>
    </r>
    <r>
      <rPr>
        <b/>
        <u/>
        <sz val="8"/>
        <color indexed="10"/>
        <rFont val="ＭＳ 明朝"/>
        <family val="1"/>
        <charset val="128"/>
      </rPr>
      <t>50%未満</t>
    </r>
    <r>
      <rPr>
        <sz val="8"/>
        <color indexed="10"/>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6"/>
  </si>
  <si>
    <t>円×0.5／月額）</t>
    <rPh sb="0" eb="1">
      <t>エン</t>
    </rPh>
    <rPh sb="6" eb="8">
      <t>ゲツガク</t>
    </rPh>
    <phoneticPr fontId="7"/>
  </si>
  <si>
    <t>研修医延人数 a’</t>
    <phoneticPr fontId="7"/>
  </si>
  <si>
    <t>（</t>
    <phoneticPr fontId="6"/>
  </si>
  <si>
    <t>×</t>
    <phoneticPr fontId="6"/>
  </si>
  <si>
    <t>【</t>
    <phoneticPr fontId="7"/>
  </si>
  <si>
    <t>a</t>
    <phoneticPr fontId="7"/>
  </si>
  <si>
    <t>／</t>
    <phoneticPr fontId="7"/>
  </si>
  <si>
    <t>b</t>
    <phoneticPr fontId="7"/>
  </si>
  <si>
    <t>）</t>
    <phoneticPr fontId="7"/>
  </si>
  <si>
    <t>※協力型臨床研修病院等が申請する場合（３）～（５）は計上しないこと。</t>
    <phoneticPr fontId="6"/>
  </si>
  <si>
    <t>×</t>
    <phoneticPr fontId="6"/>
  </si>
  <si>
    <t>（</t>
    <phoneticPr fontId="6"/>
  </si>
  <si>
    <t>（</t>
    <phoneticPr fontId="7"/>
  </si>
  <si>
    <t>h</t>
    <phoneticPr fontId="7"/>
  </si>
  <si>
    <t>【</t>
    <phoneticPr fontId="7"/>
  </si>
  <si>
    <t>×</t>
    <phoneticPr fontId="7"/>
  </si>
  <si>
    <t>（</t>
    <phoneticPr fontId="6"/>
  </si>
  <si>
    <t>（</t>
    <phoneticPr fontId="7"/>
  </si>
  <si>
    <t>×</t>
    <phoneticPr fontId="7"/>
  </si>
  <si>
    <t>（</t>
    <phoneticPr fontId="6"/>
  </si>
  <si>
    <t>①が720万円を超える場合は、上記教育指導経費計（Ⅰ）の金額に0.8を乗じる</t>
    <phoneticPr fontId="6"/>
  </si>
  <si>
    <t>※【附表C】の推計年収と一致。</t>
    <rPh sb="7" eb="9">
      <t>スイケイ</t>
    </rPh>
    <rPh sb="9" eb="11">
      <t>ネンシュウ</t>
    </rPh>
    <rPh sb="12" eb="14">
      <t>イッチ</t>
    </rPh>
    <phoneticPr fontId="6"/>
  </si>
  <si>
    <t>【</t>
    <phoneticPr fontId="7"/>
  </si>
  <si>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6"/>
  </si>
  <si>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6"/>
  </si>
  <si>
    <t>１年次生又は再開者</t>
    <phoneticPr fontId="6"/>
  </si>
  <si>
    <t>補助対象</t>
    <rPh sb="0" eb="2">
      <t>ホジョ</t>
    </rPh>
    <rPh sb="2" eb="4">
      <t>タイショウ</t>
    </rPh>
    <phoneticPr fontId="6"/>
  </si>
  <si>
    <t>宿日直研修計画月数</t>
    <rPh sb="3" eb="5">
      <t>ケンシュウ</t>
    </rPh>
    <phoneticPr fontId="6"/>
  </si>
  <si>
    <t>対象</t>
    <rPh sb="0" eb="2">
      <t>タイショウ</t>
    </rPh>
    <phoneticPr fontId="6"/>
  </si>
  <si>
    <t>対象外</t>
    <rPh sb="0" eb="2">
      <t>タイショウ</t>
    </rPh>
    <rPh sb="2" eb="3">
      <t>ガイ</t>
    </rPh>
    <phoneticPr fontId="6"/>
  </si>
  <si>
    <t>月４回
以上</t>
    <rPh sb="0" eb="1">
      <t>ツキ</t>
    </rPh>
    <rPh sb="2" eb="3">
      <t>カイ</t>
    </rPh>
    <rPh sb="4" eb="6">
      <t>イジョウ</t>
    </rPh>
    <phoneticPr fontId="6"/>
  </si>
  <si>
    <t>合計</t>
    <rPh sb="0" eb="2">
      <t>ゴウケイ</t>
    </rPh>
    <phoneticPr fontId="6"/>
  </si>
  <si>
    <t>A</t>
    <phoneticPr fontId="6"/>
  </si>
  <si>
    <t>B</t>
    <phoneticPr fontId="6"/>
  </si>
  <si>
    <t>C</t>
    <phoneticPr fontId="6"/>
  </si>
  <si>
    <t>D</t>
    <phoneticPr fontId="6"/>
  </si>
  <si>
    <t>E</t>
    <phoneticPr fontId="6"/>
  </si>
  <si>
    <t>F</t>
    <phoneticPr fontId="6"/>
  </si>
  <si>
    <t>G</t>
    <phoneticPr fontId="6"/>
  </si>
  <si>
    <t>H</t>
    <phoneticPr fontId="6"/>
  </si>
  <si>
    <t>産婦人科</t>
    <phoneticPr fontId="6"/>
  </si>
  <si>
    <t>小児科</t>
    <phoneticPr fontId="6"/>
  </si>
  <si>
    <t>１年次生又は再開者</t>
    <phoneticPr fontId="6"/>
  </si>
  <si>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6"/>
  </si>
  <si>
    <t>Ｈ</t>
    <phoneticPr fontId="6"/>
  </si>
  <si>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6"/>
  </si>
  <si>
    <t>I</t>
    <phoneticPr fontId="6"/>
  </si>
  <si>
    <t>A+(B×2)+(C×3)</t>
    <phoneticPr fontId="6"/>
  </si>
  <si>
    <t>J</t>
    <phoneticPr fontId="6"/>
  </si>
  <si>
    <t>E+(F×2)+(G×3)</t>
    <phoneticPr fontId="6"/>
  </si>
  <si>
    <t>日</t>
    <phoneticPr fontId="6"/>
  </si>
  <si>
    <t>２年次生又は再開者</t>
    <phoneticPr fontId="6"/>
  </si>
  <si>
    <t>２年次生
又は
再開者</t>
    <phoneticPr fontId="6"/>
  </si>
  <si>
    <t>オンコール</t>
    <phoneticPr fontId="6"/>
  </si>
  <si>
    <t>K</t>
    <phoneticPr fontId="6"/>
  </si>
  <si>
    <t>L</t>
    <phoneticPr fontId="6"/>
  </si>
  <si>
    <t>M</t>
    <phoneticPr fontId="6"/>
  </si>
  <si>
    <t>N</t>
    <phoneticPr fontId="6"/>
  </si>
  <si>
    <t>O</t>
    <phoneticPr fontId="6"/>
  </si>
  <si>
    <t>P</t>
    <phoneticPr fontId="6"/>
  </si>
  <si>
    <t>Q</t>
    <phoneticPr fontId="6"/>
  </si>
  <si>
    <t>R</t>
    <phoneticPr fontId="6"/>
  </si>
  <si>
    <t>指導医等が研修医と当直</t>
    <rPh sb="0" eb="3">
      <t>シドウイ</t>
    </rPh>
    <rPh sb="3" eb="4">
      <t>トウ</t>
    </rPh>
    <rPh sb="5" eb="7">
      <t>ケンシュウ</t>
    </rPh>
    <rPh sb="7" eb="8">
      <t>イ</t>
    </rPh>
    <rPh sb="9" eb="11">
      <t>トウチョク</t>
    </rPh>
    <phoneticPr fontId="6"/>
  </si>
  <si>
    <t>産婦人科</t>
    <phoneticPr fontId="6"/>
  </si>
  <si>
    <t>小児科</t>
    <phoneticPr fontId="6"/>
  </si>
  <si>
    <t>指導医等がオンコール体制</t>
    <rPh sb="0" eb="2">
      <t>シドウ</t>
    </rPh>
    <rPh sb="2" eb="3">
      <t>イ</t>
    </rPh>
    <rPh sb="3" eb="4">
      <t>トウ</t>
    </rPh>
    <rPh sb="10" eb="12">
      <t>タイセイ</t>
    </rPh>
    <phoneticPr fontId="6"/>
  </si>
  <si>
    <t>２年次生
又は
再開者</t>
    <phoneticPr fontId="6"/>
  </si>
  <si>
    <t>Ｄ</t>
    <phoneticPr fontId="6"/>
  </si>
  <si>
    <t>N</t>
    <phoneticPr fontId="6"/>
  </si>
  <si>
    <t>R</t>
    <phoneticPr fontId="6"/>
  </si>
  <si>
    <t>S</t>
    <phoneticPr fontId="6"/>
  </si>
  <si>
    <t>K+(L×2)+(M×3)</t>
    <phoneticPr fontId="6"/>
  </si>
  <si>
    <t>T</t>
    <phoneticPr fontId="6"/>
  </si>
  <si>
    <t>O+(P×2)+(Q×3)</t>
    <phoneticPr fontId="6"/>
  </si>
  <si>
    <t>総　　計</t>
    <rPh sb="0" eb="1">
      <t>フサ</t>
    </rPh>
    <rPh sb="3" eb="4">
      <t>ケイ</t>
    </rPh>
    <phoneticPr fontId="6"/>
  </si>
  <si>
    <t>総    計</t>
    <rPh sb="0" eb="1">
      <t>フサ</t>
    </rPh>
    <rPh sb="5" eb="6">
      <t>ケイ</t>
    </rPh>
    <phoneticPr fontId="6"/>
  </si>
  <si>
    <t>オンコール</t>
    <phoneticPr fontId="6"/>
  </si>
  <si>
    <t>日</t>
    <phoneticPr fontId="6"/>
  </si>
  <si>
    <t>日</t>
    <phoneticPr fontId="6"/>
  </si>
  <si>
    <t>病　　院　　名</t>
    <phoneticPr fontId="28"/>
  </si>
  <si>
    <t>当該年度４月１日現在の１年次研修医受入数</t>
    <phoneticPr fontId="28"/>
  </si>
  <si>
    <t>α</t>
    <phoneticPr fontId="6"/>
  </si>
  <si>
    <t>　　　　　　 「職員俸給」、「地域手当」、「初任給調整手当」、「寒冷地手当」、「特地勤務手当」などが該当します。「超過勤務手当」、「当直手当」、「住居手当」、</t>
    <phoneticPr fontId="6"/>
  </si>
  <si>
    <t>　　　　　　 「通勤手当」、「扶養手当」などは該当しません。</t>
    <phoneticPr fontId="6"/>
  </si>
  <si>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6"/>
  </si>
  <si>
    <t>対　象　経　費　の　支　出　予　定　額　算　出　内　訳</t>
    <phoneticPr fontId="6"/>
  </si>
  <si>
    <t>区　　　　　分</t>
    <phoneticPr fontId="7"/>
  </si>
  <si>
    <t>支 出 予 定 額</t>
    <phoneticPr fontId="7"/>
  </si>
  <si>
    <t>積　　　算　　　内　　　訳</t>
    <phoneticPr fontId="7"/>
  </si>
  <si>
    <t>委員会
回　数</t>
    <phoneticPr fontId="7"/>
  </si>
  <si>
    <t>１回当た
り所要額</t>
    <phoneticPr fontId="7"/>
  </si>
  <si>
    <t>備　　　　考</t>
    <phoneticPr fontId="7"/>
  </si>
  <si>
    <t>金　　額</t>
    <phoneticPr fontId="7"/>
  </si>
  <si>
    <t>積　　　算　　　内　　　訳</t>
    <phoneticPr fontId="7"/>
  </si>
  <si>
    <t>備　　　　考</t>
    <phoneticPr fontId="7"/>
  </si>
  <si>
    <t>％</t>
    <phoneticPr fontId="7"/>
  </si>
  <si>
    <t>小　　計</t>
    <phoneticPr fontId="7"/>
  </si>
  <si>
    <t>３　賃金内訳</t>
    <phoneticPr fontId="7"/>
  </si>
  <si>
    <t>区　　　　　分</t>
    <phoneticPr fontId="7"/>
  </si>
  <si>
    <t>６　情報収集及び学会等出席経費内訳</t>
    <phoneticPr fontId="7"/>
  </si>
  <si>
    <t>区　　　　分</t>
    <phoneticPr fontId="7"/>
  </si>
  <si>
    <t>７　剖検経費内訳</t>
    <phoneticPr fontId="7"/>
  </si>
  <si>
    <t xml:space="preserve"> 消耗品費</t>
    <rPh sb="1" eb="3">
      <t>ショウモウ</t>
    </rPh>
    <rPh sb="3" eb="4">
      <t>ヒン</t>
    </rPh>
    <rPh sb="4" eb="5">
      <t>ヒ</t>
    </rPh>
    <phoneticPr fontId="6"/>
  </si>
  <si>
    <t>オンコール</t>
    <phoneticPr fontId="6"/>
  </si>
  <si>
    <t>小　　計</t>
    <phoneticPr fontId="7"/>
  </si>
  <si>
    <t>区　　　　　分</t>
    <phoneticPr fontId="7"/>
  </si>
  <si>
    <t>支 出 予 定 額</t>
    <phoneticPr fontId="7"/>
  </si>
  <si>
    <t>積　　　算　　　内　　　訳</t>
    <phoneticPr fontId="7"/>
  </si>
  <si>
    <t>１回当た
り所要額</t>
    <phoneticPr fontId="7"/>
  </si>
  <si>
    <t>備　　　　考</t>
    <phoneticPr fontId="7"/>
  </si>
  <si>
    <t>１　地域における募集定員の調整又は臨床研修病院群の形成について協議・検討するための経費に限る。</t>
    <phoneticPr fontId="6"/>
  </si>
  <si>
    <t>２　賃金内訳</t>
    <phoneticPr fontId="7"/>
  </si>
  <si>
    <t>別紙１２</t>
    <phoneticPr fontId="6"/>
  </si>
  <si>
    <t>別紙１２の（１）</t>
    <phoneticPr fontId="6"/>
  </si>
  <si>
    <t>別紙１２の（１）　附表Ａ(総括表）</t>
    <rPh sb="9" eb="11">
      <t>フヒョウ</t>
    </rPh>
    <rPh sb="13" eb="15">
      <t>ソウカツ</t>
    </rPh>
    <rPh sb="15" eb="16">
      <t>ヒョウ</t>
    </rPh>
    <phoneticPr fontId="7"/>
  </si>
  <si>
    <t>別紙１２の（１）　附表Ｂ</t>
    <phoneticPr fontId="6"/>
  </si>
  <si>
    <t>別紙１２の（１）　附表C</t>
    <phoneticPr fontId="6"/>
  </si>
  <si>
    <t>別紙１２の（２）</t>
    <phoneticPr fontId="6"/>
  </si>
  <si>
    <t>別紙１２の（３）</t>
    <phoneticPr fontId="6"/>
  </si>
  <si>
    <t>臨 床 研 修 履 修 計 画 及 び 宿 日 直 研 修 計 画 調 書</t>
    <rPh sb="0" eb="1">
      <t>リン</t>
    </rPh>
    <rPh sb="2" eb="3">
      <t>ユカ</t>
    </rPh>
    <rPh sb="4" eb="5">
      <t>ケン</t>
    </rPh>
    <rPh sb="6" eb="7">
      <t>オサム</t>
    </rPh>
    <rPh sb="8" eb="9">
      <t>クツ</t>
    </rPh>
    <rPh sb="10" eb="11">
      <t>オサム</t>
    </rPh>
    <rPh sb="12" eb="13">
      <t>ケイ</t>
    </rPh>
    <rPh sb="14" eb="15">
      <t>ガ</t>
    </rPh>
    <rPh sb="16" eb="17">
      <t>オヨ</t>
    </rPh>
    <rPh sb="20" eb="21">
      <t>シュク</t>
    </rPh>
    <rPh sb="22" eb="23">
      <t>ヒ</t>
    </rPh>
    <rPh sb="24" eb="25">
      <t>チョク</t>
    </rPh>
    <rPh sb="26" eb="27">
      <t>ケン</t>
    </rPh>
    <rPh sb="28" eb="29">
      <t>オサム</t>
    </rPh>
    <rPh sb="30" eb="31">
      <t>ケイ</t>
    </rPh>
    <rPh sb="32" eb="33">
      <t>ガ</t>
    </rPh>
    <rPh sb="34" eb="35">
      <t>チョウ</t>
    </rPh>
    <rPh sb="36" eb="37">
      <t>ショ</t>
    </rPh>
    <phoneticPr fontId="7"/>
  </si>
  <si>
    <t xml:space="preserve">
</t>
    <phoneticPr fontId="6"/>
  </si>
  <si>
    <t>１年次生又は再開者</t>
    <rPh sb="1" eb="2">
      <t>ネン</t>
    </rPh>
    <rPh sb="2" eb="3">
      <t>ジ</t>
    </rPh>
    <rPh sb="3" eb="4">
      <t>セイ</t>
    </rPh>
    <rPh sb="4" eb="5">
      <t>マタ</t>
    </rPh>
    <rPh sb="6" eb="8">
      <t>サイカイ</t>
    </rPh>
    <rPh sb="8" eb="9">
      <t>シャ</t>
    </rPh>
    <phoneticPr fontId="6"/>
  </si>
  <si>
    <t>施設番号</t>
    <rPh sb="0" eb="2">
      <t>シセツ</t>
    </rPh>
    <rPh sb="2" eb="4">
      <t>バンゴウ</t>
    </rPh>
    <phoneticPr fontId="7"/>
  </si>
  <si>
    <t>030xx1</t>
    <phoneticPr fontId="6"/>
  </si>
  <si>
    <t>基幹型病院名</t>
    <phoneticPr fontId="6"/>
  </si>
  <si>
    <t>県立○○病院</t>
    <rPh sb="0" eb="2">
      <t>ケンリツ</t>
    </rPh>
    <rPh sb="4" eb="6">
      <t>ビョウイン</t>
    </rPh>
    <phoneticPr fontId="6"/>
  </si>
  <si>
    <t>地元大学出身</t>
    <rPh sb="0" eb="2">
      <t>ジモト</t>
    </rPh>
    <rPh sb="2" eb="4">
      <t>ダイガク</t>
    </rPh>
    <rPh sb="4" eb="6">
      <t>シュッシン</t>
    </rPh>
    <phoneticPr fontId="6"/>
  </si>
  <si>
    <t>○</t>
    <phoneticPr fontId="6"/>
  </si>
  <si>
    <t>研修医氏名</t>
    <rPh sb="0" eb="3">
      <t>ケンシュウイ</t>
    </rPh>
    <rPh sb="3" eb="5">
      <t>シメイ</t>
    </rPh>
    <phoneticPr fontId="7"/>
  </si>
  <si>
    <t>厚生　一郎</t>
    <rPh sb="0" eb="2">
      <t>コウセイ</t>
    </rPh>
    <rPh sb="3" eb="5">
      <t>イチロウ</t>
    </rPh>
    <phoneticPr fontId="6"/>
  </si>
  <si>
    <t>地元出身</t>
    <rPh sb="0" eb="2">
      <t>ジモト</t>
    </rPh>
    <rPh sb="2" eb="4">
      <t>シュッシン</t>
    </rPh>
    <phoneticPr fontId="6"/>
  </si>
  <si>
    <t>研修開始年月日</t>
    <phoneticPr fontId="6"/>
  </si>
  <si>
    <t>年</t>
    <rPh sb="0" eb="1">
      <t>ネン</t>
    </rPh>
    <phoneticPr fontId="6"/>
  </si>
  <si>
    <t>日</t>
    <rPh sb="0" eb="1">
      <t>ヒ</t>
    </rPh>
    <phoneticPr fontId="6"/>
  </si>
  <si>
    <t>【プログラム番号】プログラム名</t>
    <rPh sb="6" eb="8">
      <t>バンゴウ</t>
    </rPh>
    <rPh sb="14" eb="15">
      <t>メイ</t>
    </rPh>
    <phoneticPr fontId="6"/>
  </si>
  <si>
    <t>【030xx1103】県立○○病院臨床研修プログラムC</t>
    <rPh sb="11" eb="13">
      <t>ケンリツ</t>
    </rPh>
    <rPh sb="15" eb="17">
      <t>ビョウイン</t>
    </rPh>
    <rPh sb="17" eb="19">
      <t>リンショウ</t>
    </rPh>
    <rPh sb="19" eb="21">
      <t>ケンシュウ</t>
    </rPh>
    <phoneticPr fontId="6"/>
  </si>
  <si>
    <t>研修実施施設名</t>
    <rPh sb="0" eb="2">
      <t>ケンシュウ</t>
    </rPh>
    <rPh sb="2" eb="4">
      <t>ジッシ</t>
    </rPh>
    <rPh sb="4" eb="6">
      <t>シセツ</t>
    </rPh>
    <rPh sb="6" eb="7">
      <t>メイ</t>
    </rPh>
    <phoneticPr fontId="6"/>
  </si>
  <si>
    <t>市区町村</t>
    <rPh sb="0" eb="4">
      <t>シクチョウソン</t>
    </rPh>
    <phoneticPr fontId="6"/>
  </si>
  <si>
    <t>地域種別</t>
    <rPh sb="0" eb="2">
      <t>チイキ</t>
    </rPh>
    <rPh sb="2" eb="4">
      <t>シュベツ</t>
    </rPh>
    <phoneticPr fontId="6"/>
  </si>
  <si>
    <t>分野及
び宿日
直回数</t>
    <phoneticPr fontId="6"/>
  </si>
  <si>
    <t>臨　床　研　修　履　修　計　画</t>
    <rPh sb="0" eb="1">
      <t>リン</t>
    </rPh>
    <rPh sb="2" eb="3">
      <t>ユカ</t>
    </rPh>
    <rPh sb="4" eb="5">
      <t>ケン</t>
    </rPh>
    <rPh sb="6" eb="7">
      <t>オサム</t>
    </rPh>
    <rPh sb="8" eb="9">
      <t>クツ</t>
    </rPh>
    <rPh sb="10" eb="11">
      <t>オサム</t>
    </rPh>
    <rPh sb="12" eb="13">
      <t>ケイ</t>
    </rPh>
    <rPh sb="14" eb="15">
      <t>ガ</t>
    </rPh>
    <phoneticPr fontId="7"/>
  </si>
  <si>
    <t>備　考</t>
    <rPh sb="0" eb="1">
      <t>ビ</t>
    </rPh>
    <rPh sb="2" eb="3">
      <t>コウ</t>
    </rPh>
    <phoneticPr fontId="7"/>
  </si>
  <si>
    <t>４月</t>
    <rPh sb="1" eb="2">
      <t>ツキ</t>
    </rPh>
    <phoneticPr fontId="7"/>
  </si>
  <si>
    <t>５月</t>
    <rPh sb="1" eb="2">
      <t>ツキ</t>
    </rPh>
    <phoneticPr fontId="7"/>
  </si>
  <si>
    <t>６月</t>
    <rPh sb="1" eb="2">
      <t>ツキ</t>
    </rPh>
    <phoneticPr fontId="7"/>
  </si>
  <si>
    <t>７月</t>
    <rPh sb="1" eb="2">
      <t>ツキ</t>
    </rPh>
    <phoneticPr fontId="7"/>
  </si>
  <si>
    <t>８月</t>
    <rPh sb="1" eb="2">
      <t>ツキ</t>
    </rPh>
    <phoneticPr fontId="7"/>
  </si>
  <si>
    <t>９月</t>
    <rPh sb="1" eb="2">
      <t>ツキ</t>
    </rPh>
    <phoneticPr fontId="7"/>
  </si>
  <si>
    <t>10月</t>
    <rPh sb="2" eb="3">
      <t>ツキ</t>
    </rPh>
    <phoneticPr fontId="7"/>
  </si>
  <si>
    <t>11月</t>
    <rPh sb="2" eb="3">
      <t>ツキ</t>
    </rPh>
    <phoneticPr fontId="7"/>
  </si>
  <si>
    <t>12月</t>
    <rPh sb="2" eb="3">
      <t>ツキ</t>
    </rPh>
    <phoneticPr fontId="7"/>
  </si>
  <si>
    <t>１月</t>
    <rPh sb="1" eb="2">
      <t>ツキ</t>
    </rPh>
    <phoneticPr fontId="7"/>
  </si>
  <si>
    <t>２月</t>
    <rPh sb="1" eb="2">
      <t>ツキ</t>
    </rPh>
    <phoneticPr fontId="7"/>
  </si>
  <si>
    <t>３月</t>
    <rPh sb="1" eb="2">
      <t>ツキ</t>
    </rPh>
    <phoneticPr fontId="7"/>
  </si>
  <si>
    <t>計</t>
    <rPh sb="0" eb="1">
      <t>ケイ</t>
    </rPh>
    <phoneticPr fontId="7"/>
  </si>
  <si>
    <t xml:space="preserve">
対象外</t>
    <rPh sb="1" eb="3">
      <t>タイショウ</t>
    </rPh>
    <rPh sb="3" eb="4">
      <t>ガイ</t>
    </rPh>
    <phoneticPr fontId="6"/>
  </si>
  <si>
    <t>030xx1</t>
    <phoneticPr fontId="6"/>
  </si>
  <si>
    <t>○○県</t>
    <rPh sb="2" eb="3">
      <t>ケン</t>
    </rPh>
    <phoneticPr fontId="6"/>
  </si>
  <si>
    <t>△△市</t>
    <rPh sb="2" eb="3">
      <t>シ</t>
    </rPh>
    <phoneticPr fontId="6"/>
  </si>
  <si>
    <t>第2種</t>
  </si>
  <si>
    <t>031xx2</t>
    <phoneticPr fontId="6"/>
  </si>
  <si>
    <t>県立××病院</t>
    <rPh sb="0" eb="2">
      <t>ケンリツ</t>
    </rPh>
    <rPh sb="4" eb="6">
      <t>ビョウイン</t>
    </rPh>
    <phoneticPr fontId="6"/>
  </si>
  <si>
    <t>××市</t>
    <rPh sb="2" eb="3">
      <t>シ</t>
    </rPh>
    <phoneticPr fontId="6"/>
  </si>
  <si>
    <t>第3種</t>
  </si>
  <si>
    <t>A</t>
    <phoneticPr fontId="6"/>
  </si>
  <si>
    <t>B</t>
    <phoneticPr fontId="6"/>
  </si>
  <si>
    <t>C</t>
    <phoneticPr fontId="6"/>
  </si>
  <si>
    <t>D</t>
    <phoneticPr fontId="6"/>
  </si>
  <si>
    <t>E</t>
    <phoneticPr fontId="6"/>
  </si>
  <si>
    <t>F</t>
    <phoneticPr fontId="6"/>
  </si>
  <si>
    <t>G</t>
    <phoneticPr fontId="6"/>
  </si>
  <si>
    <t>H</t>
    <phoneticPr fontId="6"/>
  </si>
  <si>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注３）臨床研修履修計画の計を①【補助対象】と【補助対象外（国立大学法人､国立､国立病院機構等）】に
　　　分けること。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phoneticPr fontId="6"/>
  </si>
  <si>
    <t>Ｄ</t>
    <phoneticPr fontId="6"/>
  </si>
  <si>
    <t>Ｈ</t>
    <phoneticPr fontId="6"/>
  </si>
  <si>
    <t>I</t>
    <phoneticPr fontId="6"/>
  </si>
  <si>
    <t>A+(B×2)+(C×3)</t>
    <phoneticPr fontId="6"/>
  </si>
  <si>
    <t>J</t>
    <phoneticPr fontId="6"/>
  </si>
  <si>
    <t>E+(F×2)+(G×3)</t>
    <phoneticPr fontId="6"/>
  </si>
  <si>
    <t>日</t>
    <phoneticPr fontId="6"/>
  </si>
  <si>
    <t>２年次生又は再開者</t>
    <rPh sb="1" eb="2">
      <t>ネン</t>
    </rPh>
    <rPh sb="2" eb="3">
      <t>ジ</t>
    </rPh>
    <rPh sb="3" eb="4">
      <t>セイ</t>
    </rPh>
    <rPh sb="4" eb="5">
      <t>マタ</t>
    </rPh>
    <rPh sb="6" eb="8">
      <t>サイカイ</t>
    </rPh>
    <rPh sb="8" eb="9">
      <t>シャ</t>
    </rPh>
    <phoneticPr fontId="6"/>
  </si>
  <si>
    <t>施設番号</t>
  </si>
  <si>
    <t>加藤　一子</t>
    <rPh sb="0" eb="2">
      <t>カトウ</t>
    </rPh>
    <rPh sb="3" eb="4">
      <t>イチ</t>
    </rPh>
    <rPh sb="4" eb="5">
      <t>コ</t>
    </rPh>
    <phoneticPr fontId="6"/>
  </si>
  <si>
    <t>H27</t>
    <phoneticPr fontId="6"/>
  </si>
  <si>
    <t>【030xx1101】県立○○病院研修プログラムA</t>
    <rPh sb="11" eb="13">
      <t>ケンリツ</t>
    </rPh>
    <rPh sb="15" eb="17">
      <t>ビョウイン</t>
    </rPh>
    <rPh sb="17" eb="19">
      <t>ケンシュウ</t>
    </rPh>
    <phoneticPr fontId="6"/>
  </si>
  <si>
    <t>【施設番号】</t>
    <phoneticPr fontId="6"/>
  </si>
  <si>
    <t>研修実施施設名</t>
    <phoneticPr fontId="6"/>
  </si>
  <si>
    <t>分野及
び宿日
直回数</t>
    <phoneticPr fontId="6"/>
  </si>
  <si>
    <t>宿日直</t>
    <phoneticPr fontId="6"/>
  </si>
  <si>
    <t>ｵﾝｺｰﾙ</t>
    <phoneticPr fontId="6"/>
  </si>
  <si>
    <t>031xx2</t>
    <phoneticPr fontId="6"/>
  </si>
  <si>
    <t>宿日直</t>
    <phoneticPr fontId="6"/>
  </si>
  <si>
    <t>ｵﾝｺｰﾙ</t>
    <phoneticPr fontId="6"/>
  </si>
  <si>
    <t>033xx4</t>
    <phoneticPr fontId="6"/>
  </si>
  <si>
    <t>○○診療所</t>
    <rPh sb="2" eb="5">
      <t>シンリョウジョ</t>
    </rPh>
    <phoneticPr fontId="6"/>
  </si>
  <si>
    <t>□□市</t>
    <rPh sb="2" eb="3">
      <t>シ</t>
    </rPh>
    <phoneticPr fontId="6"/>
  </si>
  <si>
    <t>第1種</t>
  </si>
  <si>
    <t>宿日直</t>
    <phoneticPr fontId="6"/>
  </si>
  <si>
    <t>ｵﾝｺｰﾙ</t>
    <phoneticPr fontId="6"/>
  </si>
  <si>
    <t>オン
コール</t>
    <phoneticPr fontId="6"/>
  </si>
  <si>
    <t>K</t>
    <phoneticPr fontId="6"/>
  </si>
  <si>
    <t>L</t>
    <phoneticPr fontId="6"/>
  </si>
  <si>
    <t>M</t>
    <phoneticPr fontId="6"/>
  </si>
  <si>
    <t>N</t>
    <phoneticPr fontId="6"/>
  </si>
  <si>
    <t>O</t>
    <phoneticPr fontId="6"/>
  </si>
  <si>
    <t>P</t>
    <phoneticPr fontId="6"/>
  </si>
  <si>
    <t>Q</t>
    <phoneticPr fontId="6"/>
  </si>
  <si>
    <t>R</t>
    <phoneticPr fontId="6"/>
  </si>
  <si>
    <r>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t>
    </r>
    <r>
      <rPr>
        <u/>
        <sz val="11"/>
        <rFont val="ＭＳ 明朝"/>
        <family val="1"/>
        <charset val="128"/>
      </rPr>
      <t xml:space="preserve">その際に１月当たり回数合計を
</t>
    </r>
    <r>
      <rPr>
        <sz val="11"/>
        <rFont val="ＭＳ 明朝"/>
        <family val="1"/>
        <charset val="128"/>
      </rPr>
      <t>　　　</t>
    </r>
    <r>
      <rPr>
        <u/>
        <sz val="11"/>
        <rFont val="ＭＳ 明朝"/>
        <family val="1"/>
        <charset val="128"/>
      </rPr>
      <t>計の欄に記入すること。（１ヶ月月当たり宿日直、オンコールを合計して４回を超えて記入することは不可）</t>
    </r>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131" eb="132">
      <t>チュウ</t>
    </rPh>
    <rPh sb="151" eb="152">
      <t>サイ</t>
    </rPh>
    <rPh sb="153" eb="156">
      <t>シドウイ</t>
    </rPh>
    <rPh sb="157" eb="159">
      <t>ジョウキュウ</t>
    </rPh>
    <rPh sb="159" eb="160">
      <t>イ</t>
    </rPh>
    <rPh sb="161" eb="162">
      <t>フク</t>
    </rPh>
    <rPh sb="174" eb="176">
      <t>バアイ</t>
    </rPh>
    <rPh sb="178" eb="179">
      <t>シュク</t>
    </rPh>
    <rPh sb="179" eb="181">
      <t>ニッチョク</t>
    </rPh>
    <rPh sb="182" eb="183">
      <t>ラン</t>
    </rPh>
    <rPh sb="184" eb="186">
      <t>キニュウ</t>
    </rPh>
    <rPh sb="192" eb="195">
      <t>シドウイ</t>
    </rPh>
    <rPh sb="195" eb="196">
      <t>トウ</t>
    </rPh>
    <rPh sb="205" eb="207">
      <t>シドウ</t>
    </rPh>
    <rPh sb="207" eb="209">
      <t>タイセイ</t>
    </rPh>
    <rPh sb="213" eb="215">
      <t>バアイ</t>
    </rPh>
    <rPh sb="223" eb="224">
      <t>ラン</t>
    </rPh>
    <rPh sb="225" eb="227">
      <t>キニュウ</t>
    </rPh>
    <rPh sb="234" eb="235">
      <t>サイ</t>
    </rPh>
    <rPh sb="237" eb="238">
      <t>ツキ</t>
    </rPh>
    <rPh sb="238" eb="239">
      <t>ア</t>
    </rPh>
    <rPh sb="241" eb="243">
      <t>カイスウ</t>
    </rPh>
    <rPh sb="243" eb="245">
      <t>ゴウケイ</t>
    </rPh>
    <rPh sb="250" eb="251">
      <t>ケイ</t>
    </rPh>
    <rPh sb="252" eb="253">
      <t>ラン</t>
    </rPh>
    <rPh sb="254" eb="256">
      <t>キニュウ</t>
    </rPh>
    <rPh sb="264" eb="265">
      <t>ゲツ</t>
    </rPh>
    <rPh sb="265" eb="266">
      <t>ツキ</t>
    </rPh>
    <rPh sb="266" eb="267">
      <t>ア</t>
    </rPh>
    <rPh sb="269" eb="270">
      <t>シュク</t>
    </rPh>
    <rPh sb="270" eb="272">
      <t>ニッチョク</t>
    </rPh>
    <rPh sb="279" eb="281">
      <t>ゴウケイ</t>
    </rPh>
    <rPh sb="284" eb="285">
      <t>カイ</t>
    </rPh>
    <rPh sb="286" eb="287">
      <t>コ</t>
    </rPh>
    <rPh sb="289" eb="291">
      <t>キニュウ</t>
    </rPh>
    <rPh sb="296" eb="298">
      <t>フカ</t>
    </rPh>
    <phoneticPr fontId="6"/>
  </si>
  <si>
    <t>N</t>
    <phoneticPr fontId="6"/>
  </si>
  <si>
    <t>R</t>
    <phoneticPr fontId="6"/>
  </si>
  <si>
    <t>S</t>
    <phoneticPr fontId="6"/>
  </si>
  <si>
    <t>K+(L×2)+(M×3)</t>
    <phoneticPr fontId="6"/>
  </si>
  <si>
    <t>T</t>
    <phoneticPr fontId="6"/>
  </si>
  <si>
    <t>O+(P×2)+(Q×3)</t>
    <phoneticPr fontId="6"/>
  </si>
  <si>
    <t>日</t>
    <phoneticPr fontId="6"/>
  </si>
  <si>
    <t>別紙１２の（１）　附表Ａ（一年次）</t>
    <rPh sb="9" eb="11">
      <t>フヒョウ</t>
    </rPh>
    <rPh sb="13" eb="14">
      <t>イチ</t>
    </rPh>
    <rPh sb="14" eb="16">
      <t>ネンジ</t>
    </rPh>
    <phoneticPr fontId="7"/>
  </si>
  <si>
    <t>別紙１２の（１）　附表Ａ（二年次）</t>
    <rPh sb="9" eb="11">
      <t>フヒョウ</t>
    </rPh>
    <rPh sb="13" eb="15">
      <t>ニネン</t>
    </rPh>
    <rPh sb="15" eb="16">
      <t>ツギ</t>
    </rPh>
    <phoneticPr fontId="7"/>
  </si>
  <si>
    <t>H29</t>
    <phoneticPr fontId="6"/>
  </si>
  <si>
    <t xml:space="preserve"> 内訳は別紙１２の
（１）、（２）の
 とおり</t>
    <rPh sb="1" eb="3">
      <t>ウチワケ</t>
    </rPh>
    <phoneticPr fontId="6"/>
  </si>
  <si>
    <t>内訳は別紙１２の
（３）のとおり</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</si>
</sst>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9" formatCode="000000"/>
    <numFmt numFmtId="182" formatCode="#,##0;&quot;▲ &quot;#,##0"/>
    <numFmt numFmtId="183" formatCode="0.0"/>
    <numFmt numFmtId="185" formatCode="0.0%"/>
    <numFmt numFmtId="186" formatCode="&quot;0&quot;0"/>
  </numFmts>
  <fonts count="75">
    <font>
      <sz val="11"/>
      <name val="ＭＳ Ｐ明朝"/>
      <family val="1"/>
      <charset val="128"/>
    </font>
    <font>
      <sz val="11"/>
      <name val="ＭＳ Ｐ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6"/>
      <name val="ＭＳ Ｐ明朝"/>
      <family val="1"/>
      <charset val="128"/>
    </font>
    <font>
      <sz val="6"/>
      <name val="ＭＳ ゴシック"/>
      <family val="3"/>
      <charset val="128"/>
    </font>
    <font>
      <sz val="11"/>
      <color rgb="FFFF0000"/>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
      <color rgb="FFFF0000"/>
      <name val="ＭＳ 明朝"/>
      <family val="1"/>
      <charset val="128"/>
    </font>
    <font>
      <sz val="11"/>
      <color theme="1"/>
      <name val="ＭＳ Ｐ明朝"/>
      <family val="1"/>
      <charset val="128"/>
    </font>
    <font>
      <sz val="9"/>
      <name val="ＭＳ Ｐ明朝"/>
      <family val="1"/>
      <charset val="128"/>
    </font>
    <font>
      <sz val="13"/>
      <name val="ＭＳ 明朝"/>
      <family val="1"/>
      <charset val="128"/>
    </font>
    <font>
      <sz val="12"/>
      <name val="ＭＳ 明朝"/>
      <family val="1"/>
      <charset val="128"/>
    </font>
    <font>
      <sz val="11"/>
      <color indexed="8"/>
      <name val="ＭＳ 明朝"/>
      <family val="1"/>
      <charset val="128"/>
    </font>
    <font>
      <sz val="8"/>
      <name val="ＭＳ 明朝"/>
      <family val="1"/>
      <charset val="128"/>
    </font>
    <font>
      <u/>
      <sz val="9"/>
      <name val="ＭＳ 明朝"/>
      <family val="1"/>
      <charset val="128"/>
    </font>
    <font>
      <strike/>
      <sz val="11"/>
      <name val="ＭＳ 明朝"/>
      <family val="1"/>
      <charset val="128"/>
    </font>
    <font>
      <strike/>
      <sz val="9"/>
      <name val="ＭＳ 明朝"/>
      <family val="1"/>
      <charset val="128"/>
    </font>
    <font>
      <strike/>
      <sz val="11"/>
      <name val="ＭＳ Ｐ明朝"/>
      <family val="1"/>
      <charset val="128"/>
    </font>
    <font>
      <sz val="14"/>
      <color theme="1"/>
      <name val="ＭＳ 明朝"/>
      <family val="1"/>
      <charset val="128"/>
    </font>
    <font>
      <sz val="8"/>
      <color theme="1"/>
      <name val="ＭＳ 明朝"/>
      <family val="1"/>
      <charset val="128"/>
    </font>
    <font>
      <sz val="22"/>
      <color theme="1"/>
      <name val="ＭＳ Ｐゴシック"/>
      <family val="3"/>
      <charset val="128"/>
      <scheme val="minor"/>
    </font>
    <font>
      <sz val="24"/>
      <name val="ＭＳ Ｐゴシック"/>
      <family val="3"/>
      <charset val="128"/>
    </font>
    <font>
      <sz val="22"/>
      <name val="ＭＳ Ｐゴシック"/>
      <family val="3"/>
      <charset val="128"/>
    </font>
    <font>
      <sz val="6"/>
      <name val="ＭＳ Ｐゴシック"/>
      <family val="3"/>
      <charset val="128"/>
    </font>
    <font>
      <sz val="18"/>
      <name val="ＭＳ Ｐゴシック"/>
      <family val="3"/>
      <charset val="128"/>
    </font>
    <font>
      <sz val="16"/>
      <name val="ＭＳ ゴシック"/>
      <family val="3"/>
      <charset val="128"/>
    </font>
    <font>
      <sz val="14"/>
      <name val="ＭＳ Ｐゴシック"/>
      <family val="3"/>
      <charset val="128"/>
    </font>
    <font>
      <sz val="14"/>
      <name val="ＭＳ ゴシック"/>
      <family val="3"/>
      <charset val="128"/>
    </font>
    <font>
      <sz val="16"/>
      <name val="ＭＳ Ｐゴシック"/>
      <family val="3"/>
      <charset val="128"/>
    </font>
    <font>
      <b/>
      <sz val="14"/>
      <name val="ＭＳ ゴシック"/>
      <family val="3"/>
      <charset val="128"/>
    </font>
    <font>
      <u/>
      <sz val="14"/>
      <name val="ＭＳ ゴシック"/>
      <family val="3"/>
      <charset val="128"/>
    </font>
    <font>
      <u/>
      <sz val="14"/>
      <name val="ＭＳ Ｐゴシック"/>
      <family val="3"/>
      <charset val="128"/>
    </font>
    <font>
      <sz val="1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明朝"/>
      <family val="1"/>
      <charset val="128"/>
    </font>
    <font>
      <strike/>
      <sz val="11"/>
      <color theme="1"/>
      <name val="ＭＳ Ｐゴシック"/>
      <family val="3"/>
      <charset val="128"/>
    </font>
    <font>
      <b/>
      <sz val="10"/>
      <color indexed="10"/>
      <name val="ＭＳ 明朝"/>
      <family val="1"/>
      <charset val="128"/>
    </font>
    <font>
      <b/>
      <sz val="9"/>
      <color indexed="10"/>
      <name val="ＭＳ Ｐ明朝"/>
      <family val="1"/>
      <charset val="128"/>
    </font>
    <font>
      <b/>
      <sz val="10"/>
      <color indexed="12"/>
      <name val="ＭＳ 明朝"/>
      <family val="1"/>
      <charset val="128"/>
    </font>
    <font>
      <b/>
      <sz val="11"/>
      <color indexed="12"/>
      <name val="ＭＳ 明朝"/>
      <family val="1"/>
      <charset val="128"/>
    </font>
    <font>
      <b/>
      <sz val="10"/>
      <color rgb="FF0000FF"/>
      <name val="ＭＳ 明朝"/>
      <family val="1"/>
      <charset val="128"/>
    </font>
    <font>
      <sz val="12"/>
      <color rgb="FFFF0000"/>
      <name val="ＭＳ 明朝"/>
      <family val="1"/>
      <charset val="128"/>
    </font>
    <font>
      <b/>
      <sz val="11"/>
      <color rgb="FF0000FF"/>
      <name val="ＭＳ 明朝"/>
      <family val="1"/>
      <charset val="128"/>
    </font>
    <font>
      <b/>
      <sz val="11"/>
      <color rgb="FF0070C0"/>
      <name val="ＭＳ 明朝"/>
      <family val="1"/>
      <charset val="128"/>
    </font>
    <font>
      <b/>
      <sz val="11"/>
      <color rgb="FF0000FF"/>
      <name val="ＭＳ Ｐ明朝"/>
      <family val="1"/>
      <charset val="128"/>
    </font>
    <font>
      <b/>
      <sz val="11"/>
      <color rgb="FF0070C0"/>
      <name val="ＭＳ Ｐ明朝"/>
      <family val="1"/>
      <charset val="128"/>
    </font>
    <font>
      <sz val="8"/>
      <color rgb="FFFF0000"/>
      <name val="ＭＳ 明朝"/>
      <family val="1"/>
      <charset val="128"/>
    </font>
    <font>
      <sz val="10"/>
      <color rgb="FFFF0000"/>
      <name val="ＭＳ Ｐ明朝"/>
      <family val="1"/>
      <charset val="128"/>
    </font>
    <font>
      <sz val="9"/>
      <color rgb="FFFF0000"/>
      <name val="ＭＳ 明朝"/>
      <family val="1"/>
      <charset val="128"/>
    </font>
    <font>
      <sz val="11"/>
      <color rgb="FFFF0000"/>
      <name val="ＭＳ Ｐ明朝"/>
      <family val="1"/>
      <charset val="128"/>
    </font>
    <font>
      <b/>
      <sz val="11"/>
      <color rgb="FFFF0000"/>
      <name val="ＭＳ 明朝"/>
      <family val="1"/>
      <charset val="128"/>
    </font>
    <font>
      <b/>
      <u/>
      <sz val="8"/>
      <color indexed="10"/>
      <name val="ＭＳ 明朝"/>
      <family val="1"/>
      <charset val="128"/>
    </font>
    <font>
      <sz val="8"/>
      <color indexed="10"/>
      <name val="ＭＳ 明朝"/>
      <family val="1"/>
      <charset val="128"/>
    </font>
    <font>
      <sz val="11"/>
      <color theme="1"/>
      <name val="ＭＳ Ｐゴシック"/>
      <family val="3"/>
      <charset val="128"/>
      <scheme val="minor"/>
    </font>
    <font>
      <sz val="11"/>
      <color rgb="FF7030A0"/>
      <name val="ＭＳ 明朝"/>
      <family val="1"/>
      <charset val="128"/>
    </font>
    <font>
      <b/>
      <sz val="12"/>
      <name val="ＭＳ 明朝"/>
      <family val="1"/>
      <charset val="128"/>
    </font>
    <font>
      <b/>
      <u/>
      <sz val="14"/>
      <name val="ＭＳ 明朝"/>
      <family val="1"/>
      <charset val="128"/>
    </font>
    <font>
      <b/>
      <sz val="14"/>
      <name val="ＭＳ 明朝"/>
      <family val="1"/>
      <charset val="128"/>
    </font>
    <font>
      <b/>
      <sz val="11"/>
      <name val="ＭＳ 明朝"/>
      <family val="1"/>
      <charset val="128"/>
    </font>
    <font>
      <b/>
      <sz val="10"/>
      <color rgb="FF0070C0"/>
      <name val="ＭＳ 明朝"/>
      <family val="1"/>
      <charset val="128"/>
    </font>
    <font>
      <b/>
      <sz val="10"/>
      <color theme="4" tint="-0.249977111117893"/>
      <name val="ＭＳ 明朝"/>
      <family val="1"/>
      <charset val="128"/>
    </font>
    <font>
      <sz val="20"/>
      <name val="ＭＳ 明朝"/>
      <family val="1"/>
      <charset val="128"/>
    </font>
    <font>
      <sz val="12"/>
      <color theme="1"/>
      <name val="ＭＳ Ｐゴシック"/>
      <family val="3"/>
      <charset val="128"/>
    </font>
    <font>
      <sz val="6"/>
      <name val="ＭＳ 明朝"/>
      <family val="1"/>
      <charset val="128"/>
    </font>
    <font>
      <sz val="10"/>
      <name val="ＭＳ Ｐ明朝"/>
      <family val="1"/>
      <charset val="128"/>
    </font>
    <font>
      <sz val="14"/>
      <color theme="1"/>
      <name val="ＭＳ Ｐゴシック"/>
      <family val="3"/>
      <charset val="128"/>
    </font>
    <font>
      <b/>
      <sz val="10"/>
      <name val="ＭＳ 明朝"/>
      <family val="1"/>
      <charset val="128"/>
    </font>
    <font>
      <b/>
      <sz val="10"/>
      <color theme="3"/>
      <name val="ＭＳ 明朝"/>
      <family val="1"/>
      <charset val="128"/>
    </font>
    <font>
      <u/>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1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style="thin">
        <color theme="1"/>
      </left>
      <right/>
      <top style="thin">
        <color theme="1"/>
      </top>
      <bottom/>
      <diagonal/>
    </border>
    <border>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style="thin">
        <color theme="1"/>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top style="thin">
        <color theme="1"/>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theme="1"/>
      </left>
      <right style="thin">
        <color rgb="FFFF0000"/>
      </right>
      <top style="thin">
        <color theme="1"/>
      </top>
      <bottom/>
      <diagonal/>
    </border>
    <border>
      <left style="thin">
        <color rgb="FFFF0000"/>
      </left>
      <right style="thin">
        <color rgb="FFFF0000"/>
      </right>
      <top style="thin">
        <color theme="1"/>
      </top>
      <bottom/>
      <diagonal/>
    </border>
    <border>
      <left style="thin">
        <color rgb="FFFF0000"/>
      </left>
      <right/>
      <top style="thin">
        <color theme="1"/>
      </top>
      <bottom/>
      <diagonal/>
    </border>
    <border>
      <left style="thin">
        <color theme="1"/>
      </left>
      <right style="thin">
        <color rgb="FFFF0000"/>
      </right>
      <top/>
      <bottom/>
      <diagonal/>
    </border>
    <border>
      <left style="thin">
        <color rgb="FFFF0000"/>
      </left>
      <right style="thin">
        <color rgb="FFFF0000"/>
      </right>
      <top/>
      <bottom/>
      <diagonal/>
    </border>
    <border>
      <left style="thin">
        <color rgb="FFFF0000"/>
      </left>
      <right/>
      <top/>
      <bottom/>
      <diagonal/>
    </border>
    <border>
      <left style="thin">
        <color theme="1"/>
      </left>
      <right style="thin">
        <color rgb="FFFF0000"/>
      </right>
      <top/>
      <bottom style="thin">
        <color theme="1"/>
      </bottom>
      <diagonal/>
    </border>
    <border>
      <left style="thin">
        <color rgb="FFFF0000"/>
      </left>
      <right style="thin">
        <color rgb="FFFF0000"/>
      </right>
      <top/>
      <bottom style="thin">
        <color theme="1"/>
      </bottom>
      <diagonal/>
    </border>
    <border>
      <left style="thin">
        <color rgb="FFFF0000"/>
      </left>
      <right/>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rgb="FFFF0000"/>
      </right>
      <top/>
      <bottom style="thin">
        <color theme="1"/>
      </bottom>
      <diagonal/>
    </border>
    <border>
      <left style="thin">
        <color rgb="FFFF0000"/>
      </left>
      <right style="thin">
        <color theme="1"/>
      </right>
      <top/>
      <bottom style="thin">
        <color theme="1"/>
      </bottom>
      <diagonal/>
    </border>
    <border>
      <left/>
      <right style="thin">
        <color rgb="FFFF0000"/>
      </right>
      <top/>
      <bottom/>
      <diagonal/>
    </border>
    <border>
      <left style="thin">
        <color rgb="FFFF0000"/>
      </left>
      <right style="thin">
        <color theme="1"/>
      </right>
      <top/>
      <bottom/>
      <diagonal/>
    </border>
    <border>
      <left style="thin">
        <color rgb="FFFF0000"/>
      </left>
      <right style="thin">
        <color theme="1"/>
      </right>
      <top style="thin">
        <color theme="1"/>
      </top>
      <bottom/>
      <diagonal/>
    </border>
    <border>
      <left/>
      <right style="thin">
        <color rgb="FFFF0000"/>
      </right>
      <top style="thin">
        <color theme="1"/>
      </top>
      <bottom/>
      <diagonal/>
    </border>
    <border>
      <left/>
      <right style="medium">
        <color indexed="64"/>
      </right>
      <top style="thick">
        <color indexed="64"/>
      </top>
      <bottom style="thick">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37" fillId="0" borderId="0"/>
    <xf numFmtId="1" fontId="5" fillId="0" borderId="0"/>
    <xf numFmtId="38" fontId="1" fillId="0" borderId="0" applyFont="0" applyFill="0" applyBorder="0" applyAlignment="0" applyProtection="0">
      <alignment vertical="center"/>
    </xf>
    <xf numFmtId="38" fontId="59" fillId="0" borderId="0" applyFont="0" applyFill="0" applyBorder="0" applyAlignment="0" applyProtection="0">
      <alignment vertical="center"/>
    </xf>
  </cellStyleXfs>
  <cellXfs count="1180">
    <xf numFmtId="0" fontId="0" fillId="0" borderId="0" xfId="0"/>
    <xf numFmtId="0" fontId="2" fillId="0" borderId="0" xfId="0" applyFont="1"/>
    <xf numFmtId="0" fontId="2" fillId="0" borderId="0" xfId="0" applyFont="1" applyBorder="1"/>
    <xf numFmtId="0" fontId="3" fillId="0" borderId="7" xfId="0" applyFont="1" applyBorder="1"/>
    <xf numFmtId="0" fontId="2" fillId="0" borderId="0" xfId="0" applyFont="1" applyFill="1" applyBorder="1"/>
    <xf numFmtId="0" fontId="3" fillId="0" borderId="0" xfId="0" applyFont="1"/>
    <xf numFmtId="0" fontId="3" fillId="0" borderId="5" xfId="0" applyFont="1" applyBorder="1"/>
    <xf numFmtId="0" fontId="3" fillId="0" borderId="0" xfId="0" applyFont="1" applyBorder="1" applyAlignment="1">
      <alignment horizontal="center"/>
    </xf>
    <xf numFmtId="0" fontId="3" fillId="0" borderId="0" xfId="0" applyFont="1" applyAlignment="1">
      <alignment horizontal="center"/>
    </xf>
    <xf numFmtId="0" fontId="3" fillId="0" borderId="0" xfId="0" applyFont="1" applyBorder="1" applyAlignment="1">
      <alignment vertical="center"/>
    </xf>
    <xf numFmtId="0" fontId="8" fillId="0" borderId="0" xfId="0" applyFont="1"/>
    <xf numFmtId="0" fontId="9" fillId="0" borderId="0" xfId="0" applyFont="1"/>
    <xf numFmtId="0" fontId="10" fillId="0" borderId="0" xfId="0" applyFont="1" applyBorder="1" applyAlignment="1">
      <alignment vertical="center"/>
    </xf>
    <xf numFmtId="0" fontId="3" fillId="0" borderId="9" xfId="0" applyFont="1" applyBorder="1"/>
    <xf numFmtId="0" fontId="10" fillId="0" borderId="1" xfId="0" applyFont="1" applyBorder="1" applyAlignment="1">
      <alignment horizontal="center"/>
    </xf>
    <xf numFmtId="0" fontId="10" fillId="0" borderId="6" xfId="0" applyFont="1" applyBorder="1" applyAlignment="1">
      <alignment horizontal="center"/>
    </xf>
    <xf numFmtId="0" fontId="10" fillId="0" borderId="8" xfId="0" applyFont="1" applyBorder="1" applyAlignment="1">
      <alignment horizontal="center"/>
    </xf>
    <xf numFmtId="0" fontId="10" fillId="0" borderId="7" xfId="0" applyFont="1" applyBorder="1" applyAlignment="1">
      <alignment horizontal="center"/>
    </xf>
    <xf numFmtId="0" fontId="2" fillId="0" borderId="11" xfId="0" applyFont="1" applyBorder="1"/>
    <xf numFmtId="0" fontId="2" fillId="0" borderId="0" xfId="0" applyFont="1" applyFill="1"/>
    <xf numFmtId="0" fontId="4" fillId="0" borderId="0" xfId="0" applyFont="1" applyBorder="1"/>
    <xf numFmtId="0" fontId="2" fillId="0" borderId="0" xfId="0" applyFont="1" applyFill="1" applyAlignment="1">
      <alignment vertical="center"/>
    </xf>
    <xf numFmtId="0" fontId="3" fillId="0" borderId="0" xfId="0" applyFont="1" applyBorder="1"/>
    <xf numFmtId="0" fontId="22" fillId="0" borderId="0" xfId="0" applyFont="1" applyBorder="1" applyAlignment="1">
      <alignment wrapText="1"/>
    </xf>
    <xf numFmtId="0" fontId="12" fillId="0" borderId="0" xfId="0" applyFont="1"/>
    <xf numFmtId="0" fontId="3" fillId="0" borderId="0" xfId="0" applyFont="1" applyFill="1"/>
    <xf numFmtId="0" fontId="3" fillId="0" borderId="77" xfId="0" applyFont="1" applyFill="1" applyBorder="1" applyAlignment="1">
      <alignment horizontal="center" vertical="center"/>
    </xf>
    <xf numFmtId="0" fontId="10" fillId="0" borderId="0" xfId="0" applyFont="1" applyAlignment="1">
      <alignment horizontal="center"/>
    </xf>
    <xf numFmtId="0" fontId="10" fillId="0" borderId="0" xfId="0" applyFont="1"/>
    <xf numFmtId="0" fontId="10" fillId="0" borderId="11" xfId="0" applyFont="1" applyBorder="1" applyAlignment="1">
      <alignment horizontal="distributed" indent="2"/>
    </xf>
    <xf numFmtId="0" fontId="10" fillId="0" borderId="11" xfId="0" applyFont="1" applyBorder="1" applyAlignment="1">
      <alignment horizontal="center"/>
    </xf>
    <xf numFmtId="0" fontId="10" fillId="0" borderId="6" xfId="0" applyFont="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7" xfId="0" applyFont="1" applyBorder="1"/>
    <xf numFmtId="57" fontId="10" fillId="0" borderId="8" xfId="0" applyNumberFormat="1" applyFont="1" applyBorder="1" applyAlignment="1">
      <alignment horizontal="center"/>
    </xf>
    <xf numFmtId="0" fontId="10" fillId="0" borderId="0" xfId="0" applyFont="1" applyBorder="1" applyAlignment="1">
      <alignment horizontal="center"/>
    </xf>
    <xf numFmtId="57" fontId="10" fillId="0" borderId="9" xfId="0" applyNumberFormat="1" applyFont="1" applyBorder="1" applyAlignment="1">
      <alignment horizontal="center"/>
    </xf>
    <xf numFmtId="0" fontId="10" fillId="0" borderId="9" xfId="0" applyFont="1" applyBorder="1" applyAlignment="1">
      <alignment horizontal="center"/>
    </xf>
    <xf numFmtId="57" fontId="3" fillId="0" borderId="8" xfId="0" applyNumberFormat="1" applyFont="1" applyBorder="1" applyAlignment="1">
      <alignment horizontal="center"/>
    </xf>
    <xf numFmtId="57" fontId="3" fillId="0" borderId="9" xfId="0" applyNumberFormat="1" applyFont="1" applyBorder="1" applyAlignment="1">
      <alignment horizontal="center"/>
    </xf>
    <xf numFmtId="0" fontId="3" fillId="0" borderId="83" xfId="0" applyFont="1" applyBorder="1"/>
    <xf numFmtId="0" fontId="3" fillId="0" borderId="84" xfId="0" applyFont="1" applyBorder="1"/>
    <xf numFmtId="0" fontId="3" fillId="0" borderId="85" xfId="0" applyFont="1" applyBorder="1" applyAlignment="1">
      <alignment horizontal="center"/>
    </xf>
    <xf numFmtId="0" fontId="3" fillId="0" borderId="85" xfId="0" applyFont="1" applyBorder="1"/>
    <xf numFmtId="0" fontId="3" fillId="0" borderId="86" xfId="0" applyFont="1" applyBorder="1" applyAlignment="1">
      <alignment horizontal="center"/>
    </xf>
    <xf numFmtId="0" fontId="25" fillId="0" borderId="0" xfId="0" applyFont="1" applyFill="1"/>
    <xf numFmtId="0" fontId="26" fillId="0" borderId="0" xfId="0" applyFont="1" applyFill="1" applyBorder="1"/>
    <xf numFmtId="0" fontId="26" fillId="0" borderId="0" xfId="0" applyFont="1" applyFill="1"/>
    <xf numFmtId="0" fontId="27" fillId="0" borderId="0" xfId="0" applyFont="1" applyFill="1" applyBorder="1"/>
    <xf numFmtId="0" fontId="29" fillId="0" borderId="0" xfId="0" applyFont="1" applyFill="1" applyAlignment="1">
      <alignment horizontal="right"/>
    </xf>
    <xf numFmtId="0" fontId="32" fillId="0" borderId="0" xfId="0" applyFont="1" applyFill="1"/>
    <xf numFmtId="0" fontId="34" fillId="0" borderId="95" xfId="0" applyFont="1" applyFill="1" applyBorder="1" applyAlignment="1">
      <alignment vertical="center" wrapText="1"/>
    </xf>
    <xf numFmtId="0" fontId="34" fillId="0" borderId="106" xfId="0" applyFont="1" applyFill="1" applyBorder="1" applyAlignment="1">
      <alignment horizontal="center" vertical="center" wrapText="1"/>
    </xf>
    <xf numFmtId="182" fontId="31" fillId="0" borderId="106" xfId="0" applyNumberFormat="1" applyFont="1" applyFill="1" applyBorder="1" applyAlignment="1">
      <alignment horizontal="right" vertical="center"/>
    </xf>
    <xf numFmtId="182" fontId="31" fillId="0" borderId="0" xfId="0" applyNumberFormat="1" applyFont="1" applyFill="1"/>
    <xf numFmtId="182" fontId="32" fillId="0" borderId="0" xfId="1" applyNumberFormat="1" applyFont="1" applyFill="1" applyBorder="1" applyAlignment="1">
      <alignment horizontal="left" vertical="center" wrapText="1"/>
    </xf>
    <xf numFmtId="182" fontId="31" fillId="0" borderId="0" xfId="1" applyNumberFormat="1" applyFont="1" applyFill="1" applyBorder="1" applyAlignment="1">
      <alignment horizontal="right" vertical="center"/>
    </xf>
    <xf numFmtId="182" fontId="31" fillId="0" borderId="0" xfId="0" applyNumberFormat="1" applyFont="1" applyFill="1" applyBorder="1" applyAlignment="1">
      <alignment horizontal="left" vertical="center"/>
    </xf>
    <xf numFmtId="182" fontId="31" fillId="0" borderId="0" xfId="0" applyNumberFormat="1" applyFont="1" applyFill="1" applyBorder="1" applyAlignment="1">
      <alignment horizontal="right" vertical="center"/>
    </xf>
    <xf numFmtId="182" fontId="31" fillId="0" borderId="0" xfId="0" applyNumberFormat="1" applyFont="1" applyFill="1" applyBorder="1" applyAlignment="1">
      <alignment horizontal="left" vertical="center" wrapText="1"/>
    </xf>
    <xf numFmtId="0" fontId="31" fillId="0" borderId="0" xfId="0" applyFont="1" applyFill="1"/>
    <xf numFmtId="38" fontId="32"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NumberFormat="1" applyFont="1" applyFill="1" applyBorder="1" applyAlignment="1">
      <alignment horizontal="left" vertical="center"/>
    </xf>
    <xf numFmtId="0" fontId="11" fillId="0" borderId="0" xfId="0" applyFont="1"/>
    <xf numFmtId="0" fontId="11" fillId="0" borderId="0" xfId="0" applyFont="1" applyAlignment="1">
      <alignment vertical="center"/>
    </xf>
    <xf numFmtId="0" fontId="11" fillId="0" borderId="0" xfId="0" applyFont="1" applyBorder="1" applyAlignment="1">
      <alignment vertical="center"/>
    </xf>
    <xf numFmtId="0" fontId="17" fillId="0" borderId="0" xfId="0" applyFont="1"/>
    <xf numFmtId="0" fontId="2" fillId="0" borderId="8" xfId="0" applyFont="1" applyBorder="1" applyAlignment="1">
      <alignment wrapText="1"/>
    </xf>
    <xf numFmtId="0" fontId="2" fillId="0" borderId="9" xfId="0" applyFont="1" applyBorder="1" applyAlignment="1">
      <alignment wrapText="1"/>
    </xf>
    <xf numFmtId="0" fontId="0" fillId="0" borderId="0" xfId="0" applyFont="1" applyAlignment="1">
      <alignment wrapText="1"/>
    </xf>
    <xf numFmtId="0" fontId="4" fillId="0" borderId="0" xfId="0" applyFont="1" applyFill="1" applyBorder="1"/>
    <xf numFmtId="0" fontId="13" fillId="0" borderId="0" xfId="0" applyFont="1" applyAlignment="1">
      <alignment wrapText="1"/>
    </xf>
    <xf numFmtId="0" fontId="2" fillId="0" borderId="0" xfId="0" applyFont="1" applyBorder="1" applyAlignment="1">
      <alignment vertical="center"/>
    </xf>
    <xf numFmtId="0" fontId="8" fillId="0" borderId="8" xfId="0" applyFont="1" applyBorder="1" applyAlignment="1">
      <alignment horizontal="right"/>
    </xf>
    <xf numFmtId="0" fontId="8" fillId="0" borderId="9" xfId="0" applyFont="1" applyBorder="1"/>
    <xf numFmtId="38" fontId="8" fillId="0" borderId="0" xfId="1" applyFont="1" applyBorder="1" applyAlignment="1"/>
    <xf numFmtId="0" fontId="2" fillId="0" borderId="0" xfId="3" applyFont="1"/>
    <xf numFmtId="0" fontId="8" fillId="0" borderId="0" xfId="0" applyFont="1" applyFill="1"/>
    <xf numFmtId="0" fontId="42" fillId="0" borderId="0" xfId="3" applyFont="1" applyFill="1" applyBorder="1" applyAlignment="1">
      <alignment horizontal="center"/>
    </xf>
    <xf numFmtId="0" fontId="3" fillId="0" borderId="0" xfId="3" applyFont="1" applyFill="1" applyBorder="1"/>
    <xf numFmtId="0" fontId="3" fillId="0" borderId="0" xfId="3" applyFont="1"/>
    <xf numFmtId="0" fontId="47" fillId="0" borderId="0" xfId="0" applyFont="1"/>
    <xf numFmtId="0" fontId="10" fillId="0" borderId="11" xfId="0" applyFont="1" applyBorder="1" applyAlignment="1">
      <alignment horizontal="center" shrinkToFit="1"/>
    </xf>
    <xf numFmtId="0" fontId="8" fillId="0" borderId="0" xfId="0" applyFont="1" applyBorder="1"/>
    <xf numFmtId="0" fontId="3" fillId="0" borderId="8" xfId="0" applyFont="1" applyBorder="1" applyAlignment="1">
      <alignment horizontal="center"/>
    </xf>
    <xf numFmtId="0" fontId="2" fillId="0" borderId="0" xfId="0" applyFont="1" applyBorder="1" applyAlignment="1">
      <alignment wrapText="1"/>
    </xf>
    <xf numFmtId="0" fontId="3" fillId="0" borderId="0" xfId="3" applyFont="1" applyBorder="1"/>
    <xf numFmtId="0" fontId="31" fillId="0" borderId="0" xfId="0" applyFont="1" applyFill="1" applyAlignment="1">
      <alignment vertical="center"/>
    </xf>
    <xf numFmtId="0" fontId="2" fillId="0" borderId="0" xfId="0" applyFont="1" applyBorder="1" applyAlignment="1">
      <alignment horizontal="center" vertical="center"/>
    </xf>
    <xf numFmtId="0" fontId="9" fillId="0" borderId="0" xfId="0" applyFont="1" applyBorder="1" applyAlignment="1"/>
    <xf numFmtId="0" fontId="9" fillId="0" borderId="0" xfId="0" applyFont="1" applyBorder="1" applyAlignment="1">
      <alignment horizontal="center"/>
    </xf>
    <xf numFmtId="38" fontId="2" fillId="0" borderId="0" xfId="1" applyFont="1" applyBorder="1" applyAlignment="1"/>
    <xf numFmtId="0" fontId="2" fillId="0" borderId="0" xfId="0" applyFont="1" applyBorder="1" applyAlignment="1">
      <alignment horizontal="center"/>
    </xf>
    <xf numFmtId="0" fontId="4" fillId="0" borderId="0" xfId="0" applyFont="1" applyBorder="1" applyAlignment="1">
      <alignment horizontal="center" vertical="center" wrapText="1"/>
    </xf>
    <xf numFmtId="0" fontId="3" fillId="0" borderId="9" xfId="0" applyFont="1" applyBorder="1" applyAlignment="1">
      <alignment horizontal="center"/>
    </xf>
    <xf numFmtId="0" fontId="3" fillId="0" borderId="7" xfId="0" applyFont="1" applyBorder="1" applyAlignment="1">
      <alignment horizontal="center"/>
    </xf>
    <xf numFmtId="0" fontId="3" fillId="0" borderId="12" xfId="0" applyFont="1" applyBorder="1" applyAlignment="1">
      <alignment vertical="center"/>
    </xf>
    <xf numFmtId="0" fontId="5" fillId="0" borderId="0" xfId="0" applyFont="1" applyFill="1" applyAlignment="1">
      <alignment horizontal="center"/>
    </xf>
    <xf numFmtId="182" fontId="32" fillId="0" borderId="0" xfId="0" applyNumberFormat="1" applyFont="1" applyFill="1" applyBorder="1" applyAlignment="1">
      <alignment horizontal="left" vertical="center"/>
    </xf>
    <xf numFmtId="182" fontId="32" fillId="0" borderId="0" xfId="0" applyNumberFormat="1" applyFont="1" applyFill="1" applyBorder="1" applyAlignment="1">
      <alignment horizontal="left" vertical="center" wrapText="1"/>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2" fillId="0" borderId="0" xfId="0" applyFont="1" applyBorder="1" applyAlignment="1"/>
    <xf numFmtId="38" fontId="9" fillId="0" borderId="0" xfId="1" applyFont="1" applyBorder="1" applyAlignment="1"/>
    <xf numFmtId="0" fontId="2" fillId="0" borderId="0" xfId="0" applyFont="1" applyFill="1" applyBorder="1" applyAlignment="1"/>
    <xf numFmtId="0" fontId="3" fillId="0" borderId="0" xfId="0" applyFont="1" applyBorder="1" applyAlignment="1">
      <alignment vertical="center" wrapText="1"/>
    </xf>
    <xf numFmtId="0" fontId="4" fillId="0" borderId="0" xfId="0" applyFont="1" applyAlignment="1">
      <alignment vertical="center"/>
    </xf>
    <xf numFmtId="0" fontId="4" fillId="0" borderId="11" xfId="0" applyFont="1" applyFill="1" applyBorder="1" applyAlignment="1">
      <alignment horizontal="center" vertical="center" wrapText="1"/>
    </xf>
    <xf numFmtId="0" fontId="2" fillId="0" borderId="0" xfId="0" applyFont="1" applyAlignment="1">
      <alignment vertical="center"/>
    </xf>
    <xf numFmtId="0" fontId="2" fillId="0" borderId="0" xfId="0" applyFont="1" applyProtection="1"/>
    <xf numFmtId="0" fontId="2" fillId="0" borderId="0" xfId="0" applyFont="1" applyAlignment="1" applyProtection="1">
      <alignment horizontal="centerContinuous"/>
    </xf>
    <xf numFmtId="0" fontId="3" fillId="0" borderId="0" xfId="0" applyFont="1" applyAlignment="1" applyProtection="1">
      <alignment horizontal="distributed"/>
    </xf>
    <xf numFmtId="49" fontId="2" fillId="0" borderId="0" xfId="0" applyNumberFormat="1" applyFont="1" applyFill="1" applyAlignment="1" applyProtection="1">
      <alignment horizontal="left" vertical="center"/>
      <protection locked="0"/>
    </xf>
    <xf numFmtId="0" fontId="3" fillId="0" borderId="0" xfId="0" applyFont="1" applyAlignment="1" applyProtection="1">
      <alignment horizontal="distributed" vertical="center"/>
    </xf>
    <xf numFmtId="0" fontId="2" fillId="0" borderId="0" xfId="0" applyFont="1" applyFill="1" applyAlignment="1" applyProtection="1">
      <alignment vertical="center"/>
      <protection locked="0"/>
    </xf>
    <xf numFmtId="0" fontId="3" fillId="0" borderId="0" xfId="0" applyFont="1" applyAlignment="1" applyProtection="1">
      <alignment horizontal="distributed" vertical="top"/>
    </xf>
    <xf numFmtId="0" fontId="4" fillId="0" borderId="0" xfId="0" applyFont="1" applyAlignment="1" applyProtection="1">
      <alignment horizontal="distributed" vertical="center"/>
    </xf>
    <xf numFmtId="0" fontId="2" fillId="0" borderId="0" xfId="0" applyFont="1" applyFill="1" applyAlignment="1" applyProtection="1">
      <alignment horizontal="left" vertical="center"/>
      <protection locked="0"/>
    </xf>
    <xf numFmtId="0" fontId="10" fillId="0" borderId="0" xfId="0" applyFont="1" applyAlignment="1" applyProtection="1">
      <alignment horizontal="distributed" vertical="top"/>
    </xf>
    <xf numFmtId="0" fontId="2" fillId="0" borderId="6" xfId="0" applyFont="1" applyBorder="1" applyProtection="1"/>
    <xf numFmtId="0" fontId="2" fillId="0" borderId="6" xfId="0" applyFont="1" applyBorder="1" applyAlignment="1" applyProtection="1">
      <alignment horizontal="center"/>
    </xf>
    <xf numFmtId="0" fontId="2" fillId="0" borderId="7" xfId="0" applyFont="1" applyBorder="1" applyAlignment="1" applyProtection="1">
      <alignment horizontal="distributed" justifyLastLine="1"/>
    </xf>
    <xf numFmtId="0" fontId="2" fillId="0" borderId="7" xfId="0" applyFont="1" applyBorder="1" applyAlignment="1" applyProtection="1">
      <alignment horizontal="center"/>
    </xf>
    <xf numFmtId="0" fontId="2" fillId="0" borderId="7" xfId="0" applyFont="1" applyBorder="1" applyAlignment="1" applyProtection="1">
      <alignment horizontal="center" vertical="top"/>
    </xf>
    <xf numFmtId="0" fontId="2" fillId="0" borderId="7" xfId="0" applyFont="1" applyBorder="1" applyProtection="1"/>
    <xf numFmtId="0" fontId="2" fillId="0" borderId="7" xfId="0" applyFont="1" applyBorder="1" applyAlignment="1" applyProtection="1">
      <alignment horizontal="center" vertical="center"/>
    </xf>
    <xf numFmtId="0" fontId="2" fillId="0" borderId="5" xfId="0" applyFont="1" applyBorder="1" applyAlignment="1" applyProtection="1">
      <alignment vertical="center"/>
    </xf>
    <xf numFmtId="0" fontId="2" fillId="0" borderId="5" xfId="0" applyFont="1" applyBorder="1" applyAlignment="1" applyProtection="1">
      <alignment horizontal="left" vertical="center"/>
    </xf>
    <xf numFmtId="0" fontId="3" fillId="0" borderId="5" xfId="0" applyFont="1" applyBorder="1" applyAlignment="1" applyProtection="1">
      <alignment horizontal="left" vertical="center"/>
    </xf>
    <xf numFmtId="0" fontId="2" fillId="0" borderId="8" xfId="0" applyFont="1" applyBorder="1" applyProtection="1"/>
    <xf numFmtId="0" fontId="2" fillId="0" borderId="6" xfId="0" applyFont="1" applyFill="1" applyBorder="1" applyProtection="1"/>
    <xf numFmtId="0" fontId="2" fillId="0" borderId="6" xfId="0" applyFont="1" applyFill="1" applyBorder="1" applyAlignment="1" applyProtection="1">
      <alignment horizontal="right" vertical="center"/>
    </xf>
    <xf numFmtId="0" fontId="2" fillId="0" borderId="4" xfId="0" applyFont="1" applyFill="1" applyBorder="1" applyAlignment="1" applyProtection="1">
      <alignment horizontal="distributed" vertical="center"/>
    </xf>
    <xf numFmtId="182" fontId="2" fillId="0" borderId="5" xfId="0" applyNumberFormat="1" applyFont="1" applyFill="1" applyBorder="1" applyAlignment="1" applyProtection="1">
      <alignment horizontal="right" shrinkToFit="1"/>
      <protection locked="0"/>
    </xf>
    <xf numFmtId="182" fontId="48" fillId="0" borderId="5" xfId="0" applyNumberFormat="1" applyFont="1" applyFill="1" applyBorder="1" applyAlignment="1" applyProtection="1">
      <alignment horizontal="right" shrinkToFit="1"/>
    </xf>
    <xf numFmtId="182" fontId="49" fillId="0" borderId="5" xfId="0" applyNumberFormat="1" applyFont="1" applyFill="1" applyBorder="1" applyAlignment="1" applyProtection="1">
      <alignment horizontal="right" shrinkToFit="1"/>
    </xf>
    <xf numFmtId="0" fontId="2" fillId="0" borderId="14" xfId="0" applyFont="1" applyBorder="1" applyAlignment="1" applyProtection="1">
      <alignment horizontal="center" vertical="center"/>
    </xf>
    <xf numFmtId="3" fontId="45" fillId="0" borderId="11" xfId="3" applyNumberFormat="1" applyFont="1" applyBorder="1" applyAlignment="1" applyProtection="1">
      <alignment shrinkToFit="1"/>
    </xf>
    <xf numFmtId="0" fontId="2" fillId="0" borderId="0" xfId="0" applyFont="1" applyBorder="1" applyProtection="1"/>
    <xf numFmtId="0" fontId="2" fillId="0" borderId="0" xfId="0" applyFont="1" applyBorder="1" applyAlignment="1" applyProtection="1">
      <alignment vertical="center"/>
    </xf>
    <xf numFmtId="0" fontId="4" fillId="0" borderId="0" xfId="0" applyFont="1" applyBorder="1" applyProtection="1"/>
    <xf numFmtId="0" fontId="2" fillId="0" borderId="11" xfId="0" applyFont="1" applyFill="1" applyBorder="1" applyAlignment="1" applyProtection="1">
      <alignment horizontal="center" vertical="center"/>
      <protection locked="0"/>
    </xf>
    <xf numFmtId="0" fontId="2" fillId="0" borderId="0" xfId="0" applyFont="1" applyBorder="1" applyAlignment="1" applyProtection="1">
      <alignment horizontal="center"/>
    </xf>
    <xf numFmtId="0" fontId="2" fillId="0" borderId="14" xfId="0" applyFont="1" applyBorder="1" applyAlignment="1" applyProtection="1"/>
    <xf numFmtId="0" fontId="2" fillId="0" borderId="15" xfId="0" applyFont="1" applyBorder="1" applyAlignment="1" applyProtection="1"/>
    <xf numFmtId="38" fontId="2" fillId="0" borderId="15" xfId="1" applyFont="1" applyFill="1" applyBorder="1" applyAlignment="1" applyProtection="1">
      <alignment horizontal="right"/>
    </xf>
    <xf numFmtId="0" fontId="2" fillId="0" borderId="10" xfId="0" applyFont="1" applyFill="1" applyBorder="1" applyAlignment="1" applyProtection="1">
      <alignment horizontal="right"/>
    </xf>
    <xf numFmtId="0" fontId="2" fillId="0" borderId="15" xfId="0" applyFont="1" applyFill="1" applyBorder="1" applyAlignment="1" applyProtection="1">
      <alignment horizontal="left"/>
    </xf>
    <xf numFmtId="0" fontId="2" fillId="0" borderId="15" xfId="0" applyFont="1" applyFill="1" applyBorder="1" applyAlignment="1" applyProtection="1">
      <alignment horizontal="right"/>
    </xf>
    <xf numFmtId="38" fontId="2" fillId="0" borderId="10" xfId="1" applyFont="1" applyFill="1" applyBorder="1" applyAlignment="1" applyProtection="1">
      <alignment horizontal="right"/>
    </xf>
    <xf numFmtId="38" fontId="2" fillId="0" borderId="15" xfId="1" applyFont="1" applyFill="1" applyBorder="1" applyAlignment="1" applyProtection="1">
      <alignment horizontal="left"/>
    </xf>
    <xf numFmtId="0" fontId="4" fillId="0" borderId="0" xfId="0" applyFont="1" applyBorder="1" applyAlignment="1" applyProtection="1"/>
    <xf numFmtId="0" fontId="4" fillId="0" borderId="2" xfId="0" applyFont="1" applyBorder="1" applyAlignment="1" applyProtection="1"/>
    <xf numFmtId="0" fontId="2" fillId="0" borderId="2" xfId="0" applyFont="1" applyBorder="1" applyAlignment="1" applyProtection="1"/>
    <xf numFmtId="0" fontId="2" fillId="0" borderId="14" xfId="0" applyFont="1" applyFill="1" applyBorder="1" applyAlignment="1" applyProtection="1"/>
    <xf numFmtId="0" fontId="18" fillId="0" borderId="15" xfId="0" applyFont="1" applyFill="1" applyBorder="1" applyAlignment="1" applyProtection="1"/>
    <xf numFmtId="0" fontId="18" fillId="0" borderId="10" xfId="0" applyFont="1" applyFill="1" applyBorder="1" applyAlignment="1" applyProtection="1"/>
    <xf numFmtId="0" fontId="2" fillId="0" borderId="10" xfId="0" applyFont="1" applyFill="1" applyBorder="1" applyProtection="1"/>
    <xf numFmtId="0" fontId="2" fillId="0" borderId="15" xfId="0" applyFont="1" applyFill="1" applyBorder="1" applyAlignment="1" applyProtection="1"/>
    <xf numFmtId="0" fontId="2" fillId="0" borderId="10" xfId="0" applyFont="1" applyFill="1" applyBorder="1" applyAlignment="1" applyProtection="1"/>
    <xf numFmtId="0" fontId="2" fillId="0" borderId="14" xfId="0" applyFont="1" applyFill="1" applyBorder="1" applyAlignment="1" applyProtection="1">
      <alignment horizontal="center"/>
    </xf>
    <xf numFmtId="0" fontId="2" fillId="0" borderId="2" xfId="0" applyFont="1" applyFill="1" applyBorder="1" applyAlignment="1" applyProtection="1">
      <alignment horizontal="center"/>
    </xf>
    <xf numFmtId="38" fontId="2" fillId="0" borderId="2" xfId="0" applyNumberFormat="1" applyFont="1" applyFill="1" applyBorder="1" applyAlignment="1" applyProtection="1"/>
    <xf numFmtId="0" fontId="2" fillId="0" borderId="2" xfId="0" applyFont="1" applyFill="1" applyBorder="1" applyProtection="1"/>
    <xf numFmtId="0" fontId="2" fillId="0" borderId="15" xfId="0" applyFont="1" applyFill="1" applyBorder="1" applyProtection="1"/>
    <xf numFmtId="0" fontId="2" fillId="0" borderId="15" xfId="0" applyFont="1" applyFill="1" applyBorder="1" applyAlignment="1" applyProtection="1">
      <alignment horizontal="center"/>
    </xf>
    <xf numFmtId="0" fontId="48" fillId="0" borderId="14" xfId="0" applyFont="1" applyFill="1" applyBorder="1" applyAlignment="1" applyProtection="1">
      <alignment horizontal="center"/>
    </xf>
    <xf numFmtId="0" fontId="2" fillId="0" borderId="0" xfId="0" applyFont="1" applyFill="1" applyBorder="1" applyAlignment="1" applyProtection="1">
      <alignment horizontal="center"/>
    </xf>
    <xf numFmtId="38" fontId="2" fillId="0" borderId="0" xfId="0" applyNumberFormat="1" applyFont="1" applyFill="1" applyBorder="1" applyAlignment="1" applyProtection="1"/>
    <xf numFmtId="0" fontId="2" fillId="0" borderId="0" xfId="0" applyFont="1" applyFill="1" applyBorder="1" applyProtection="1"/>
    <xf numFmtId="0" fontId="8" fillId="0" borderId="14" xfId="0" applyFont="1" applyFill="1" applyBorder="1" applyAlignment="1"/>
    <xf numFmtId="0" fontId="52" fillId="0" borderId="15" xfId="0" applyFont="1" applyFill="1" applyBorder="1" applyAlignment="1"/>
    <xf numFmtId="0" fontId="52" fillId="0" borderId="10" xfId="0" applyFont="1" applyFill="1" applyBorder="1" applyAlignment="1"/>
    <xf numFmtId="0" fontId="8" fillId="0" borderId="10" xfId="0" applyFont="1" applyFill="1" applyBorder="1"/>
    <xf numFmtId="0" fontId="52" fillId="0" borderId="14" xfId="0" applyFont="1" applyFill="1" applyBorder="1" applyAlignment="1"/>
    <xf numFmtId="0" fontId="8" fillId="0" borderId="15" xfId="0" applyFont="1" applyFill="1" applyBorder="1" applyAlignment="1"/>
    <xf numFmtId="0" fontId="8" fillId="0" borderId="10" xfId="0" applyFont="1" applyFill="1" applyBorder="1" applyAlignment="1">
      <alignment horizontal="center"/>
    </xf>
    <xf numFmtId="176" fontId="8" fillId="0" borderId="14" xfId="1" applyNumberFormat="1" applyFont="1" applyFill="1" applyBorder="1" applyAlignment="1"/>
    <xf numFmtId="0" fontId="8" fillId="0" borderId="2" xfId="0" applyFont="1" applyFill="1" applyBorder="1" applyAlignment="1">
      <alignment horizontal="center"/>
    </xf>
    <xf numFmtId="38" fontId="8" fillId="0" borderId="2" xfId="0" applyNumberFormat="1" applyFont="1" applyFill="1" applyBorder="1" applyAlignment="1"/>
    <xf numFmtId="0" fontId="8" fillId="0" borderId="2" xfId="0" applyFont="1" applyFill="1" applyBorder="1"/>
    <xf numFmtId="0" fontId="8" fillId="0" borderId="15" xfId="0" applyFont="1" applyFill="1" applyBorder="1"/>
    <xf numFmtId="0" fontId="8" fillId="0" borderId="15" xfId="0" applyFont="1" applyFill="1" applyBorder="1" applyAlignment="1">
      <alignment horizontal="center"/>
    </xf>
    <xf numFmtId="0" fontId="8" fillId="0" borderId="15" xfId="0" applyFont="1" applyFill="1" applyBorder="1" applyAlignment="1">
      <alignment horizontal="left"/>
    </xf>
    <xf numFmtId="176" fontId="8" fillId="0" borderId="10" xfId="0" applyNumberFormat="1" applyFont="1" applyFill="1" applyBorder="1" applyAlignment="1">
      <alignment horizontal="center"/>
    </xf>
    <xf numFmtId="0" fontId="8" fillId="0" borderId="0" xfId="0" applyFont="1" applyFill="1" applyBorder="1" applyAlignment="1">
      <alignment horizontal="center"/>
    </xf>
    <xf numFmtId="38" fontId="8" fillId="0" borderId="0" xfId="0" applyNumberFormat="1" applyFont="1" applyFill="1" applyBorder="1" applyAlignment="1"/>
    <xf numFmtId="0" fontId="8" fillId="0" borderId="0" xfId="0" applyFont="1" applyFill="1" applyBorder="1"/>
    <xf numFmtId="0" fontId="12" fillId="0" borderId="14" xfId="0" applyFont="1" applyFill="1" applyBorder="1" applyAlignment="1"/>
    <xf numFmtId="0" fontId="12"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left"/>
    </xf>
    <xf numFmtId="185" fontId="8" fillId="0" borderId="0" xfId="1" applyNumberFormat="1" applyFont="1" applyFill="1" applyBorder="1" applyAlignment="1"/>
    <xf numFmtId="185" fontId="8" fillId="0" borderId="0" xfId="0" applyNumberFormat="1" applyFont="1" applyFill="1" applyBorder="1" applyAlignment="1"/>
    <xf numFmtId="0" fontId="53" fillId="0" borderId="0" xfId="0" applyFont="1" applyBorder="1" applyAlignment="1">
      <alignment horizontal="left" wrapText="1"/>
    </xf>
    <xf numFmtId="0" fontId="8" fillId="0" borderId="1" xfId="0" applyFont="1" applyBorder="1" applyAlignment="1"/>
    <xf numFmtId="0" fontId="8" fillId="0" borderId="2" xfId="0" applyFont="1" applyBorder="1" applyAlignment="1"/>
    <xf numFmtId="38" fontId="8" fillId="0" borderId="2" xfId="1" applyFont="1" applyFill="1" applyBorder="1" applyAlignment="1">
      <alignment horizontal="right"/>
    </xf>
    <xf numFmtId="0" fontId="8" fillId="0" borderId="3" xfId="0" applyFont="1" applyFill="1" applyBorder="1" applyAlignment="1">
      <alignment horizontal="right"/>
    </xf>
    <xf numFmtId="0" fontId="8" fillId="0" borderId="2" xfId="0" applyFont="1" applyFill="1" applyBorder="1" applyAlignment="1">
      <alignment horizontal="left"/>
    </xf>
    <xf numFmtId="38" fontId="8" fillId="0" borderId="132" xfId="1" applyFont="1" applyFill="1" applyBorder="1" applyAlignment="1">
      <alignment horizontal="right"/>
    </xf>
    <xf numFmtId="0" fontId="8" fillId="0" borderId="82" xfId="0" applyFont="1" applyFill="1" applyBorder="1" applyAlignment="1">
      <alignment horizontal="right"/>
    </xf>
    <xf numFmtId="0" fontId="8" fillId="0" borderId="132" xfId="0" applyFont="1" applyFill="1" applyBorder="1" applyAlignment="1">
      <alignment horizontal="left"/>
    </xf>
    <xf numFmtId="0" fontId="54" fillId="0" borderId="0" xfId="0" applyFont="1" applyBorder="1" applyAlignment="1"/>
    <xf numFmtId="0" fontId="54" fillId="0" borderId="2" xfId="0" applyFont="1" applyBorder="1" applyAlignment="1"/>
    <xf numFmtId="0" fontId="54" fillId="0" borderId="0" xfId="0" applyFont="1" applyBorder="1"/>
    <xf numFmtId="0" fontId="2" fillId="0" borderId="0" xfId="0" applyFont="1" applyBorder="1" applyAlignment="1" applyProtection="1"/>
    <xf numFmtId="0" fontId="2" fillId="0" borderId="9" xfId="0" applyFont="1" applyBorder="1" applyAlignment="1" applyProtection="1">
      <alignment horizontal="center"/>
    </xf>
    <xf numFmtId="0" fontId="2" fillId="0" borderId="14" xfId="0" applyFont="1" applyBorder="1" applyAlignment="1" applyProtection="1">
      <alignment horizontal="center"/>
    </xf>
    <xf numFmtId="0" fontId="2" fillId="0" borderId="10" xfId="0" applyFont="1" applyBorder="1" applyProtection="1"/>
    <xf numFmtId="0" fontId="16" fillId="0" borderId="0" xfId="0" applyFont="1" applyProtection="1"/>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wrapText="1"/>
    </xf>
    <xf numFmtId="0" fontId="2" fillId="0" borderId="0" xfId="0" applyFont="1" applyFill="1" applyBorder="1" applyAlignment="1" applyProtection="1">
      <alignment horizontal="right"/>
    </xf>
    <xf numFmtId="0" fontId="2" fillId="0" borderId="0" xfId="0" applyFont="1" applyFill="1" applyBorder="1" applyAlignment="1" applyProtection="1"/>
    <xf numFmtId="0" fontId="2" fillId="0" borderId="0" xfId="0" applyFont="1" applyFill="1" applyBorder="1" applyAlignment="1" applyProtection="1">
      <alignment horizontal="left" vertical="top" wrapText="1"/>
    </xf>
    <xf numFmtId="0" fontId="2" fillId="0" borderId="56" xfId="0" applyFont="1" applyFill="1" applyBorder="1" applyAlignment="1" applyProtection="1">
      <alignment horizontal="right"/>
    </xf>
    <xf numFmtId="0" fontId="2" fillId="0" borderId="59" xfId="0" applyFont="1" applyFill="1" applyBorder="1" applyProtection="1"/>
    <xf numFmtId="0" fontId="2" fillId="0" borderId="60" xfId="0" applyFont="1" applyFill="1" applyBorder="1" applyProtection="1"/>
    <xf numFmtId="0" fontId="2" fillId="0" borderId="64" xfId="0" applyFont="1" applyFill="1" applyBorder="1" applyAlignment="1" applyProtection="1">
      <alignment horizontal="right"/>
    </xf>
    <xf numFmtId="0" fontId="2" fillId="0" borderId="67" xfId="0" applyFont="1" applyFill="1" applyBorder="1" applyProtection="1"/>
    <xf numFmtId="0" fontId="2" fillId="0" borderId="1" xfId="0" applyFont="1" applyBorder="1" applyProtection="1"/>
    <xf numFmtId="0" fontId="2" fillId="0" borderId="2" xfId="0" applyFont="1" applyBorder="1" applyProtection="1"/>
    <xf numFmtId="0" fontId="2" fillId="0" borderId="3" xfId="0" applyFont="1" applyBorder="1" applyProtection="1"/>
    <xf numFmtId="0" fontId="2" fillId="0" borderId="11" xfId="0" applyFont="1" applyFill="1" applyBorder="1" applyProtection="1">
      <protection locked="0"/>
    </xf>
    <xf numFmtId="0" fontId="2" fillId="0" borderId="8" xfId="0" applyFont="1" applyBorder="1" applyAlignment="1" applyProtection="1">
      <alignment horizontal="right"/>
    </xf>
    <xf numFmtId="0" fontId="2" fillId="0" borderId="9" xfId="0" applyFont="1" applyBorder="1" applyProtection="1"/>
    <xf numFmtId="0" fontId="56" fillId="0" borderId="0" xfId="0" applyFont="1" applyFill="1"/>
    <xf numFmtId="0" fontId="8" fillId="0" borderId="0" xfId="0" applyFont="1" applyProtection="1"/>
    <xf numFmtId="0" fontId="8" fillId="0" borderId="8" xfId="0" applyFont="1" applyBorder="1" applyAlignment="1" applyProtection="1">
      <alignment horizontal="right"/>
    </xf>
    <xf numFmtId="38" fontId="48" fillId="0" borderId="0" xfId="1" applyFont="1" applyBorder="1" applyAlignment="1" applyProtection="1"/>
    <xf numFmtId="0" fontId="8" fillId="0" borderId="9" xfId="0" applyFont="1" applyBorder="1" applyProtection="1"/>
    <xf numFmtId="0" fontId="56" fillId="0" borderId="0" xfId="0" applyFont="1" applyFill="1" applyBorder="1"/>
    <xf numFmtId="0" fontId="9" fillId="0" borderId="0" xfId="0" applyFont="1" applyBorder="1" applyAlignment="1" applyProtection="1">
      <alignment horizontal="right"/>
    </xf>
    <xf numFmtId="0" fontId="9" fillId="0" borderId="0" xfId="0" applyFont="1" applyBorder="1" applyProtection="1"/>
    <xf numFmtId="0" fontId="9" fillId="0" borderId="0" xfId="0" applyFont="1" applyBorder="1" applyAlignment="1" applyProtection="1">
      <alignment horizontal="center"/>
    </xf>
    <xf numFmtId="0" fontId="9" fillId="0" borderId="8" xfId="0" applyFont="1" applyBorder="1" applyAlignment="1" applyProtection="1">
      <alignment shrinkToFit="1"/>
    </xf>
    <xf numFmtId="0" fontId="9" fillId="0" borderId="0" xfId="0" applyFont="1" applyBorder="1" applyAlignment="1" applyProtection="1">
      <alignment shrinkToFit="1"/>
    </xf>
    <xf numFmtId="38" fontId="9" fillId="0" borderId="0" xfId="1" applyFont="1" applyBorder="1" applyAlignment="1" applyProtection="1">
      <alignment horizontal="center"/>
    </xf>
    <xf numFmtId="0" fontId="9" fillId="0" borderId="0" xfId="0" applyFont="1" applyBorder="1" applyAlignment="1" applyProtection="1">
      <alignment horizontal="distributed"/>
    </xf>
    <xf numFmtId="38" fontId="48" fillId="0" borderId="0" xfId="1" applyFont="1" applyBorder="1" applyAlignment="1" applyProtection="1">
      <alignment horizontal="center"/>
    </xf>
    <xf numFmtId="0" fontId="9" fillId="0" borderId="8" xfId="0" applyFont="1" applyBorder="1" applyAlignment="1" applyProtection="1">
      <alignment horizontal="center" shrinkToFit="1"/>
    </xf>
    <xf numFmtId="0" fontId="9" fillId="0" borderId="0" xfId="0" applyFont="1" applyBorder="1" applyAlignment="1" applyProtection="1">
      <alignment horizontal="center" shrinkToFit="1"/>
    </xf>
    <xf numFmtId="38" fontId="9" fillId="0" borderId="0" xfId="1" applyFont="1" applyBorder="1" applyAlignment="1" applyProtection="1">
      <alignment horizontal="center" wrapText="1"/>
    </xf>
    <xf numFmtId="0" fontId="9" fillId="0" borderId="0" xfId="0" applyFont="1" applyBorder="1" applyAlignment="1" applyProtection="1"/>
    <xf numFmtId="38" fontId="48" fillId="0" borderId="0" xfId="1" applyNumberFormat="1" applyFont="1" applyBorder="1" applyAlignment="1" applyProtection="1">
      <alignment horizontal="center"/>
    </xf>
    <xf numFmtId="0" fontId="9" fillId="0" borderId="0" xfId="0" applyFont="1" applyBorder="1" applyAlignment="1" applyProtection="1">
      <alignment horizontal="righ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24" fillId="0" borderId="8" xfId="0" applyFont="1" applyBorder="1" applyAlignment="1" applyProtection="1">
      <alignment horizontal="center" wrapText="1"/>
    </xf>
    <xf numFmtId="0" fontId="24" fillId="0" borderId="0" xfId="0" applyFont="1" applyBorder="1" applyAlignment="1" applyProtection="1">
      <alignment horizontal="center" wrapText="1"/>
    </xf>
    <xf numFmtId="38" fontId="9" fillId="0" borderId="0" xfId="1" applyFont="1" applyBorder="1" applyAlignment="1" applyProtection="1">
      <alignment horizontal="center" vertical="center"/>
    </xf>
    <xf numFmtId="38" fontId="9" fillId="0" borderId="0" xfId="1" applyNumberFormat="1" applyFont="1" applyBorder="1" applyAlignment="1" applyProtection="1">
      <alignment horizontal="center"/>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52" fillId="0" borderId="8" xfId="0" applyFont="1" applyBorder="1" applyAlignment="1">
      <alignment horizontal="center" wrapText="1"/>
    </xf>
    <xf numFmtId="0" fontId="52" fillId="0" borderId="0" xfId="0" applyFont="1" applyBorder="1" applyAlignment="1">
      <alignment horizontal="center" wrapText="1"/>
    </xf>
    <xf numFmtId="38" fontId="8" fillId="0" borderId="0" xfId="1" applyFont="1" applyBorder="1" applyAlignment="1">
      <alignment horizontal="center" vertical="center"/>
    </xf>
    <xf numFmtId="38" fontId="8" fillId="0" borderId="0" xfId="1" applyNumberFormat="1" applyFont="1" applyBorder="1" applyAlignment="1">
      <alignment horizontal="center" vertical="center"/>
    </xf>
    <xf numFmtId="0" fontId="52" fillId="0" borderId="0" xfId="0" applyFont="1" applyBorder="1" applyAlignment="1">
      <alignment vertical="center"/>
    </xf>
    <xf numFmtId="0" fontId="12" fillId="0" borderId="0" xfId="0" applyFont="1" applyBorder="1" applyAlignment="1">
      <alignment vertical="center"/>
    </xf>
    <xf numFmtId="38" fontId="48" fillId="0" borderId="0" xfId="1" applyFont="1" applyFill="1" applyBorder="1" applyAlignment="1" applyProtection="1"/>
    <xf numFmtId="0" fontId="2" fillId="0" borderId="0" xfId="0" applyFont="1" applyAlignment="1" applyProtection="1">
      <alignment vertical="center"/>
    </xf>
    <xf numFmtId="0" fontId="9" fillId="0" borderId="8" xfId="0" applyFont="1" applyBorder="1" applyAlignment="1" applyProtection="1">
      <alignment vertical="center"/>
    </xf>
    <xf numFmtId="0" fontId="24" fillId="0" borderId="0" xfId="0" applyFont="1" applyBorder="1" applyAlignment="1" applyProtection="1">
      <alignment horizontal="center" vertical="center" wrapText="1"/>
    </xf>
    <xf numFmtId="0" fontId="2" fillId="0" borderId="8" xfId="0" applyFont="1" applyBorder="1" applyAlignment="1" applyProtection="1">
      <alignment horizontal="right" vertical="center"/>
    </xf>
    <xf numFmtId="0" fontId="2" fillId="0" borderId="9" xfId="0" applyFont="1" applyBorder="1" applyAlignment="1" applyProtection="1">
      <alignment vertical="center"/>
    </xf>
    <xf numFmtId="0" fontId="18" fillId="0" borderId="8" xfId="0" applyFont="1" applyBorder="1" applyAlignment="1" applyProtection="1">
      <alignment wrapText="1"/>
    </xf>
    <xf numFmtId="0" fontId="18" fillId="0" borderId="0" xfId="0" applyFont="1" applyBorder="1" applyAlignment="1" applyProtection="1">
      <alignment wrapText="1"/>
    </xf>
    <xf numFmtId="0" fontId="2" fillId="0" borderId="0" xfId="0" applyFont="1" applyBorder="1" applyAlignment="1" applyProtection="1">
      <alignment horizontal="right"/>
    </xf>
    <xf numFmtId="38" fontId="2" fillId="0" borderId="0" xfId="1" applyFont="1" applyBorder="1" applyAlignment="1" applyProtection="1">
      <alignment horizontal="center"/>
    </xf>
    <xf numFmtId="38" fontId="2" fillId="0" borderId="0" xfId="1" applyNumberFormat="1" applyFont="1" applyBorder="1" applyAlignment="1" applyProtection="1">
      <alignment horizontal="center"/>
    </xf>
    <xf numFmtId="0" fontId="9" fillId="0" borderId="0" xfId="0" applyFont="1" applyFill="1" applyBorder="1" applyProtection="1"/>
    <xf numFmtId="0" fontId="54" fillId="0" borderId="0" xfId="0" applyFont="1" applyFill="1" applyBorder="1" applyProtection="1"/>
    <xf numFmtId="0" fontId="2" fillId="0" borderId="68" xfId="0" applyFont="1" applyFill="1" applyBorder="1" applyAlignment="1" applyProtection="1">
      <alignment horizontal="center"/>
      <protection locked="0"/>
    </xf>
    <xf numFmtId="38" fontId="60" fillId="0" borderId="0" xfId="7" applyFont="1" applyFill="1" applyBorder="1" applyAlignment="1" applyProtection="1"/>
    <xf numFmtId="38" fontId="17" fillId="0" borderId="0" xfId="7" applyFont="1" applyFill="1" applyBorder="1" applyAlignment="1" applyProtection="1"/>
    <xf numFmtId="0" fontId="48" fillId="0" borderId="0" xfId="0" applyFont="1" applyFill="1" applyBorder="1" applyProtection="1"/>
    <xf numFmtId="0" fontId="2" fillId="0" borderId="19" xfId="0" applyFont="1" applyFill="1" applyBorder="1" applyAlignment="1" applyProtection="1">
      <alignment horizontal="center"/>
      <protection locked="0"/>
    </xf>
    <xf numFmtId="0" fontId="14" fillId="0" borderId="0" xfId="0" applyFont="1" applyAlignment="1" applyProtection="1"/>
    <xf numFmtId="0" fontId="19" fillId="0" borderId="0" xfId="0" applyFont="1" applyBorder="1" applyProtection="1"/>
    <xf numFmtId="0" fontId="11" fillId="0" borderId="133" xfId="0" applyFont="1" applyFill="1" applyBorder="1" applyAlignment="1" applyProtection="1">
      <alignment horizontal="center"/>
      <protection locked="0"/>
    </xf>
    <xf numFmtId="0" fontId="54" fillId="0" borderId="0" xfId="0" applyFont="1" applyBorder="1" applyProtection="1"/>
    <xf numFmtId="0" fontId="20" fillId="0" borderId="0" xfId="0" applyFont="1" applyBorder="1" applyAlignment="1" applyProtection="1"/>
    <xf numFmtId="0" fontId="20" fillId="0" borderId="0" xfId="0" applyFont="1" applyBorder="1" applyProtection="1"/>
    <xf numFmtId="0" fontId="2" fillId="0" borderId="133" xfId="0" applyFont="1" applyFill="1" applyBorder="1" applyAlignment="1" applyProtection="1">
      <alignment horizontal="center"/>
      <protection locked="0"/>
    </xf>
    <xf numFmtId="38" fontId="2" fillId="0" borderId="0" xfId="1" applyFont="1" applyBorder="1" applyAlignment="1" applyProtection="1"/>
    <xf numFmtId="0" fontId="2" fillId="0" borderId="11" xfId="0" applyFont="1" applyFill="1" applyBorder="1"/>
    <xf numFmtId="0" fontId="3" fillId="0" borderId="0" xfId="0" applyFont="1" applyBorder="1" applyProtection="1"/>
    <xf numFmtId="0" fontId="2" fillId="0" borderId="0" xfId="0" applyFont="1" applyBorder="1" applyAlignment="1" applyProtection="1">
      <alignment horizontal="distributed"/>
    </xf>
    <xf numFmtId="0" fontId="2" fillId="0" borderId="0" xfId="0" applyFont="1" applyFill="1" applyProtection="1"/>
    <xf numFmtId="0" fontId="2" fillId="0" borderId="8" xfId="0" applyFont="1" applyFill="1" applyBorder="1" applyProtection="1"/>
    <xf numFmtId="0" fontId="4" fillId="0" borderId="0" xfId="0" applyFont="1" applyFill="1" applyBorder="1" applyAlignment="1" applyProtection="1">
      <alignment horizontal="left" vertical="center"/>
    </xf>
    <xf numFmtId="0" fontId="2" fillId="0" borderId="9" xfId="0" applyFont="1" applyFill="1" applyBorder="1" applyAlignment="1" applyProtection="1">
      <alignment vertical="center"/>
    </xf>
    <xf numFmtId="0" fontId="2" fillId="0" borderId="8" xfId="0" applyFont="1" applyFill="1" applyBorder="1" applyAlignment="1" applyProtection="1">
      <alignment horizontal="right"/>
    </xf>
    <xf numFmtId="0" fontId="2" fillId="0" borderId="9" xfId="0" applyFont="1" applyFill="1" applyBorder="1" applyProtection="1"/>
    <xf numFmtId="0" fontId="2" fillId="0" borderId="8" xfId="0" applyFont="1" applyFill="1" applyBorder="1" applyAlignment="1" applyProtection="1">
      <alignment horizontal="right" vertical="center"/>
    </xf>
    <xf numFmtId="0" fontId="2" fillId="0" borderId="0" xfId="0" applyFont="1" applyFill="1" applyBorder="1" applyAlignment="1" applyProtection="1">
      <alignment horizontal="distributed"/>
    </xf>
    <xf numFmtId="38" fontId="2" fillId="0" borderId="0" xfId="1" applyFont="1" applyFill="1" applyBorder="1" applyAlignment="1" applyProtection="1"/>
    <xf numFmtId="0" fontId="4"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center" vertical="center"/>
    </xf>
    <xf numFmtId="38" fontId="48" fillId="0" borderId="0" xfId="1" applyFont="1" applyFill="1" applyBorder="1" applyAlignment="1" applyProtection="1">
      <alignment vertical="center"/>
    </xf>
    <xf numFmtId="0" fontId="2" fillId="0" borderId="9"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center" wrapText="1"/>
    </xf>
    <xf numFmtId="0" fontId="0" fillId="0" borderId="0" xfId="0" applyFont="1" applyAlignment="1" applyProtection="1">
      <alignment vertical="center" wrapText="1"/>
    </xf>
    <xf numFmtId="0" fontId="2" fillId="0" borderId="0" xfId="0" applyFont="1" applyBorder="1" applyAlignment="1" applyProtection="1">
      <alignment horizontal="left"/>
    </xf>
    <xf numFmtId="38" fontId="2" fillId="0" borderId="0" xfId="0" applyNumberFormat="1" applyFont="1"/>
    <xf numFmtId="0" fontId="2" fillId="0" borderId="69" xfId="0" applyFont="1" applyBorder="1" applyProtection="1"/>
    <xf numFmtId="0" fontId="2" fillId="0" borderId="70" xfId="0" applyFont="1" applyBorder="1" applyProtection="1"/>
    <xf numFmtId="0" fontId="2" fillId="0" borderId="71" xfId="0" applyFont="1" applyBorder="1" applyProtection="1"/>
    <xf numFmtId="0" fontId="9" fillId="0" borderId="74" xfId="0" applyFont="1" applyFill="1" applyBorder="1" applyProtection="1"/>
    <xf numFmtId="0" fontId="9" fillId="0" borderId="9" xfId="0" applyFont="1" applyFill="1" applyBorder="1" applyProtection="1"/>
    <xf numFmtId="38" fontId="2" fillId="0" borderId="0" xfId="0" applyNumberFormat="1" applyFont="1" applyAlignment="1">
      <alignment shrinkToFit="1"/>
    </xf>
    <xf numFmtId="0" fontId="13" fillId="0" borderId="8" xfId="0" applyFont="1" applyFill="1" applyBorder="1" applyAlignment="1" applyProtection="1">
      <alignment vertical="center"/>
    </xf>
    <xf numFmtId="0" fontId="40" fillId="0" borderId="0" xfId="0" applyFont="1" applyFill="1" applyBorder="1" applyAlignment="1" applyProtection="1">
      <alignment vertical="center"/>
    </xf>
    <xf numFmtId="0" fontId="55" fillId="0" borderId="0" xfId="0" applyFont="1" applyFill="1" applyBorder="1" applyAlignment="1" applyProtection="1">
      <alignment vertical="center"/>
    </xf>
    <xf numFmtId="0" fontId="8" fillId="0" borderId="0" xfId="0" applyFont="1" applyFill="1" applyBorder="1" applyProtection="1"/>
    <xf numFmtId="0" fontId="8" fillId="0" borderId="9" xfId="0" applyFont="1" applyFill="1" applyBorder="1" applyProtection="1"/>
    <xf numFmtId="0" fontId="9" fillId="0" borderId="8" xfId="0" applyFont="1" applyFill="1" applyBorder="1" applyAlignment="1" applyProtection="1">
      <alignment horizontal="right"/>
    </xf>
    <xf numFmtId="0" fontId="9" fillId="0" borderId="4" xfId="0" applyFont="1" applyFill="1" applyBorder="1" applyProtection="1"/>
    <xf numFmtId="0" fontId="9" fillId="0" borderId="13" xfId="0" applyFont="1" applyFill="1" applyBorder="1" applyProtection="1"/>
    <xf numFmtId="0" fontId="38" fillId="0" borderId="0" xfId="0" applyFont="1" applyFill="1" applyBorder="1" applyAlignment="1" applyProtection="1">
      <alignment vertical="center" wrapText="1"/>
    </xf>
    <xf numFmtId="182" fontId="38" fillId="0" borderId="0" xfId="0" applyNumberFormat="1" applyFont="1" applyFill="1" applyBorder="1" applyAlignment="1" applyProtection="1"/>
    <xf numFmtId="0" fontId="38" fillId="0" borderId="9" xfId="0" applyFont="1" applyFill="1" applyBorder="1" applyProtection="1"/>
    <xf numFmtId="38" fontId="9" fillId="0" borderId="0" xfId="1" applyFont="1" applyFill="1" applyBorder="1" applyAlignment="1" applyProtection="1">
      <alignment horizontal="right"/>
    </xf>
    <xf numFmtId="0" fontId="38" fillId="0" borderId="4" xfId="0" applyFont="1" applyFill="1" applyBorder="1" applyProtection="1"/>
    <xf numFmtId="0" fontId="38" fillId="0" borderId="13" xfId="0" applyFont="1" applyFill="1" applyBorder="1" applyProtection="1"/>
    <xf numFmtId="0" fontId="38" fillId="0" borderId="12" xfId="0" applyFont="1" applyFill="1" applyBorder="1" applyProtection="1"/>
    <xf numFmtId="0" fontId="9" fillId="0" borderId="12" xfId="0" applyFont="1" applyFill="1" applyBorder="1" applyProtection="1"/>
    <xf numFmtId="49" fontId="4" fillId="0" borderId="0" xfId="0" applyNumberFormat="1" applyFont="1" applyBorder="1" applyAlignment="1" applyProtection="1"/>
    <xf numFmtId="49" fontId="21" fillId="0" borderId="0" xfId="0" applyNumberFormat="1" applyFont="1" applyBorder="1" applyAlignment="1" applyProtection="1">
      <alignment wrapText="1"/>
    </xf>
    <xf numFmtId="0" fontId="22" fillId="0" borderId="0" xfId="0" applyFont="1" applyBorder="1" applyAlignment="1" applyProtection="1">
      <alignment wrapText="1"/>
    </xf>
    <xf numFmtId="0" fontId="61" fillId="0" borderId="0" xfId="0" applyFont="1" applyFill="1" applyAlignment="1">
      <alignment horizontal="left" vertical="center"/>
    </xf>
    <xf numFmtId="0" fontId="62" fillId="0" borderId="0" xfId="0" applyFont="1" applyFill="1" applyAlignment="1">
      <alignment horizontal="left"/>
    </xf>
    <xf numFmtId="0" fontId="43" fillId="0" borderId="0" xfId="3" applyFont="1" applyFill="1" applyAlignment="1">
      <alignment wrapText="1"/>
    </xf>
    <xf numFmtId="0" fontId="43" fillId="0" borderId="0" xfId="3" applyFont="1" applyFill="1" applyAlignment="1"/>
    <xf numFmtId="0" fontId="43" fillId="0" borderId="0" xfId="3" applyFont="1" applyAlignment="1">
      <alignment wrapText="1"/>
    </xf>
    <xf numFmtId="49" fontId="18" fillId="0" borderId="1" xfId="3" applyNumberFormat="1" applyFont="1" applyFill="1" applyBorder="1" applyAlignment="1">
      <alignment horizontal="center" vertical="center" wrapText="1"/>
    </xf>
    <xf numFmtId="49" fontId="18" fillId="0" borderId="6" xfId="3" applyNumberFormat="1" applyFont="1" applyFill="1" applyBorder="1" applyAlignment="1">
      <alignment horizontal="center" vertical="center" wrapText="1"/>
    </xf>
    <xf numFmtId="49" fontId="18" fillId="0" borderId="6" xfId="0" applyNumberFormat="1" applyFont="1" applyBorder="1" applyAlignment="1">
      <alignment horizontal="center" vertical="center" wrapText="1"/>
    </xf>
    <xf numFmtId="0" fontId="3" fillId="0" borderId="131" xfId="3" applyFont="1" applyFill="1" applyBorder="1" applyAlignment="1">
      <alignment horizontal="center" vertical="center"/>
    </xf>
    <xf numFmtId="0" fontId="3" fillId="0" borderId="129" xfId="3" applyFont="1" applyFill="1" applyBorder="1" applyAlignment="1">
      <alignment horizontal="center" vertical="center"/>
    </xf>
    <xf numFmtId="0" fontId="3" fillId="0" borderId="88" xfId="0" applyFont="1" applyFill="1" applyBorder="1" applyAlignment="1">
      <alignment horizontal="left" vertical="top"/>
    </xf>
    <xf numFmtId="0" fontId="3" fillId="0" borderId="89" xfId="0" applyFont="1" applyFill="1" applyBorder="1" applyAlignment="1">
      <alignment horizontal="left" vertical="top"/>
    </xf>
    <xf numFmtId="0" fontId="3" fillId="0" borderId="81" xfId="0" applyFont="1" applyFill="1" applyBorder="1" applyAlignment="1">
      <alignment horizontal="center" vertical="center"/>
    </xf>
    <xf numFmtId="0" fontId="3" fillId="0" borderId="134" xfId="3" applyFont="1" applyFill="1" applyBorder="1" applyAlignment="1">
      <alignment horizontal="center" vertical="center"/>
    </xf>
    <xf numFmtId="0" fontId="3" fillId="0" borderId="135" xfId="3" applyFont="1" applyFill="1" applyBorder="1" applyAlignment="1">
      <alignment horizontal="center" vertical="center"/>
    </xf>
    <xf numFmtId="0" fontId="0" fillId="0" borderId="90" xfId="0" applyFont="1" applyFill="1" applyBorder="1" applyAlignment="1"/>
    <xf numFmtId="0" fontId="0" fillId="0" borderId="91" xfId="0" applyFont="1" applyFill="1" applyBorder="1" applyAlignment="1"/>
    <xf numFmtId="0" fontId="43" fillId="0" borderId="0" xfId="3" applyFont="1" applyAlignment="1"/>
    <xf numFmtId="0" fontId="3" fillId="0" borderId="0" xfId="3" applyFont="1" applyFill="1" applyBorder="1" applyAlignment="1">
      <alignment vertical="center"/>
    </xf>
    <xf numFmtId="0" fontId="12" fillId="0" borderId="0" xfId="0" applyFont="1" applyFill="1" applyBorder="1" applyAlignment="1">
      <alignment wrapText="1"/>
    </xf>
    <xf numFmtId="0" fontId="3" fillId="0" borderId="0" xfId="0" applyFont="1" applyFill="1" applyBorder="1" applyAlignment="1">
      <alignment wrapText="1"/>
    </xf>
    <xf numFmtId="0" fontId="3" fillId="0" borderId="14" xfId="0" applyFont="1" applyBorder="1" applyAlignment="1">
      <alignment horizontal="left" vertical="top" wrapText="1"/>
    </xf>
    <xf numFmtId="0" fontId="3" fillId="0" borderId="10" xfId="0" applyFont="1" applyFill="1" applyBorder="1" applyAlignment="1">
      <alignment horizontal="left" vertical="center"/>
    </xf>
    <xf numFmtId="0" fontId="3" fillId="0" borderId="14" xfId="0" applyFont="1" applyFill="1" applyBorder="1" applyAlignment="1">
      <alignment horizontal="left" vertical="top"/>
    </xf>
    <xf numFmtId="0" fontId="3" fillId="0" borderId="0" xfId="0" applyFont="1" applyFill="1" applyBorder="1" applyAlignment="1">
      <alignment vertical="center" wrapText="1"/>
    </xf>
    <xf numFmtId="49" fontId="18"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xf>
    <xf numFmtId="49" fontId="18" fillId="0" borderId="0" xfId="3"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0" fontId="3" fillId="0" borderId="12" xfId="0" applyFont="1" applyFill="1" applyBorder="1" applyAlignment="1">
      <alignment vertical="center"/>
    </xf>
    <xf numFmtId="0" fontId="3"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44" fillId="0" borderId="0" xfId="3" applyFont="1" applyFill="1" applyBorder="1" applyAlignment="1">
      <alignment horizontal="center" vertical="center"/>
    </xf>
    <xf numFmtId="0" fontId="3" fillId="0" borderId="0" xfId="0" applyFont="1" applyFill="1" applyBorder="1" applyAlignment="1">
      <alignment vertical="center"/>
    </xf>
    <xf numFmtId="0" fontId="10" fillId="0" borderId="0" xfId="0" applyFont="1" applyFill="1" applyBorder="1" applyAlignment="1">
      <alignment horizontal="center" vertical="center"/>
    </xf>
    <xf numFmtId="0" fontId="42" fillId="0" borderId="0" xfId="3" applyFont="1" applyFill="1" applyBorder="1" applyAlignment="1">
      <alignment horizontal="center" vertical="center"/>
    </xf>
    <xf numFmtId="0" fontId="62" fillId="0" borderId="0" xfId="0" applyFont="1" applyBorder="1" applyAlignment="1"/>
    <xf numFmtId="0" fontId="3" fillId="0" borderId="0" xfId="0" applyFont="1" applyBorder="1" applyAlignment="1">
      <alignment horizontal="center" vertical="center"/>
    </xf>
    <xf numFmtId="0" fontId="3" fillId="0" borderId="92" xfId="3" applyFont="1" applyFill="1" applyBorder="1" applyAlignment="1">
      <alignment horizontal="center" vertical="center"/>
    </xf>
    <xf numFmtId="0" fontId="3" fillId="0" borderId="93" xfId="3" applyFont="1" applyFill="1" applyBorder="1" applyAlignment="1">
      <alignment horizontal="center" vertical="center"/>
    </xf>
    <xf numFmtId="0" fontId="4" fillId="0" borderId="0" xfId="0" applyFont="1" applyFill="1" applyBorder="1" applyAlignment="1">
      <alignment vertical="center" wrapText="1"/>
    </xf>
    <xf numFmtId="0" fontId="10" fillId="0" borderId="0" xfId="0" applyFont="1" applyFill="1" applyBorder="1" applyAlignment="1">
      <alignment horizontal="left" vertical="top"/>
    </xf>
    <xf numFmtId="0" fontId="3" fillId="0" borderId="78" xfId="3" applyFont="1" applyFill="1" applyBorder="1" applyAlignment="1">
      <alignment horizontal="center" vertical="center"/>
    </xf>
    <xf numFmtId="0" fontId="50" fillId="0" borderId="0" xfId="0" applyFont="1" applyFill="1" applyBorder="1" applyAlignment="1"/>
    <xf numFmtId="0" fontId="0" fillId="0" borderId="6" xfId="0" applyFont="1" applyFill="1" applyBorder="1" applyAlignment="1">
      <alignment horizontal="left" vertical="top"/>
    </xf>
    <xf numFmtId="0" fontId="0" fillId="0" borderId="2" xfId="0" applyFont="1" applyFill="1" applyBorder="1" applyAlignment="1">
      <alignment horizontal="left" vertical="top"/>
    </xf>
    <xf numFmtId="0" fontId="0" fillId="0" borderId="21" xfId="0" applyFont="1" applyFill="1" applyBorder="1" applyAlignment="1">
      <alignment horizontal="left" vertical="top"/>
    </xf>
    <xf numFmtId="0" fontId="16" fillId="0" borderId="0" xfId="0" applyFont="1" applyFill="1" applyAlignment="1">
      <alignment vertical="top" wrapText="1"/>
    </xf>
    <xf numFmtId="0" fontId="62" fillId="0" borderId="0" xfId="0" applyFont="1" applyAlignment="1"/>
    <xf numFmtId="0" fontId="16" fillId="0" borderId="0" xfId="0" applyFont="1" applyAlignment="1">
      <alignment horizontal="center" vertical="center"/>
    </xf>
    <xf numFmtId="49" fontId="18" fillId="0" borderId="11" xfId="0" applyNumberFormat="1" applyFont="1" applyBorder="1" applyAlignment="1">
      <alignment horizontal="center" vertical="center" wrapText="1"/>
    </xf>
    <xf numFmtId="0" fontId="65" fillId="0" borderId="11" xfId="0" applyFont="1" applyFill="1" applyBorder="1" applyAlignment="1">
      <alignment horizontal="center" vertical="center"/>
    </xf>
    <xf numFmtId="0" fontId="44" fillId="0" borderId="11" xfId="3" applyFont="1" applyFill="1" applyBorder="1" applyAlignment="1">
      <alignment horizontal="center" vertical="center"/>
    </xf>
    <xf numFmtId="0" fontId="44" fillId="0" borderId="14" xfId="3" applyFont="1" applyFill="1" applyBorder="1" applyAlignment="1">
      <alignment horizontal="center" vertical="center"/>
    </xf>
    <xf numFmtId="0" fontId="10" fillId="0" borderId="130" xfId="0" applyFont="1" applyFill="1" applyBorder="1" applyAlignment="1">
      <alignment horizontal="left" vertical="top"/>
    </xf>
    <xf numFmtId="0" fontId="10" fillId="0" borderId="88" xfId="0" applyFont="1" applyFill="1" applyBorder="1" applyAlignment="1">
      <alignment horizontal="left" vertical="top"/>
    </xf>
    <xf numFmtId="0" fontId="10" fillId="0" borderId="89" xfId="0" applyFont="1" applyFill="1" applyBorder="1" applyAlignment="1">
      <alignment horizontal="left" vertical="top"/>
    </xf>
    <xf numFmtId="0" fontId="65" fillId="0" borderId="8" xfId="0" applyFont="1" applyFill="1" applyBorder="1" applyAlignment="1">
      <alignment horizontal="center" vertical="center"/>
    </xf>
    <xf numFmtId="0" fontId="66" fillId="0" borderId="6" xfId="3" applyFont="1" applyFill="1" applyBorder="1" applyAlignment="1">
      <alignment horizontal="center" vertical="center"/>
    </xf>
    <xf numFmtId="0" fontId="66" fillId="0" borderId="1" xfId="3" applyFont="1" applyFill="1" applyBorder="1" applyAlignment="1">
      <alignment horizontal="center" vertical="center"/>
    </xf>
    <xf numFmtId="0" fontId="50" fillId="0" borderId="80" xfId="0" applyFont="1" applyFill="1" applyBorder="1" applyAlignment="1"/>
    <xf numFmtId="0" fontId="50" fillId="0" borderId="90" xfId="0" applyFont="1" applyFill="1" applyBorder="1" applyAlignment="1"/>
    <xf numFmtId="0" fontId="50" fillId="0" borderId="91" xfId="0" applyFont="1" applyFill="1" applyBorder="1" applyAlignment="1"/>
    <xf numFmtId="0" fontId="13" fillId="0" borderId="6" xfId="0" applyFont="1" applyFill="1" applyBorder="1" applyAlignment="1">
      <alignment horizontal="left" vertical="top"/>
    </xf>
    <xf numFmtId="0" fontId="13" fillId="0" borderId="2" xfId="0" applyFont="1" applyFill="1" applyBorder="1" applyAlignment="1">
      <alignment horizontal="left" vertical="top"/>
    </xf>
    <xf numFmtId="0" fontId="13" fillId="0" borderId="3" xfId="0" applyFont="1" applyFill="1" applyBorder="1" applyAlignment="1">
      <alignment horizontal="left" vertical="top"/>
    </xf>
    <xf numFmtId="0" fontId="50" fillId="0" borderId="5" xfId="0" applyFont="1" applyFill="1" applyBorder="1" applyAlignment="1"/>
    <xf numFmtId="0" fontId="3" fillId="0" borderId="10" xfId="0" applyFont="1" applyBorder="1" applyAlignment="1">
      <alignment horizontal="left" vertical="center"/>
    </xf>
    <xf numFmtId="0" fontId="3" fillId="0" borderId="14" xfId="0" applyFont="1" applyBorder="1" applyAlignment="1">
      <alignment horizontal="left" vertical="top"/>
    </xf>
    <xf numFmtId="56" fontId="3" fillId="0" borderId="8" xfId="0" applyNumberFormat="1" applyFont="1" applyBorder="1" applyAlignment="1">
      <alignment horizontal="center"/>
    </xf>
    <xf numFmtId="56" fontId="3" fillId="0" borderId="9" xfId="0" applyNumberFormat="1" applyFont="1" applyBorder="1" applyAlignment="1">
      <alignment horizontal="center"/>
    </xf>
    <xf numFmtId="0" fontId="65" fillId="0" borderId="87" xfId="0" applyFont="1" applyFill="1" applyBorder="1" applyAlignment="1">
      <alignment horizontal="center"/>
    </xf>
    <xf numFmtId="182" fontId="32" fillId="0" borderId="107" xfId="0" applyNumberFormat="1" applyFont="1" applyFill="1" applyBorder="1" applyAlignment="1" applyProtection="1">
      <alignment horizontal="left" vertical="center" wrapText="1"/>
      <protection locked="0"/>
    </xf>
    <xf numFmtId="182" fontId="32" fillId="0" borderId="106" xfId="1" applyNumberFormat="1" applyFont="1" applyFill="1" applyBorder="1" applyAlignment="1" applyProtection="1">
      <alignment horizontal="right" vertical="center" wrapText="1"/>
      <protection locked="0"/>
    </xf>
    <xf numFmtId="182" fontId="32" fillId="0" borderId="110" xfId="1" applyNumberFormat="1" applyFont="1" applyFill="1" applyBorder="1" applyAlignment="1" applyProtection="1">
      <alignment horizontal="center" vertical="center" wrapText="1"/>
      <protection locked="0"/>
    </xf>
    <xf numFmtId="182" fontId="31" fillId="0" borderId="107" xfId="1" applyNumberFormat="1" applyFont="1" applyFill="1" applyBorder="1" applyAlignment="1" applyProtection="1">
      <alignment horizontal="right" vertical="center"/>
      <protection locked="0"/>
    </xf>
    <xf numFmtId="182" fontId="31" fillId="0" borderId="108" xfId="0" applyNumberFormat="1" applyFont="1" applyFill="1" applyBorder="1" applyAlignment="1" applyProtection="1">
      <alignment horizontal="right" vertical="center"/>
      <protection locked="0"/>
    </xf>
    <xf numFmtId="182" fontId="31" fillId="0" borderId="109" xfId="0" applyNumberFormat="1" applyFont="1" applyFill="1" applyBorder="1" applyProtection="1">
      <protection locked="0"/>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4" fillId="0" borderId="9" xfId="0" applyFont="1" applyBorder="1" applyAlignment="1"/>
    <xf numFmtId="0" fontId="2" fillId="0" borderId="0" xfId="0" applyFont="1" applyFill="1" applyAlignment="1">
      <alignment horizontal="center"/>
    </xf>
    <xf numFmtId="0" fontId="4" fillId="0" borderId="11" xfId="0" applyFont="1" applyBorder="1" applyAlignment="1">
      <alignment horizontal="center" vertical="center" wrapText="1"/>
    </xf>
    <xf numFmtId="0" fontId="3" fillId="0" borderId="11" xfId="0" applyFont="1" applyFill="1" applyBorder="1" applyAlignment="1">
      <alignment horizontal="center" vertical="center"/>
    </xf>
    <xf numFmtId="0" fontId="39" fillId="0" borderId="0" xfId="0" applyFont="1" applyFill="1" applyBorder="1" applyAlignment="1">
      <alignment horizontal="right" vertical="center"/>
    </xf>
    <xf numFmtId="0" fontId="39" fillId="0" borderId="11" xfId="0" applyFont="1" applyFill="1" applyBorder="1" applyAlignment="1">
      <alignment horizontal="center" vertical="center"/>
    </xf>
    <xf numFmtId="179" fontId="68" fillId="0" borderId="136" xfId="0" applyNumberFormat="1" applyFont="1" applyFill="1" applyBorder="1" applyAlignment="1" applyProtection="1">
      <alignment horizontal="center" vertical="center" shrinkToFit="1"/>
    </xf>
    <xf numFmtId="49" fontId="16" fillId="0" borderId="1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1" xfId="0" applyFont="1" applyBorder="1" applyAlignment="1">
      <alignment horizontal="center" vertical="center" shrinkToFit="1"/>
    </xf>
    <xf numFmtId="49" fontId="18" fillId="0" borderId="10" xfId="0" applyNumberFormat="1" applyFont="1" applyBorder="1" applyAlignment="1">
      <alignment horizontal="center" vertical="center" wrapText="1"/>
    </xf>
    <xf numFmtId="49" fontId="3" fillId="0" borderId="14" xfId="0" applyNumberFormat="1" applyFont="1" applyBorder="1" applyAlignment="1">
      <alignment horizontal="center" vertical="center"/>
    </xf>
    <xf numFmtId="49" fontId="18" fillId="0" borderId="14" xfId="3" applyNumberFormat="1" applyFont="1" applyFill="1" applyBorder="1" applyAlignment="1">
      <alignment horizontal="center" vertical="center" wrapText="1"/>
    </xf>
    <xf numFmtId="0" fontId="4" fillId="0" borderId="77" xfId="0" applyFont="1" applyBorder="1" applyAlignment="1">
      <alignment horizontal="center" vertical="center" wrapText="1"/>
    </xf>
    <xf numFmtId="0" fontId="3" fillId="0" borderId="20" xfId="0" applyFont="1" applyFill="1" applyBorder="1" applyAlignment="1">
      <alignment horizontal="center" vertical="center"/>
    </xf>
    <xf numFmtId="0" fontId="46" fillId="0" borderId="77" xfId="0" applyFont="1" applyFill="1" applyBorder="1" applyAlignment="1">
      <alignment horizontal="center" vertical="center"/>
    </xf>
    <xf numFmtId="0" fontId="44" fillId="0" borderId="20" xfId="3" applyFont="1" applyFill="1" applyBorder="1" applyAlignment="1">
      <alignment horizontal="center" vertical="center"/>
    </xf>
    <xf numFmtId="0" fontId="44" fillId="0" borderId="77" xfId="3" applyFont="1" applyFill="1" applyBorder="1" applyAlignment="1">
      <alignment horizontal="center" vertical="center"/>
    </xf>
    <xf numFmtId="0" fontId="4" fillId="0" borderId="140" xfId="0" applyFont="1" applyBorder="1" applyAlignment="1">
      <alignment horizontal="center" vertical="center" wrapText="1"/>
    </xf>
    <xf numFmtId="0" fontId="46" fillId="0" borderId="4" xfId="0" applyFont="1" applyFill="1" applyBorder="1" applyAlignment="1">
      <alignment horizontal="center" vertical="center"/>
    </xf>
    <xf numFmtId="0" fontId="42" fillId="0" borderId="8" xfId="3" applyFont="1" applyFill="1" applyBorder="1" applyAlignment="1">
      <alignment horizontal="center" vertical="center"/>
    </xf>
    <xf numFmtId="0" fontId="72" fillId="0" borderId="5" xfId="0" applyFont="1" applyFill="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90" xfId="0" applyFont="1" applyFill="1" applyBorder="1" applyAlignment="1">
      <alignment horizontal="center" vertical="center"/>
    </xf>
    <xf numFmtId="0" fontId="46" fillId="0" borderId="94" xfId="0" applyFont="1" applyFill="1" applyBorder="1" applyAlignment="1">
      <alignment horizontal="center" vertical="center"/>
    </xf>
    <xf numFmtId="0" fontId="42" fillId="0" borderId="94" xfId="3" applyFont="1" applyFill="1" applyBorder="1" applyAlignment="1">
      <alignment horizontal="center" vertical="center"/>
    </xf>
    <xf numFmtId="0" fontId="3" fillId="0" borderId="0" xfId="0" applyFont="1" applyFill="1" applyBorder="1"/>
    <xf numFmtId="0" fontId="4" fillId="0" borderId="0" xfId="0" applyFont="1" applyFill="1" applyBorder="1" applyAlignment="1">
      <alignment horizontal="center" vertical="center" wrapText="1"/>
    </xf>
    <xf numFmtId="0" fontId="65" fillId="0" borderId="141" xfId="0" applyFont="1" applyFill="1" applyBorder="1" applyAlignment="1">
      <alignment horizontal="center" vertical="center"/>
    </xf>
    <xf numFmtId="0" fontId="66" fillId="0" borderId="141" xfId="3" applyFont="1" applyFill="1" applyBorder="1" applyAlignment="1">
      <alignment horizontal="center" vertical="center"/>
    </xf>
    <xf numFmtId="0" fontId="72" fillId="0" borderId="0" xfId="0" applyFont="1" applyFill="1" applyBorder="1" applyAlignment="1">
      <alignment horizontal="center"/>
    </xf>
    <xf numFmtId="0" fontId="3" fillId="0" borderId="0" xfId="0" applyFont="1" applyFill="1" applyBorder="1" applyAlignment="1">
      <alignment horizontal="center"/>
    </xf>
    <xf numFmtId="0" fontId="66" fillId="0" borderId="144" xfId="0" applyFont="1" applyFill="1" applyBorder="1" applyAlignment="1">
      <alignment horizontal="center" vertical="center"/>
    </xf>
    <xf numFmtId="0" fontId="66" fillId="0" borderId="135" xfId="3" applyFont="1" applyFill="1" applyBorder="1" applyAlignment="1">
      <alignment horizontal="center" vertical="center"/>
    </xf>
    <xf numFmtId="0" fontId="50" fillId="0" borderId="90" xfId="0" applyFont="1" applyFill="1" applyBorder="1" applyAlignment="1">
      <alignment horizontal="center" vertical="center"/>
    </xf>
    <xf numFmtId="0" fontId="50" fillId="0" borderId="91" xfId="0" applyFont="1" applyFill="1" applyBorder="1" applyAlignment="1">
      <alignment horizontal="center" vertical="center"/>
    </xf>
    <xf numFmtId="0" fontId="3" fillId="0" borderId="0" xfId="0" applyFont="1" applyBorder="1" applyAlignment="1">
      <alignment horizontal="right"/>
    </xf>
    <xf numFmtId="0" fontId="5" fillId="0" borderId="0" xfId="0" applyFont="1" applyFill="1" applyAlignment="1">
      <alignment horizontal="left"/>
    </xf>
    <xf numFmtId="0" fontId="39" fillId="0" borderId="14" xfId="0" applyFont="1" applyFill="1" applyBorder="1" applyAlignment="1">
      <alignment horizontal="center" vertical="center"/>
    </xf>
    <xf numFmtId="179" fontId="68" fillId="0" borderId="11" xfId="0" applyNumberFormat="1" applyFont="1" applyFill="1" applyBorder="1" applyAlignment="1">
      <alignment horizontal="center" vertical="center" shrinkToFit="1"/>
    </xf>
    <xf numFmtId="179" fontId="68" fillId="0" borderId="0" xfId="0" applyNumberFormat="1" applyFont="1" applyFill="1" applyBorder="1" applyAlignment="1">
      <alignment horizontal="center" vertical="center" shrinkToFit="1"/>
    </xf>
    <xf numFmtId="0" fontId="16" fillId="0" borderId="0" xfId="0" applyFont="1" applyBorder="1" applyAlignment="1">
      <alignment horizontal="center" vertical="center"/>
    </xf>
    <xf numFmtId="0" fontId="3" fillId="0" borderId="145" xfId="0" applyFont="1" applyFill="1" applyBorder="1" applyAlignment="1">
      <alignment horizontal="center" vertical="center"/>
    </xf>
    <xf numFmtId="0" fontId="4" fillId="0" borderId="17" xfId="0" applyFont="1" applyBorder="1" applyAlignment="1">
      <alignment horizontal="center" vertical="center" wrapText="1"/>
    </xf>
    <xf numFmtId="0" fontId="3" fillId="0" borderId="17" xfId="0" applyFont="1" applyFill="1" applyBorder="1" applyAlignment="1">
      <alignment horizontal="center" vertical="center"/>
    </xf>
    <xf numFmtId="0" fontId="46" fillId="0" borderId="31" xfId="0" applyFont="1" applyFill="1" applyBorder="1" applyAlignment="1">
      <alignment horizontal="center" vertical="center"/>
    </xf>
    <xf numFmtId="0" fontId="42" fillId="0" borderId="31" xfId="3" applyFont="1" applyFill="1" applyBorder="1" applyAlignment="1">
      <alignment horizontal="center" vertical="center"/>
    </xf>
    <xf numFmtId="0" fontId="42" fillId="0" borderId="17" xfId="3" applyFont="1" applyFill="1" applyBorder="1" applyAlignment="1">
      <alignment horizontal="center" vertical="center"/>
    </xf>
    <xf numFmtId="0" fontId="3" fillId="0" borderId="81" xfId="0" applyFont="1" applyBorder="1" applyAlignment="1">
      <alignment horizontal="center" vertical="center" wrapText="1"/>
    </xf>
    <xf numFmtId="0" fontId="3" fillId="0" borderId="18" xfId="0" applyFont="1" applyFill="1" applyBorder="1" applyAlignment="1">
      <alignment horizontal="center" vertical="center"/>
    </xf>
    <xf numFmtId="0" fontId="3" fillId="0" borderId="82" xfId="0" applyFont="1" applyFill="1" applyBorder="1" applyAlignment="1">
      <alignment horizontal="center" vertical="center"/>
    </xf>
    <xf numFmtId="0" fontId="46" fillId="0" borderId="8" xfId="0" applyFont="1" applyFill="1" applyBorder="1" applyAlignment="1">
      <alignment horizontal="center" vertical="center"/>
    </xf>
    <xf numFmtId="0" fontId="44" fillId="0" borderId="18" xfId="3" applyFont="1" applyFill="1" applyBorder="1" applyAlignment="1">
      <alignment horizontal="center" vertical="center"/>
    </xf>
    <xf numFmtId="0" fontId="44" fillId="0" borderId="8" xfId="3" applyFont="1" applyFill="1" applyBorder="1" applyAlignment="1">
      <alignment horizontal="center" vertical="center"/>
    </xf>
    <xf numFmtId="0" fontId="4" fillId="0" borderId="8" xfId="0" applyFont="1" applyBorder="1" applyAlignment="1">
      <alignment horizontal="center" vertical="center" wrapText="1"/>
    </xf>
    <xf numFmtId="0" fontId="46" fillId="0" borderId="11" xfId="0" applyFont="1" applyFill="1" applyBorder="1" applyAlignment="1">
      <alignment horizontal="center" vertical="center"/>
    </xf>
    <xf numFmtId="0" fontId="42" fillId="0" borderId="145" xfId="3" applyFont="1" applyFill="1" applyBorder="1" applyAlignment="1">
      <alignment horizontal="center" vertical="center"/>
    </xf>
    <xf numFmtId="0" fontId="4" fillId="0" borderId="5" xfId="0" applyFont="1" applyBorder="1" applyAlignment="1"/>
    <xf numFmtId="0" fontId="4" fillId="0" borderId="12" xfId="0" applyFont="1" applyBorder="1" applyAlignment="1">
      <alignment wrapText="1"/>
    </xf>
    <xf numFmtId="0" fontId="4" fillId="0" borderId="5" xfId="0" applyFont="1" applyBorder="1" applyAlignment="1">
      <alignment wrapText="1"/>
    </xf>
    <xf numFmtId="0" fontId="3" fillId="0" borderId="16" xfId="0" applyFont="1" applyFill="1" applyBorder="1" applyAlignment="1">
      <alignment horizontal="center" vertical="center"/>
    </xf>
    <xf numFmtId="0" fontId="72" fillId="0" borderId="11" xfId="3" applyFont="1" applyFill="1" applyBorder="1" applyAlignment="1">
      <alignment horizontal="center" vertical="center"/>
    </xf>
    <xf numFmtId="0" fontId="72" fillId="0" borderId="14" xfId="3" applyFont="1" applyFill="1" applyBorder="1" applyAlignment="1">
      <alignment horizontal="center" vertical="center"/>
    </xf>
    <xf numFmtId="0" fontId="10" fillId="0" borderId="1" xfId="0" applyFont="1" applyFill="1" applyBorder="1" applyAlignment="1">
      <alignment horizontal="left" vertical="top"/>
    </xf>
    <xf numFmtId="0" fontId="10" fillId="0" borderId="6" xfId="0" applyFont="1" applyFill="1" applyBorder="1" applyAlignment="1">
      <alignment horizontal="left" vertical="top"/>
    </xf>
    <xf numFmtId="0" fontId="10" fillId="0" borderId="2" xfId="0" applyFont="1" applyFill="1" applyBorder="1" applyAlignment="1">
      <alignment horizontal="left" vertical="top"/>
    </xf>
    <xf numFmtId="0" fontId="73" fillId="0" borderId="6" xfId="3" applyFont="1" applyFill="1" applyBorder="1" applyAlignment="1">
      <alignment horizontal="center" vertical="center"/>
    </xf>
    <xf numFmtId="0" fontId="73" fillId="0" borderId="1" xfId="3" applyFont="1" applyFill="1" applyBorder="1" applyAlignment="1">
      <alignment horizontal="center" vertical="center"/>
    </xf>
    <xf numFmtId="0" fontId="50" fillId="0" borderId="8" xfId="0" applyFont="1" applyFill="1" applyBorder="1" applyAlignment="1"/>
    <xf numFmtId="0" fontId="50" fillId="3" borderId="0" xfId="0" applyFont="1" applyFill="1" applyBorder="1" applyAlignment="1"/>
    <xf numFmtId="0" fontId="5" fillId="0" borderId="0" xfId="0" applyFont="1" applyFill="1" applyAlignment="1"/>
    <xf numFmtId="0" fontId="2" fillId="0" borderId="0" xfId="0" applyFont="1" applyBorder="1" applyAlignment="1">
      <alignment horizontal="center" vertical="center"/>
    </xf>
    <xf numFmtId="0" fontId="5" fillId="0" borderId="0" xfId="0" applyFont="1" applyAlignment="1">
      <alignment horizontal="center"/>
    </xf>
    <xf numFmtId="0" fontId="2" fillId="0" borderId="0" xfId="0" applyFont="1" applyAlignment="1"/>
    <xf numFmtId="0" fontId="2" fillId="0" borderId="13" xfId="0" applyFont="1" applyBorder="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9" fillId="0" borderId="1" xfId="0" applyFont="1" applyBorder="1" applyAlignment="1"/>
    <xf numFmtId="0" fontId="9" fillId="0" borderId="2" xfId="0" applyFont="1" applyBorder="1" applyAlignment="1"/>
    <xf numFmtId="0" fontId="9" fillId="0" borderId="3" xfId="0" applyFont="1" applyBorder="1" applyAlignment="1"/>
    <xf numFmtId="0" fontId="4" fillId="0" borderId="1" xfId="0" applyFont="1" applyBorder="1" applyAlignment="1">
      <alignment horizontal="right" vertical="top"/>
    </xf>
    <xf numFmtId="0" fontId="4" fillId="0" borderId="2" xfId="0" applyFont="1" applyBorder="1" applyAlignment="1">
      <alignment horizontal="right" vertical="top"/>
    </xf>
    <xf numFmtId="0" fontId="2" fillId="0" borderId="2" xfId="0" applyFont="1" applyBorder="1" applyAlignment="1"/>
    <xf numFmtId="0" fontId="9" fillId="0" borderId="8" xfId="0" applyFont="1" applyBorder="1" applyAlignment="1"/>
    <xf numFmtId="0" fontId="9" fillId="0" borderId="0" xfId="0" applyFont="1" applyBorder="1" applyAlignment="1"/>
    <xf numFmtId="0" fontId="9" fillId="0" borderId="9" xfId="0" applyFont="1" applyBorder="1" applyAlignment="1"/>
    <xf numFmtId="0" fontId="4" fillId="0" borderId="8" xfId="0" applyFont="1" applyBorder="1" applyAlignment="1">
      <alignment vertical="top"/>
    </xf>
    <xf numFmtId="0" fontId="4" fillId="0" borderId="0" xfId="0" applyFont="1" applyBorder="1" applyAlignment="1">
      <alignment vertical="top"/>
    </xf>
    <xf numFmtId="0" fontId="2" fillId="0" borderId="14" xfId="0" applyFont="1" applyBorder="1" applyAlignment="1">
      <alignment horizontal="center"/>
    </xf>
    <xf numFmtId="0" fontId="2" fillId="0" borderId="15" xfId="0" applyFont="1" applyBorder="1" applyAlignment="1">
      <alignment horizontal="center"/>
    </xf>
    <xf numFmtId="0" fontId="2" fillId="0" borderId="10" xfId="0" applyFont="1" applyBorder="1" applyAlignment="1">
      <alignment horizontal="center"/>
    </xf>
    <xf numFmtId="0" fontId="2" fillId="0" borderId="14" xfId="0" applyFont="1" applyBorder="1" applyAlignment="1"/>
    <xf numFmtId="0" fontId="2" fillId="0" borderId="15" xfId="0" applyFont="1" applyBorder="1" applyAlignment="1"/>
    <xf numFmtId="0" fontId="2" fillId="0" borderId="10" xfId="0" applyFont="1" applyBorder="1" applyAlignment="1"/>
    <xf numFmtId="0" fontId="9" fillId="0" borderId="0" xfId="0" applyFont="1" applyBorder="1" applyAlignment="1">
      <alignment horizontal="center"/>
    </xf>
    <xf numFmtId="0" fontId="4" fillId="0" borderId="3" xfId="0" applyFont="1" applyBorder="1" applyAlignment="1">
      <alignment horizontal="right" vertical="top"/>
    </xf>
    <xf numFmtId="0" fontId="2" fillId="0" borderId="23"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4" xfId="0" applyFont="1" applyBorder="1" applyAlignment="1">
      <alignment horizontal="center"/>
    </xf>
    <xf numFmtId="0" fontId="2" fillId="0" borderId="13" xfId="0" applyFont="1" applyBorder="1" applyAlignment="1">
      <alignment horizontal="center"/>
    </xf>
    <xf numFmtId="0" fontId="2" fillId="0" borderId="12" xfId="0" applyFont="1" applyBorder="1" applyAlignment="1">
      <alignment horizontal="center"/>
    </xf>
    <xf numFmtId="0" fontId="9" fillId="0" borderId="0" xfId="0" applyFont="1" applyBorder="1" applyAlignment="1">
      <alignment horizontal="left"/>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4" xfId="0" applyFont="1" applyBorder="1" applyAlignment="1" applyProtection="1">
      <alignment horizontal="center"/>
    </xf>
    <xf numFmtId="0" fontId="2" fillId="0" borderId="15"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182" fontId="2" fillId="0" borderId="7" xfId="0" applyNumberFormat="1" applyFont="1" applyFill="1" applyBorder="1" applyAlignment="1" applyProtection="1">
      <alignment horizontal="right" shrinkToFit="1"/>
      <protection locked="0"/>
    </xf>
    <xf numFmtId="182" fontId="0" fillId="0" borderId="5" xfId="0" applyNumberFormat="1" applyFill="1" applyBorder="1" applyAlignment="1" applyProtection="1">
      <alignment horizontal="right" shrinkToFit="1"/>
      <protection locked="0"/>
    </xf>
    <xf numFmtId="182" fontId="48" fillId="0" borderId="7" xfId="0" applyNumberFormat="1" applyFont="1" applyBorder="1" applyAlignment="1" applyProtection="1">
      <alignment horizontal="right" shrinkToFit="1"/>
    </xf>
    <xf numFmtId="182" fontId="50" fillId="0" borderId="5" xfId="0" applyNumberFormat="1" applyFont="1" applyBorder="1" applyAlignment="1" applyProtection="1">
      <alignment horizontal="right" shrinkToFit="1"/>
    </xf>
    <xf numFmtId="182" fontId="49" fillId="0" borderId="7" xfId="0" applyNumberFormat="1" applyFont="1" applyFill="1" applyBorder="1" applyAlignment="1" applyProtection="1">
      <alignment horizontal="right" shrinkToFit="1"/>
    </xf>
    <xf numFmtId="182" fontId="51" fillId="0" borderId="5" xfId="0" applyNumberFormat="1" applyFont="1" applyFill="1" applyBorder="1" applyAlignment="1" applyProtection="1">
      <alignment horizontal="right" shrinkToFit="1"/>
    </xf>
    <xf numFmtId="182" fontId="48" fillId="0" borderId="7" xfId="0" applyNumberFormat="1" applyFont="1" applyFill="1" applyBorder="1" applyAlignment="1" applyProtection="1">
      <alignment horizontal="right" shrinkToFit="1"/>
    </xf>
    <xf numFmtId="182" fontId="48" fillId="0" borderId="5" xfId="0" applyNumberFormat="1" applyFont="1" applyFill="1" applyBorder="1" applyAlignment="1" applyProtection="1">
      <alignment horizontal="right" shrinkToFit="1"/>
    </xf>
    <xf numFmtId="182" fontId="50" fillId="0" borderId="5" xfId="0" applyNumberFormat="1" applyFont="1" applyFill="1" applyBorder="1" applyAlignment="1" applyProtection="1">
      <alignment horizontal="right" shrinkToFit="1"/>
    </xf>
    <xf numFmtId="0" fontId="2" fillId="0" borderId="8" xfId="0" applyFont="1" applyBorder="1" applyAlignment="1" applyProtection="1">
      <alignment horizontal="center"/>
    </xf>
    <xf numFmtId="0" fontId="2" fillId="0" borderId="0" xfId="0" applyFont="1" applyBorder="1" applyAlignment="1" applyProtection="1">
      <alignment horizontal="center"/>
    </xf>
    <xf numFmtId="0" fontId="2" fillId="0" borderId="9" xfId="0" applyFont="1" applyBorder="1" applyAlignment="1" applyProtection="1">
      <alignment horizontal="center"/>
    </xf>
    <xf numFmtId="0" fontId="2" fillId="0" borderId="4"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6" xfId="0" applyFont="1" applyBorder="1" applyAlignment="1" applyProtection="1">
      <alignment horizontal="right" vertical="top" wrapText="1"/>
    </xf>
    <xf numFmtId="0" fontId="0" fillId="0" borderId="7" xfId="0" applyBorder="1" applyAlignment="1" applyProtection="1">
      <alignment horizontal="right" vertical="top"/>
    </xf>
    <xf numFmtId="0" fontId="2" fillId="0" borderId="8" xfId="0" applyFont="1" applyBorder="1" applyAlignment="1" applyProtection="1">
      <alignment horizontal="center" justifyLastLine="1"/>
    </xf>
    <xf numFmtId="0" fontId="2" fillId="0" borderId="0" xfId="0" applyFont="1" applyBorder="1" applyAlignment="1" applyProtection="1">
      <alignment horizontal="center" justifyLastLine="1"/>
    </xf>
    <xf numFmtId="0" fontId="2" fillId="0" borderId="9" xfId="0" applyFont="1" applyBorder="1" applyAlignment="1" applyProtection="1">
      <alignment horizontal="center" justifyLastLine="1"/>
    </xf>
    <xf numFmtId="0" fontId="2" fillId="0" borderId="0" xfId="0" applyFont="1" applyFill="1" applyAlignment="1" applyProtection="1">
      <alignment horizontal="left" vertical="top"/>
      <protection locked="0"/>
    </xf>
    <xf numFmtId="0" fontId="4" fillId="0" borderId="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38" fontId="48" fillId="0" borderId="0" xfId="1" applyFont="1" applyFill="1" applyBorder="1" applyAlignment="1" applyProtection="1">
      <alignment horizontal="right"/>
    </xf>
    <xf numFmtId="0" fontId="52" fillId="0" borderId="13" xfId="0" applyFont="1" applyFill="1" applyBorder="1" applyAlignment="1" applyProtection="1">
      <alignment horizontal="left" vertical="center" wrapText="1"/>
    </xf>
    <xf numFmtId="0" fontId="52" fillId="0" borderId="12" xfId="0" applyFont="1" applyFill="1" applyBorder="1" applyAlignment="1" applyProtection="1">
      <alignment horizontal="left" vertical="center" wrapText="1"/>
    </xf>
    <xf numFmtId="0" fontId="10" fillId="0" borderId="8" xfId="0" applyFont="1" applyFill="1" applyBorder="1" applyAlignment="1" applyProtection="1">
      <alignment horizontal="left" wrapText="1"/>
    </xf>
    <xf numFmtId="0" fontId="10" fillId="0" borderId="0" xfId="0" applyFont="1" applyFill="1" applyBorder="1" applyAlignment="1" applyProtection="1">
      <alignment horizontal="left" wrapText="1"/>
    </xf>
    <xf numFmtId="0" fontId="10" fillId="0" borderId="9" xfId="0" applyFont="1" applyFill="1" applyBorder="1" applyAlignment="1" applyProtection="1">
      <alignment horizontal="left" wrapText="1"/>
    </xf>
    <xf numFmtId="0" fontId="11" fillId="0" borderId="1" xfId="0" applyFont="1" applyFill="1" applyBorder="1" applyAlignment="1" applyProtection="1">
      <alignment vertical="center" wrapText="1"/>
    </xf>
    <xf numFmtId="0" fontId="11" fillId="0" borderId="2" xfId="0" applyFont="1" applyFill="1" applyBorder="1" applyAlignment="1" applyProtection="1">
      <alignment vertical="center" wrapText="1"/>
    </xf>
    <xf numFmtId="0" fontId="11" fillId="0" borderId="8"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41" fillId="0" borderId="2" xfId="0" applyFont="1" applyFill="1" applyBorder="1" applyAlignment="1" applyProtection="1">
      <alignment horizontal="center" vertical="center" wrapText="1"/>
    </xf>
    <xf numFmtId="0" fontId="40"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182" fontId="9" fillId="0" borderId="75" xfId="0" applyNumberFormat="1" applyFont="1" applyFill="1" applyBorder="1" applyAlignment="1" applyProtection="1">
      <protection locked="0"/>
    </xf>
    <xf numFmtId="0" fontId="2" fillId="0" borderId="0" xfId="0" applyFont="1" applyFill="1" applyBorder="1" applyAlignment="1" applyProtection="1">
      <alignment horizontal="left" vertical="top" wrapText="1"/>
    </xf>
    <xf numFmtId="0" fontId="11" fillId="0" borderId="72" xfId="0" applyFont="1" applyFill="1" applyBorder="1" applyAlignment="1" applyProtection="1">
      <alignment vertical="center" wrapText="1"/>
    </xf>
    <xf numFmtId="0" fontId="40" fillId="0" borderId="73" xfId="0" applyFont="1" applyFill="1" applyBorder="1" applyAlignment="1" applyProtection="1">
      <alignment vertical="center" wrapText="1"/>
    </xf>
    <xf numFmtId="0" fontId="40" fillId="0" borderId="8" xfId="0" applyFont="1" applyFill="1" applyBorder="1" applyAlignment="1" applyProtection="1">
      <alignment vertical="center" wrapText="1"/>
    </xf>
    <xf numFmtId="0" fontId="40" fillId="0" borderId="0" xfId="0" applyFont="1" applyFill="1" applyBorder="1" applyAlignment="1" applyProtection="1">
      <alignment vertical="center" wrapText="1"/>
    </xf>
    <xf numFmtId="0" fontId="13" fillId="0" borderId="73" xfId="0" applyFont="1" applyFill="1" applyBorder="1" applyAlignment="1" applyProtection="1">
      <alignment vertical="center" wrapText="1"/>
    </xf>
    <xf numFmtId="182" fontId="9" fillId="0" borderId="73" xfId="0" applyNumberFormat="1" applyFont="1" applyFill="1" applyBorder="1" applyAlignment="1" applyProtection="1"/>
    <xf numFmtId="0" fontId="10" fillId="0" borderId="72" xfId="0" applyFont="1" applyFill="1" applyBorder="1" applyAlignment="1" applyProtection="1">
      <alignment horizontal="left" wrapText="1"/>
    </xf>
    <xf numFmtId="0" fontId="10" fillId="0" borderId="73" xfId="0" applyFont="1" applyFill="1" applyBorder="1" applyAlignment="1" applyProtection="1">
      <alignment horizontal="left" wrapText="1"/>
    </xf>
    <xf numFmtId="0" fontId="10" fillId="0" borderId="74" xfId="0" applyFont="1" applyFill="1" applyBorder="1" applyAlignment="1" applyProtection="1">
      <alignment horizontal="left" wrapText="1"/>
    </xf>
    <xf numFmtId="0" fontId="40"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wrapText="1"/>
    </xf>
    <xf numFmtId="182" fontId="9" fillId="0" borderId="75" xfId="0" applyNumberFormat="1" applyFont="1" applyFill="1" applyBorder="1" applyAlignment="1" applyProtection="1"/>
    <xf numFmtId="0" fontId="2" fillId="0" borderId="0" xfId="0" applyFont="1" applyFill="1" applyBorder="1" applyAlignment="1" applyProtection="1">
      <alignment horizontal="distributed"/>
    </xf>
    <xf numFmtId="38" fontId="2" fillId="0" borderId="0" xfId="1" applyFont="1" applyFill="1" applyBorder="1" applyAlignment="1" applyProtection="1"/>
    <xf numFmtId="0" fontId="4"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38" fontId="48" fillId="0" borderId="0" xfId="1" applyFont="1" applyFill="1" applyBorder="1" applyAlignment="1" applyProtection="1">
      <alignment vertical="center"/>
    </xf>
    <xf numFmtId="38" fontId="48" fillId="0" borderId="0" xfId="1" applyFont="1" applyFill="1" applyBorder="1" applyAlignment="1" applyProtection="1"/>
    <xf numFmtId="38" fontId="2" fillId="0" borderId="0" xfId="1" applyFont="1" applyBorder="1" applyAlignment="1" applyProtection="1">
      <alignment horizontal="center"/>
    </xf>
    <xf numFmtId="0" fontId="2" fillId="0" borderId="0" xfId="0" applyFont="1" applyBorder="1" applyAlignment="1" applyProtection="1">
      <alignment horizontal="distributed"/>
    </xf>
    <xf numFmtId="38" fontId="48" fillId="0" borderId="0" xfId="1" applyFont="1" applyBorder="1" applyAlignment="1" applyProtection="1">
      <alignment horizontal="center"/>
    </xf>
    <xf numFmtId="0" fontId="3" fillId="0" borderId="0" xfId="0" applyFont="1" applyBorder="1" applyAlignment="1" applyProtection="1">
      <alignment horizontal="left"/>
    </xf>
    <xf numFmtId="38" fontId="9" fillId="0" borderId="0" xfId="1" applyNumberFormat="1" applyFont="1" applyFill="1" applyBorder="1" applyAlignment="1" applyProtection="1">
      <alignment horizontal="center"/>
      <protection locked="0"/>
    </xf>
    <xf numFmtId="0" fontId="20" fillId="0" borderId="0" xfId="0" applyFont="1" applyBorder="1" applyAlignment="1" applyProtection="1">
      <alignment horizontal="distributed"/>
    </xf>
    <xf numFmtId="0" fontId="2" fillId="0" borderId="0" xfId="0" applyFont="1" applyFill="1" applyBorder="1" applyAlignment="1" applyProtection="1">
      <alignment horizontal="right"/>
    </xf>
    <xf numFmtId="38" fontId="48" fillId="0" borderId="0" xfId="1" applyNumberFormat="1" applyFont="1" applyBorder="1" applyAlignment="1" applyProtection="1">
      <alignment horizontal="center"/>
    </xf>
    <xf numFmtId="0" fontId="52" fillId="0" borderId="0" xfId="0" applyFont="1" applyBorder="1" applyAlignment="1" applyProtection="1">
      <alignment vertical="center" wrapText="1"/>
    </xf>
    <xf numFmtId="0" fontId="52" fillId="0" borderId="9" xfId="0" applyFont="1" applyBorder="1" applyAlignment="1" applyProtection="1">
      <alignment vertical="center" wrapText="1"/>
    </xf>
    <xf numFmtId="0" fontId="2" fillId="0" borderId="0" xfId="0" applyFont="1" applyFill="1" applyBorder="1" applyAlignment="1" applyProtection="1">
      <alignment horizontal="center"/>
    </xf>
    <xf numFmtId="0" fontId="2" fillId="0" borderId="9" xfId="0" applyFont="1" applyFill="1" applyBorder="1" applyAlignment="1" applyProtection="1">
      <alignment horizontal="center"/>
    </xf>
    <xf numFmtId="38" fontId="48" fillId="0" borderId="0" xfId="7" applyFont="1" applyFill="1" applyBorder="1" applyAlignment="1" applyProtection="1"/>
    <xf numFmtId="38" fontId="17" fillId="0" borderId="11" xfId="7" applyFont="1" applyFill="1" applyBorder="1" applyAlignment="1" applyProtection="1">
      <alignment horizontal="center"/>
    </xf>
    <xf numFmtId="38" fontId="48" fillId="0" borderId="0" xfId="0" applyNumberFormat="1" applyFont="1" applyBorder="1" applyAlignment="1" applyProtection="1">
      <alignment horizontal="center"/>
    </xf>
    <xf numFmtId="0" fontId="48" fillId="0" borderId="0" xfId="0" applyFont="1" applyBorder="1" applyAlignment="1" applyProtection="1">
      <alignment horizontal="center"/>
    </xf>
    <xf numFmtId="38" fontId="9" fillId="0" borderId="0" xfId="1" applyFont="1" applyBorder="1" applyAlignment="1" applyProtection="1">
      <alignment horizontal="center" vertical="center"/>
    </xf>
    <xf numFmtId="0" fontId="9" fillId="0" borderId="0" xfId="0" applyFont="1" applyBorder="1" applyAlignment="1" applyProtection="1">
      <alignment vertical="center"/>
    </xf>
    <xf numFmtId="0" fontId="48" fillId="0" borderId="0" xfId="0" applyFont="1" applyFill="1" applyBorder="1" applyAlignment="1" applyProtection="1">
      <alignment horizontal="right"/>
    </xf>
    <xf numFmtId="0" fontId="52" fillId="0" borderId="8" xfId="0" applyFont="1" applyBorder="1" applyAlignment="1">
      <alignment horizontal="center" wrapText="1"/>
    </xf>
    <xf numFmtId="0" fontId="52" fillId="0" borderId="0" xfId="0" applyFont="1" applyBorder="1" applyAlignment="1">
      <alignment horizontal="center" wrapText="1"/>
    </xf>
    <xf numFmtId="38" fontId="8" fillId="0" borderId="0" xfId="1" applyFont="1" applyBorder="1" applyAlignment="1">
      <alignment horizontal="center" vertical="center"/>
    </xf>
    <xf numFmtId="0" fontId="12" fillId="0" borderId="0" xfId="0" applyFont="1" applyBorder="1" applyAlignment="1">
      <alignment vertical="center"/>
    </xf>
    <xf numFmtId="38" fontId="56" fillId="0" borderId="0" xfId="1" applyNumberFormat="1" applyFont="1" applyBorder="1" applyAlignment="1" applyProtection="1">
      <alignment horizontal="center"/>
    </xf>
    <xf numFmtId="0" fontId="52" fillId="0" borderId="8" xfId="0" applyFont="1" applyBorder="1" applyAlignment="1">
      <alignment horizontal="left" wrapText="1" shrinkToFit="1"/>
    </xf>
    <xf numFmtId="0" fontId="52" fillId="0" borderId="0" xfId="0" applyFont="1" applyBorder="1" applyAlignment="1">
      <alignment horizontal="left" wrapText="1" shrinkToFit="1"/>
    </xf>
    <xf numFmtId="0" fontId="52" fillId="0" borderId="9" xfId="0" applyFont="1" applyBorder="1" applyAlignment="1">
      <alignment horizontal="left" wrapText="1" shrinkToFit="1"/>
    </xf>
    <xf numFmtId="38" fontId="9" fillId="0" borderId="0" xfId="1" applyFont="1" applyBorder="1" applyAlignment="1" applyProtection="1">
      <alignment horizontal="center"/>
    </xf>
    <xf numFmtId="0" fontId="24" fillId="0" borderId="8" xfId="0" applyFont="1" applyBorder="1" applyAlignment="1" applyProtection="1">
      <alignment horizontal="center" wrapText="1"/>
    </xf>
    <xf numFmtId="0" fontId="24" fillId="0" borderId="0" xfId="0" applyFont="1" applyBorder="1" applyAlignment="1" applyProtection="1">
      <alignment horizontal="center" wrapText="1"/>
    </xf>
    <xf numFmtId="38" fontId="48" fillId="0" borderId="0" xfId="1" applyNumberFormat="1" applyFont="1" applyFill="1" applyBorder="1" applyAlignment="1" applyProtection="1">
      <alignment horizontal="center" vertical="center"/>
    </xf>
    <xf numFmtId="0" fontId="24" fillId="0" borderId="8" xfId="0" applyFont="1" applyBorder="1" applyAlignment="1" applyProtection="1">
      <alignment horizontal="center" shrinkToFit="1"/>
    </xf>
    <xf numFmtId="0" fontId="24" fillId="0" borderId="0" xfId="0" applyFont="1" applyBorder="1" applyAlignment="1" applyProtection="1">
      <alignment horizontal="center" shrinkToFit="1"/>
    </xf>
    <xf numFmtId="0" fontId="9" fillId="0" borderId="0" xfId="0" applyFont="1" applyBorder="1" applyAlignment="1" applyProtection="1"/>
    <xf numFmtId="38" fontId="48" fillId="0" borderId="0" xfId="1" applyNumberFormat="1" applyFont="1" applyFill="1" applyBorder="1" applyAlignment="1" applyProtection="1">
      <alignment horizontal="center"/>
    </xf>
    <xf numFmtId="0" fontId="24" fillId="0" borderId="8" xfId="0" applyFont="1" applyBorder="1" applyAlignment="1" applyProtection="1">
      <alignment horizontal="center" wrapText="1" shrinkToFit="1"/>
    </xf>
    <xf numFmtId="38" fontId="9" fillId="0" borderId="0" xfId="1" applyFont="1" applyBorder="1" applyAlignment="1" applyProtection="1">
      <alignment horizontal="center" wrapText="1"/>
    </xf>
    <xf numFmtId="38" fontId="56" fillId="0" borderId="0" xfId="1" applyNumberFormat="1" applyFont="1" applyBorder="1" applyAlignment="1" applyProtection="1">
      <alignment horizontal="center" vertical="center"/>
    </xf>
    <xf numFmtId="0" fontId="9" fillId="0" borderId="8" xfId="0" applyFont="1" applyBorder="1" applyAlignment="1" applyProtection="1">
      <alignment horizontal="left" wrapText="1"/>
    </xf>
    <xf numFmtId="0" fontId="9" fillId="0" borderId="0" xfId="0" applyFont="1" applyBorder="1" applyAlignment="1" applyProtection="1">
      <alignment horizontal="left" wrapText="1"/>
    </xf>
    <xf numFmtId="0" fontId="9" fillId="0" borderId="9" xfId="0" applyFont="1" applyBorder="1" applyAlignment="1" applyProtection="1">
      <alignment horizontal="left" wrapText="1"/>
    </xf>
    <xf numFmtId="38" fontId="48" fillId="0" borderId="0" xfId="1" applyNumberFormat="1" applyFont="1" applyBorder="1" applyAlignment="1" applyProtection="1">
      <alignment horizontal="center" vertical="center"/>
    </xf>
    <xf numFmtId="0" fontId="4" fillId="0" borderId="0" xfId="0" applyFont="1" applyBorder="1" applyAlignment="1" applyProtection="1"/>
    <xf numFmtId="0" fontId="4" fillId="0" borderId="9" xfId="0" applyFont="1" applyBorder="1" applyAlignment="1" applyProtection="1"/>
    <xf numFmtId="0" fontId="2" fillId="0" borderId="0" xfId="0" applyFont="1" applyBorder="1" applyAlignment="1" applyProtection="1">
      <alignment horizontal="right" vertical="center"/>
    </xf>
    <xf numFmtId="0" fontId="2" fillId="0" borderId="9" xfId="0" applyFont="1" applyBorder="1" applyAlignment="1" applyProtection="1">
      <alignment horizontal="right" vertical="center"/>
    </xf>
    <xf numFmtId="0" fontId="4" fillId="0" borderId="36"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8" xfId="0" applyFont="1" applyFill="1" applyBorder="1" applyAlignment="1" applyProtection="1">
      <alignment horizontal="center" wrapText="1"/>
    </xf>
    <xf numFmtId="0" fontId="2" fillId="0" borderId="49" xfId="0" applyFont="1" applyBorder="1" applyAlignment="1" applyProtection="1">
      <alignment horizontal="center" wrapText="1"/>
    </xf>
    <xf numFmtId="0" fontId="2" fillId="0" borderId="50" xfId="0" applyFont="1" applyBorder="1" applyAlignment="1" applyProtection="1">
      <alignment horizontal="center" wrapText="1"/>
    </xf>
    <xf numFmtId="0" fontId="2" fillId="0" borderId="51" xfId="0" applyFont="1" applyFill="1" applyBorder="1" applyAlignment="1" applyProtection="1"/>
    <xf numFmtId="0" fontId="2" fillId="0" borderId="49" xfId="0" applyFont="1" applyFill="1" applyBorder="1" applyAlignment="1" applyProtection="1"/>
    <xf numFmtId="0" fontId="2" fillId="0" borderId="52" xfId="0" applyFont="1" applyFill="1" applyBorder="1" applyAlignment="1" applyProtection="1"/>
    <xf numFmtId="0" fontId="2" fillId="0" borderId="61" xfId="0" applyFont="1" applyFill="1" applyBorder="1" applyAlignment="1" applyProtection="1">
      <alignment horizontal="center" wrapText="1"/>
    </xf>
    <xf numFmtId="0" fontId="2" fillId="0" borderId="62" xfId="0" applyFont="1" applyBorder="1" applyAlignment="1" applyProtection="1">
      <alignment horizontal="center" wrapText="1"/>
    </xf>
    <xf numFmtId="0" fontId="2" fillId="0" borderId="63" xfId="0" applyFont="1" applyBorder="1" applyAlignment="1" applyProtection="1">
      <alignment horizontal="center" wrapText="1"/>
    </xf>
    <xf numFmtId="0" fontId="2" fillId="0" borderId="65" xfId="0" applyFont="1" applyFill="1" applyBorder="1" applyAlignment="1" applyProtection="1"/>
    <xf numFmtId="0" fontId="2" fillId="0" borderId="62" xfId="0" applyFont="1" applyFill="1" applyBorder="1" applyAlignment="1" applyProtection="1"/>
    <xf numFmtId="0" fontId="2" fillId="0" borderId="66" xfId="0" applyFont="1" applyFill="1" applyBorder="1" applyAlignment="1" applyProtection="1"/>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39" xfId="0" applyFont="1" applyBorder="1" applyAlignment="1" applyProtection="1">
      <alignment wrapText="1"/>
    </xf>
    <xf numFmtId="0" fontId="2" fillId="0" borderId="40" xfId="0" applyFont="1" applyBorder="1" applyAlignment="1" applyProtection="1">
      <alignment wrapText="1"/>
    </xf>
    <xf numFmtId="0" fontId="2" fillId="0" borderId="53" xfId="0" applyFont="1" applyFill="1" applyBorder="1" applyAlignment="1" applyProtection="1">
      <alignment horizontal="center" wrapText="1"/>
    </xf>
    <xf numFmtId="0" fontId="2" fillId="0" borderId="54" xfId="0" applyFont="1" applyBorder="1" applyAlignment="1" applyProtection="1">
      <alignment horizontal="center" wrapText="1"/>
    </xf>
    <xf numFmtId="0" fontId="2" fillId="0" borderId="55" xfId="0" applyFont="1" applyBorder="1" applyAlignment="1" applyProtection="1">
      <alignment horizontal="center" wrapText="1"/>
    </xf>
    <xf numFmtId="0" fontId="2" fillId="0" borderId="57" xfId="0" applyFont="1" applyFill="1" applyBorder="1" applyAlignment="1" applyProtection="1"/>
    <xf numFmtId="0" fontId="2" fillId="0" borderId="54" xfId="0" applyFont="1" applyFill="1" applyBorder="1" applyAlignment="1" applyProtection="1"/>
    <xf numFmtId="0" fontId="2" fillId="0" borderId="58" xfId="0" applyFont="1" applyFill="1" applyBorder="1" applyAlignment="1" applyProtection="1"/>
    <xf numFmtId="0" fontId="4" fillId="0" borderId="8" xfId="0" applyFont="1" applyFill="1" applyBorder="1" applyAlignment="1" applyProtection="1">
      <alignment horizontal="center" vertical="center" wrapText="1"/>
    </xf>
    <xf numFmtId="0" fontId="2" fillId="0" borderId="0"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wrapText="1"/>
    </xf>
    <xf numFmtId="0" fontId="2" fillId="0" borderId="12" xfId="0" applyFont="1" applyBorder="1" applyAlignment="1" applyProtection="1">
      <alignment wrapText="1"/>
    </xf>
    <xf numFmtId="0" fontId="54" fillId="0" borderId="0" xfId="0" applyFont="1" applyBorder="1" applyAlignment="1"/>
    <xf numFmtId="0" fontId="55" fillId="0" borderId="0" xfId="0" applyFont="1" applyAlignment="1"/>
    <xf numFmtId="0" fontId="0" fillId="0" borderId="14" xfId="0" applyFont="1" applyBorder="1" applyAlignment="1" applyProtection="1">
      <alignment wrapText="1"/>
    </xf>
    <xf numFmtId="0" fontId="0" fillId="0" borderId="15" xfId="0" applyFont="1" applyBorder="1" applyAlignment="1" applyProtection="1">
      <alignment wrapText="1"/>
    </xf>
    <xf numFmtId="0" fontId="0" fillId="0" borderId="10" xfId="0" applyFont="1" applyBorder="1" applyAlignment="1" applyProtection="1">
      <alignment wrapText="1"/>
    </xf>
    <xf numFmtId="0" fontId="2" fillId="0" borderId="15" xfId="0" applyFont="1" applyFill="1" applyBorder="1" applyAlignment="1" applyProtection="1"/>
    <xf numFmtId="0" fontId="2" fillId="0" borderId="11" xfId="0" applyFont="1" applyBorder="1" applyAlignment="1" applyProtection="1">
      <alignment horizontal="center" vertical="center"/>
    </xf>
    <xf numFmtId="0" fontId="3" fillId="0" borderId="0" xfId="0" applyFont="1" applyBorder="1" applyAlignment="1" applyProtection="1">
      <alignment horizontal="left" vertical="top" wrapText="1"/>
    </xf>
    <xf numFmtId="0" fontId="8" fillId="0" borderId="1" xfId="0" applyFont="1" applyFill="1" applyBorder="1" applyAlignment="1">
      <alignment horizontal="right"/>
    </xf>
    <xf numFmtId="0" fontId="8" fillId="0" borderId="2" xfId="0" applyFont="1" applyFill="1" applyBorder="1" applyAlignment="1">
      <alignment horizontal="right"/>
    </xf>
    <xf numFmtId="0" fontId="8" fillId="0" borderId="81" xfId="0" applyFont="1" applyBorder="1" applyAlignment="1">
      <alignment horizontal="left"/>
    </xf>
    <xf numFmtId="0" fontId="8" fillId="0" borderId="132" xfId="0" applyFont="1" applyBorder="1" applyAlignment="1">
      <alignment horizontal="left"/>
    </xf>
    <xf numFmtId="0" fontId="8" fillId="0" borderId="82" xfId="0" applyFont="1" applyBorder="1" applyAlignment="1">
      <alignment horizontal="left"/>
    </xf>
    <xf numFmtId="0" fontId="8" fillId="0" borderId="81" xfId="0" applyFont="1" applyFill="1" applyBorder="1" applyAlignment="1" applyProtection="1">
      <alignment horizontal="right"/>
      <protection locked="0"/>
    </xf>
    <xf numFmtId="0" fontId="8" fillId="0" borderId="132" xfId="0" applyFont="1" applyFill="1" applyBorder="1" applyAlignment="1" applyProtection="1">
      <alignment horizontal="right"/>
      <protection locked="0"/>
    </xf>
    <xf numFmtId="0" fontId="8" fillId="0" borderId="132" xfId="0" applyFont="1" applyFill="1" applyBorder="1" applyAlignment="1">
      <alignment horizontal="right"/>
    </xf>
    <xf numFmtId="38" fontId="8" fillId="0" borderId="14" xfId="0" applyNumberFormat="1" applyFont="1" applyFill="1" applyBorder="1" applyAlignment="1" applyProtection="1">
      <alignment horizontal="right"/>
      <protection locked="0"/>
    </xf>
    <xf numFmtId="38" fontId="8" fillId="0" borderId="15" xfId="0" applyNumberFormat="1" applyFont="1" applyFill="1" applyBorder="1" applyAlignment="1" applyProtection="1">
      <alignment horizontal="right"/>
      <protection locked="0"/>
    </xf>
    <xf numFmtId="176" fontId="8" fillId="0" borderId="14" xfId="1" applyNumberFormat="1" applyFont="1" applyFill="1" applyBorder="1" applyAlignment="1" applyProtection="1">
      <alignment horizontal="right"/>
      <protection locked="0"/>
    </xf>
    <xf numFmtId="176" fontId="8" fillId="0" borderId="15" xfId="1" applyNumberFormat="1" applyFont="1" applyFill="1" applyBorder="1" applyAlignment="1" applyProtection="1">
      <alignment horizontal="right"/>
      <protection locked="0"/>
    </xf>
    <xf numFmtId="176" fontId="8" fillId="2" borderId="15" xfId="1" applyNumberFormat="1" applyFont="1" applyFill="1" applyBorder="1" applyAlignment="1"/>
    <xf numFmtId="176" fontId="8" fillId="2" borderId="15" xfId="0" applyNumberFormat="1" applyFont="1" applyFill="1" applyBorder="1" applyAlignment="1"/>
    <xf numFmtId="185" fontId="8" fillId="2" borderId="15" xfId="1" applyNumberFormat="1" applyFont="1" applyFill="1" applyBorder="1" applyAlignment="1"/>
    <xf numFmtId="185" fontId="8" fillId="2" borderId="15" xfId="0" applyNumberFormat="1" applyFont="1" applyFill="1" applyBorder="1" applyAlignment="1"/>
    <xf numFmtId="0" fontId="53" fillId="0" borderId="0" xfId="0" applyFont="1" applyBorder="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0" xfId="0" applyFont="1" applyBorder="1" applyAlignment="1">
      <alignment horizontal="center"/>
    </xf>
    <xf numFmtId="0" fontId="8" fillId="0" borderId="14" xfId="0" applyFont="1" applyFill="1" applyBorder="1" applyAlignment="1">
      <alignment horizontal="center"/>
    </xf>
    <xf numFmtId="0" fontId="8" fillId="0" borderId="15" xfId="0" applyFont="1" applyFill="1" applyBorder="1" applyAlignment="1">
      <alignment horizontal="center"/>
    </xf>
    <xf numFmtId="0" fontId="8" fillId="0" borderId="10" xfId="0" applyFont="1" applyFill="1" applyBorder="1" applyAlignment="1">
      <alignment horizontal="center"/>
    </xf>
    <xf numFmtId="38" fontId="48" fillId="0" borderId="14" xfId="0" applyNumberFormat="1" applyFont="1" applyFill="1" applyBorder="1" applyAlignment="1" applyProtection="1"/>
    <xf numFmtId="38" fontId="48" fillId="0" borderId="15" xfId="0" applyNumberFormat="1" applyFont="1" applyFill="1" applyBorder="1" applyAlignment="1" applyProtection="1"/>
    <xf numFmtId="40" fontId="48" fillId="0" borderId="15" xfId="1" applyNumberFormat="1" applyFont="1" applyFill="1" applyBorder="1" applyAlignment="1" applyProtection="1">
      <alignment horizontal="right"/>
    </xf>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wrapText="1"/>
    </xf>
    <xf numFmtId="0" fontId="0" fillId="0" borderId="0" xfId="0" applyFont="1" applyBorder="1" applyAlignment="1" applyProtection="1">
      <alignment wrapText="1"/>
    </xf>
    <xf numFmtId="38" fontId="48" fillId="0" borderId="14" xfId="0" applyNumberFormat="1" applyFont="1" applyFill="1" applyBorder="1" applyAlignment="1" applyProtection="1">
      <alignment horizontal="right"/>
    </xf>
    <xf numFmtId="38" fontId="48" fillId="0" borderId="15" xfId="0" applyNumberFormat="1" applyFont="1" applyFill="1" applyBorder="1" applyAlignment="1" applyProtection="1">
      <alignment horizontal="right"/>
    </xf>
    <xf numFmtId="40" fontId="48" fillId="0" borderId="15" xfId="1" applyNumberFormat="1" applyFont="1" applyFill="1" applyBorder="1" applyAlignment="1" applyProtection="1"/>
    <xf numFmtId="40" fontId="48" fillId="0" borderId="15" xfId="0" applyNumberFormat="1" applyFont="1" applyFill="1" applyBorder="1" applyAlignment="1" applyProtection="1"/>
    <xf numFmtId="38" fontId="48" fillId="0" borderId="15" xfId="1" applyNumberFormat="1" applyFont="1" applyFill="1" applyBorder="1" applyAlignment="1" applyProtection="1"/>
    <xf numFmtId="0" fontId="0" fillId="0" borderId="0" xfId="0" applyFont="1" applyAlignment="1" applyProtection="1"/>
    <xf numFmtId="0" fontId="2" fillId="0" borderId="14" xfId="0" applyFont="1" applyFill="1" applyBorder="1" applyAlignment="1" applyProtection="1">
      <alignment horizontal="right"/>
    </xf>
    <xf numFmtId="0" fontId="2" fillId="0" borderId="15" xfId="0" applyFont="1" applyFill="1" applyBorder="1" applyAlignment="1" applyProtection="1">
      <alignment horizontal="right"/>
    </xf>
    <xf numFmtId="0" fontId="48" fillId="0" borderId="15" xfId="0" applyFont="1" applyFill="1" applyBorder="1" applyAlignment="1" applyProtection="1">
      <alignment horizontal="right"/>
    </xf>
    <xf numFmtId="0" fontId="5" fillId="0" borderId="0" xfId="0" applyFont="1" applyBorder="1" applyAlignment="1" applyProtection="1">
      <alignment horizontal="center"/>
    </xf>
    <xf numFmtId="0" fontId="2" fillId="0" borderId="13" xfId="0" applyFont="1" applyFill="1" applyBorder="1" applyAlignment="1" applyProtection="1">
      <alignment horizontal="center"/>
      <protection locked="0"/>
    </xf>
    <xf numFmtId="0" fontId="2" fillId="0" borderId="0" xfId="0" applyFont="1" applyBorder="1" applyAlignment="1" applyProtection="1">
      <alignment horizontal="left"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4" xfId="0" applyFont="1" applyFill="1" applyBorder="1" applyAlignment="1" applyProtection="1">
      <alignment horizontal="center"/>
    </xf>
    <xf numFmtId="0" fontId="2" fillId="0" borderId="15" xfId="0" applyFont="1" applyFill="1" applyBorder="1" applyAlignment="1" applyProtection="1">
      <alignment horizontal="center"/>
    </xf>
    <xf numFmtId="0" fontId="2" fillId="0" borderId="10" xfId="0" applyFont="1" applyFill="1" applyBorder="1" applyAlignment="1" applyProtection="1">
      <alignment horizontal="center"/>
    </xf>
    <xf numFmtId="0" fontId="48" fillId="0" borderId="14" xfId="0" applyFont="1" applyFill="1" applyBorder="1" applyAlignment="1" applyProtection="1">
      <alignment horizontal="right"/>
    </xf>
    <xf numFmtId="38" fontId="48" fillId="0" borderId="14" xfId="1" applyFont="1" applyFill="1" applyBorder="1" applyAlignment="1" applyProtection="1">
      <alignment horizontal="right"/>
    </xf>
    <xf numFmtId="38" fontId="48" fillId="0" borderId="15" xfId="1" applyFont="1" applyFill="1" applyBorder="1" applyAlignment="1" applyProtection="1">
      <alignment horizontal="right"/>
    </xf>
    <xf numFmtId="0" fontId="3" fillId="0" borderId="8" xfId="0" applyFont="1" applyBorder="1" applyAlignment="1">
      <alignment horizontal="left" vertical="top"/>
    </xf>
    <xf numFmtId="0" fontId="3" fillId="0" borderId="4" xfId="0" applyFont="1" applyBorder="1" applyAlignment="1">
      <alignment horizontal="left" vertical="top"/>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65" fillId="0" borderId="13" xfId="0" applyFont="1" applyFill="1" applyBorder="1" applyAlignment="1">
      <alignment horizontal="center" vertical="center"/>
    </xf>
    <xf numFmtId="0" fontId="65"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63" fillId="0" borderId="1" xfId="0" applyFont="1" applyBorder="1" applyAlignment="1">
      <alignment horizontal="center" vertical="center"/>
    </xf>
    <xf numFmtId="0" fontId="63" fillId="0" borderId="2" xfId="0" applyFont="1" applyBorder="1" applyAlignment="1">
      <alignment horizontal="center" vertical="center"/>
    </xf>
    <xf numFmtId="0" fontId="63" fillId="0" borderId="3" xfId="0" applyFont="1" applyBorder="1" applyAlignment="1">
      <alignment horizontal="center" vertical="center"/>
    </xf>
    <xf numFmtId="0" fontId="63" fillId="0" borderId="8" xfId="0" applyFont="1" applyBorder="1" applyAlignment="1">
      <alignment horizontal="center" vertical="center"/>
    </xf>
    <xf numFmtId="0" fontId="63" fillId="0" borderId="0" xfId="0" applyFont="1" applyBorder="1" applyAlignment="1">
      <alignment horizontal="center" vertical="center"/>
    </xf>
    <xf numFmtId="0" fontId="63" fillId="0" borderId="9" xfId="0" applyFont="1" applyBorder="1" applyAlignment="1">
      <alignment horizontal="center" vertical="center"/>
    </xf>
    <xf numFmtId="0" fontId="63" fillId="0" borderId="4" xfId="0" applyFont="1" applyBorder="1" applyAlignment="1">
      <alignment horizontal="center" vertical="center"/>
    </xf>
    <xf numFmtId="0" fontId="63" fillId="0" borderId="13" xfId="0" applyFont="1" applyBorder="1" applyAlignment="1">
      <alignment horizontal="center" vertical="center"/>
    </xf>
    <xf numFmtId="0" fontId="63" fillId="0" borderId="12" xfId="0" applyFont="1" applyBorder="1" applyAlignment="1">
      <alignment horizontal="center" vertical="center"/>
    </xf>
    <xf numFmtId="0" fontId="3" fillId="0" borderId="11" xfId="3" applyFont="1" applyFill="1" applyBorder="1" applyAlignment="1">
      <alignment horizontal="center" vertical="center"/>
    </xf>
    <xf numFmtId="0" fontId="3" fillId="0" borderId="11" xfId="0" applyFont="1" applyBorder="1" applyAlignment="1">
      <alignment horizontal="center" wrapText="1"/>
    </xf>
    <xf numFmtId="0" fontId="3" fillId="0" borderId="11"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Border="1" applyAlignment="1">
      <alignment horizontal="center" vertical="center"/>
    </xf>
    <xf numFmtId="0" fontId="65" fillId="0" borderId="6" xfId="0" applyFont="1" applyFill="1" applyBorder="1" applyAlignment="1">
      <alignment horizontal="center" vertical="center"/>
    </xf>
    <xf numFmtId="0" fontId="65" fillId="0" borderId="5" xfId="0" applyFont="1" applyFill="1" applyBorder="1" applyAlignment="1">
      <alignment horizontal="center" vertical="center"/>
    </xf>
    <xf numFmtId="0" fontId="64" fillId="0" borderId="1"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65" fillId="0" borderId="15" xfId="0" applyFont="1" applyFill="1" applyBorder="1" applyAlignment="1">
      <alignment horizontal="center" vertical="center"/>
    </xf>
    <xf numFmtId="0" fontId="64" fillId="0" borderId="6"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5" xfId="0" applyFont="1" applyBorder="1" applyAlignment="1">
      <alignment horizontal="center" vertical="center" wrapText="1"/>
    </xf>
    <xf numFmtId="0" fontId="3" fillId="0" borderId="1" xfId="0" applyFont="1" applyFill="1" applyBorder="1" applyAlignment="1">
      <alignment horizontal="left" vertical="top"/>
    </xf>
    <xf numFmtId="0" fontId="3" fillId="0" borderId="4" xfId="0" applyFont="1" applyFill="1" applyBorder="1" applyAlignment="1">
      <alignment horizontal="left" vertical="top"/>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left" vertical="top" wrapText="1"/>
    </xf>
    <xf numFmtId="0" fontId="3" fillId="0" borderId="79"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0" xfId="0" applyFont="1" applyFill="1" applyBorder="1" applyAlignment="1">
      <alignment vertical="center"/>
    </xf>
    <xf numFmtId="0" fontId="63" fillId="0" borderId="1" xfId="0" applyFont="1" applyBorder="1" applyAlignment="1">
      <alignment horizontal="center" vertical="center" wrapText="1"/>
    </xf>
    <xf numFmtId="0" fontId="3" fillId="0" borderId="0" xfId="0" applyFont="1" applyFill="1" applyBorder="1" applyAlignment="1">
      <alignment horizontal="center" vertical="center"/>
    </xf>
    <xf numFmtId="0" fontId="2" fillId="0" borderId="8" xfId="0" applyFont="1" applyBorder="1" applyAlignment="1">
      <alignment horizontal="center" vertical="center" wrapText="1"/>
    </xf>
    <xf numFmtId="0" fontId="5" fillId="0" borderId="0" xfId="0" applyFont="1" applyFill="1" applyAlignment="1">
      <alignment horizontal="left" vertical="center" shrinkToFit="1"/>
    </xf>
    <xf numFmtId="0" fontId="3" fillId="0" borderId="1" xfId="3" applyFont="1" applyFill="1" applyBorder="1" applyAlignment="1">
      <alignment horizontal="center" vertical="center"/>
    </xf>
    <xf numFmtId="0" fontId="3" fillId="0" borderId="3" xfId="3" applyFont="1" applyFill="1" applyBorder="1" applyAlignment="1">
      <alignment horizontal="center" vertical="center"/>
    </xf>
    <xf numFmtId="0" fontId="3" fillId="0" borderId="4" xfId="3" applyFont="1" applyFill="1" applyBorder="1" applyAlignment="1">
      <alignment horizontal="center" vertical="center"/>
    </xf>
    <xf numFmtId="0" fontId="3" fillId="0" borderId="12" xfId="3" applyFont="1" applyFill="1" applyBorder="1" applyAlignment="1">
      <alignment horizontal="center" vertical="center"/>
    </xf>
    <xf numFmtId="0" fontId="5" fillId="0" borderId="0" xfId="0" applyFont="1" applyFill="1" applyAlignment="1">
      <alignment horizontal="left"/>
    </xf>
    <xf numFmtId="0" fontId="67" fillId="0" borderId="0" xfId="0" applyFont="1" applyFill="1" applyAlignment="1">
      <alignment horizontal="center"/>
    </xf>
    <xf numFmtId="0" fontId="16" fillId="0" borderId="14" xfId="0" applyNumberFormat="1" applyFont="1" applyBorder="1" applyAlignment="1">
      <alignment horizontal="center" vertical="center"/>
    </xf>
    <xf numFmtId="0" fontId="16" fillId="0" borderId="15" xfId="0" applyNumberFormat="1" applyFont="1" applyBorder="1" applyAlignment="1">
      <alignment horizontal="center" vertical="center"/>
    </xf>
    <xf numFmtId="0" fontId="16" fillId="0" borderId="10" xfId="0" applyNumberFormat="1" applyFont="1" applyBorder="1" applyAlignment="1">
      <alignment horizontal="center" vertical="center"/>
    </xf>
    <xf numFmtId="0" fontId="69" fillId="0" borderId="11" xfId="0" applyFont="1" applyFill="1" applyBorder="1" applyAlignment="1">
      <alignment horizontal="center" vertical="center"/>
    </xf>
    <xf numFmtId="0" fontId="5" fillId="0" borderId="11" xfId="0" applyFont="1" applyFill="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3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0" fillId="0" borderId="7" xfId="0" applyFont="1" applyBorder="1"/>
    <xf numFmtId="0" fontId="70" fillId="0" borderId="5" xfId="0" applyFont="1" applyBorder="1"/>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8" fillId="0" borderId="1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0" xfId="0" applyFont="1" applyFill="1" applyBorder="1" applyAlignment="1">
      <alignment horizontal="center" vertical="center"/>
    </xf>
    <xf numFmtId="0" fontId="43" fillId="0" borderId="0" xfId="3" applyFont="1" applyAlignment="1">
      <alignment horizontal="left"/>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3" applyFont="1" applyFill="1" applyBorder="1" applyAlignment="1">
      <alignment horizontal="center" vertical="center"/>
    </xf>
    <xf numFmtId="0" fontId="3" fillId="0" borderId="13" xfId="3" applyFont="1" applyFill="1" applyBorder="1" applyAlignment="1">
      <alignment horizontal="center" vertical="center"/>
    </xf>
    <xf numFmtId="0" fontId="12" fillId="0" borderId="11" xfId="0" applyFont="1" applyBorder="1" applyAlignment="1">
      <alignment horizont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186" fontId="71" fillId="0" borderId="1" xfId="0" applyNumberFormat="1" applyFont="1" applyFill="1" applyBorder="1" applyAlignment="1" applyProtection="1">
      <alignment horizontal="center" vertical="center" shrinkToFit="1"/>
    </xf>
    <xf numFmtId="186" fontId="71" fillId="0" borderId="4" xfId="0" applyNumberFormat="1" applyFont="1" applyFill="1" applyBorder="1" applyAlignment="1" applyProtection="1">
      <alignment horizontal="center" vertical="center" shrinkToFit="1"/>
    </xf>
    <xf numFmtId="0" fontId="18" fillId="0" borderId="137" xfId="0" applyFont="1" applyBorder="1" applyAlignment="1">
      <alignment horizontal="center" vertical="center"/>
    </xf>
    <xf numFmtId="0" fontId="18" fillId="0" borderId="3" xfId="0" applyFont="1" applyBorder="1" applyAlignment="1">
      <alignment horizontal="center" vertical="center"/>
    </xf>
    <xf numFmtId="0" fontId="18" fillId="0" borderId="139" xfId="0" applyFont="1" applyBorder="1" applyAlignment="1">
      <alignment horizontal="center" vertical="center"/>
    </xf>
    <xf numFmtId="0" fontId="18" fillId="0" borderId="12" xfId="0" applyFont="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92"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142" xfId="0" applyFont="1" applyFill="1" applyBorder="1" applyAlignment="1">
      <alignment horizontal="center" vertical="center"/>
    </xf>
    <xf numFmtId="0" fontId="3" fillId="0" borderId="143" xfId="0" applyFont="1" applyFill="1" applyBorder="1" applyAlignment="1">
      <alignment horizontal="center" vertical="center"/>
    </xf>
    <xf numFmtId="0" fontId="4" fillId="0" borderId="93" xfId="0" applyFont="1" applyFill="1" applyBorder="1" applyAlignment="1">
      <alignment horizontal="center" vertical="center" wrapText="1"/>
    </xf>
    <xf numFmtId="0" fontId="4" fillId="0" borderId="143" xfId="0" applyFont="1" applyFill="1" applyBorder="1" applyAlignment="1">
      <alignment horizontal="center" vertical="center" wrapText="1"/>
    </xf>
    <xf numFmtId="0" fontId="16" fillId="0" borderId="0" xfId="0" applyFont="1" applyFill="1" applyAlignment="1">
      <alignment horizontal="left" vertical="top" wrapText="1"/>
    </xf>
    <xf numFmtId="0" fontId="3" fillId="0" borderId="15" xfId="0" applyFont="1" applyBorder="1" applyAlignment="1">
      <alignment horizontal="center" vertical="center"/>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3" xfId="0" applyFont="1" applyFill="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2" xfId="0" applyFont="1" applyBorder="1" applyAlignment="1">
      <alignment horizontal="center" vertical="center"/>
    </xf>
    <xf numFmtId="0" fontId="16" fillId="0" borderId="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2" xfId="0"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86" fontId="5" fillId="0" borderId="1" xfId="0" applyNumberFormat="1" applyFont="1" applyFill="1" applyBorder="1" applyAlignment="1">
      <alignment horizontal="center" vertical="center"/>
    </xf>
    <xf numFmtId="186" fontId="5" fillId="0" borderId="8" xfId="0" applyNumberFormat="1" applyFont="1" applyFill="1" applyBorder="1" applyAlignment="1">
      <alignment horizontal="center" vertical="center"/>
    </xf>
    <xf numFmtId="186" fontId="5" fillId="0" borderId="4" xfId="0" applyNumberFormat="1" applyFont="1" applyFill="1" applyBorder="1" applyAlignment="1">
      <alignment horizontal="center" vertical="center"/>
    </xf>
    <xf numFmtId="0" fontId="18" fillId="0" borderId="13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39" xfId="0" applyFont="1" applyBorder="1" applyAlignment="1">
      <alignment horizontal="center" vertical="center" wrapText="1"/>
    </xf>
    <xf numFmtId="0" fontId="18" fillId="0" borderId="12" xfId="0" applyFont="1" applyBorder="1" applyAlignment="1">
      <alignment horizontal="center" vertical="center" wrapText="1"/>
    </xf>
    <xf numFmtId="0" fontId="3" fillId="0" borderId="7" xfId="0" applyFont="1" applyFill="1" applyBorder="1" applyAlignment="1">
      <alignment horizontal="center" vertical="center" wrapText="1"/>
    </xf>
    <xf numFmtId="0" fontId="73" fillId="0" borderId="6" xfId="3" applyFont="1" applyFill="1" applyBorder="1" applyAlignment="1">
      <alignment horizontal="center" vertical="center"/>
    </xf>
    <xf numFmtId="0" fontId="73" fillId="0" borderId="5" xfId="3"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1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6" fillId="0" borderId="13" xfId="0" applyFont="1" applyBorder="1" applyAlignment="1">
      <alignment horizontal="left" vertical="center"/>
    </xf>
    <xf numFmtId="0" fontId="2" fillId="0" borderId="0" xfId="0" applyFont="1" applyFill="1" applyAlignment="1">
      <alignment horizontal="left" vertical="top" wrapText="1"/>
    </xf>
    <xf numFmtId="0" fontId="23" fillId="0" borderId="0" xfId="0" applyFont="1" applyAlignment="1">
      <alignment horizontal="center"/>
    </xf>
    <xf numFmtId="0" fontId="13" fillId="0" borderId="0" xfId="0" applyFont="1" applyAlignment="1"/>
    <xf numFmtId="0" fontId="10" fillId="0" borderId="14" xfId="0" applyFont="1" applyBorder="1" applyAlignment="1">
      <alignment horizontal="center"/>
    </xf>
    <xf numFmtId="0" fontId="10" fillId="0" borderId="15" xfId="0" applyFont="1" applyBorder="1" applyAlignment="1">
      <alignment horizontal="center"/>
    </xf>
    <xf numFmtId="0" fontId="10" fillId="0" borderId="10" xfId="0" applyFont="1" applyBorder="1" applyAlignment="1">
      <alignment horizontal="center"/>
    </xf>
    <xf numFmtId="182" fontId="32" fillId="0" borderId="0" xfId="0" applyNumberFormat="1" applyFont="1" applyFill="1" applyBorder="1" applyAlignment="1">
      <alignment horizontal="left" vertical="center" wrapText="1"/>
    </xf>
    <xf numFmtId="0" fontId="31" fillId="0" borderId="0" xfId="0" applyFont="1" applyFill="1" applyAlignment="1">
      <alignment horizontal="left" wrapText="1"/>
    </xf>
    <xf numFmtId="0" fontId="30" fillId="0" borderId="95" xfId="0" applyFont="1" applyFill="1" applyBorder="1" applyAlignment="1">
      <alignment horizontal="center" vertical="center" wrapText="1"/>
    </xf>
    <xf numFmtId="0" fontId="30" fillId="0" borderId="99" xfId="0" applyFont="1" applyFill="1" applyBorder="1" applyAlignment="1">
      <alignment horizontal="center" vertical="center" wrapText="1"/>
    </xf>
    <xf numFmtId="0" fontId="0" fillId="0" borderId="106" xfId="0" applyFill="1" applyBorder="1" applyAlignment="1">
      <alignment horizontal="center" vertical="center" wrapText="1"/>
    </xf>
    <xf numFmtId="0" fontId="31" fillId="0" borderId="95" xfId="0" applyFont="1" applyFill="1" applyBorder="1" applyAlignment="1">
      <alignment horizontal="center" vertical="center" wrapText="1"/>
    </xf>
    <xf numFmtId="0" fontId="31" fillId="0" borderId="99" xfId="0" applyFont="1" applyFill="1" applyBorder="1" applyAlignment="1">
      <alignment horizontal="center" vertical="center" wrapText="1"/>
    </xf>
    <xf numFmtId="0" fontId="0" fillId="0" borderId="99" xfId="0" applyFill="1" applyBorder="1" applyAlignment="1">
      <alignment horizontal="center" vertical="center" wrapText="1"/>
    </xf>
    <xf numFmtId="0" fontId="32" fillId="0" borderId="96" xfId="0" applyFont="1" applyFill="1" applyBorder="1" applyAlignment="1">
      <alignment horizontal="left" vertical="center" wrapText="1"/>
    </xf>
    <xf numFmtId="0" fontId="31" fillId="0" borderId="97" xfId="0" applyFont="1" applyFill="1" applyBorder="1" applyAlignment="1">
      <alignment horizontal="left" wrapText="1"/>
    </xf>
    <xf numFmtId="0" fontId="31" fillId="0" borderId="128" xfId="0" applyFont="1" applyFill="1" applyBorder="1" applyAlignment="1">
      <alignment horizontal="left" wrapText="1"/>
    </xf>
    <xf numFmtId="0" fontId="30" fillId="0" borderId="98" xfId="0" applyFont="1" applyFill="1" applyBorder="1" applyAlignment="1">
      <alignment horizontal="center" vertical="center" wrapText="1"/>
    </xf>
    <xf numFmtId="0" fontId="30" fillId="0" borderId="102" xfId="0" applyFont="1" applyFill="1" applyBorder="1" applyAlignment="1">
      <alignment horizontal="center" vertical="center" wrapText="1"/>
    </xf>
    <xf numFmtId="0" fontId="33" fillId="0" borderId="102" xfId="0" applyFont="1" applyFill="1" applyBorder="1" applyAlignment="1">
      <alignment horizontal="center" vertical="center" wrapText="1"/>
    </xf>
    <xf numFmtId="0" fontId="33" fillId="0" borderId="105" xfId="0" applyFont="1" applyFill="1" applyBorder="1" applyAlignment="1">
      <alignment horizontal="center" vertical="center" wrapText="1"/>
    </xf>
    <xf numFmtId="0" fontId="0" fillId="0" borderId="109" xfId="0" applyFill="1" applyBorder="1" applyAlignment="1">
      <alignment horizontal="center" vertical="center" wrapText="1"/>
    </xf>
    <xf numFmtId="0" fontId="30" fillId="0" borderId="100" xfId="0" applyFont="1" applyFill="1" applyBorder="1" applyAlignment="1">
      <alignment horizontal="center" vertical="center" wrapText="1"/>
    </xf>
    <xf numFmtId="0" fontId="33" fillId="0" borderId="101" xfId="0" applyFont="1" applyFill="1" applyBorder="1" applyAlignment="1">
      <alignment horizontal="center" vertical="center" wrapText="1"/>
    </xf>
    <xf numFmtId="0" fontId="33" fillId="0" borderId="103"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104" xfId="0" applyFont="1" applyFill="1" applyBorder="1" applyAlignment="1">
      <alignment vertical="center" wrapText="1"/>
    </xf>
    <xf numFmtId="0" fontId="0" fillId="0" borderId="107" xfId="0" applyFill="1" applyBorder="1" applyAlignment="1">
      <alignment vertical="center" wrapText="1"/>
    </xf>
    <xf numFmtId="0" fontId="32" fillId="0" borderId="1" xfId="0" applyFont="1" applyFill="1" applyBorder="1" applyAlignment="1">
      <alignment vertical="center" wrapText="1"/>
    </xf>
    <xf numFmtId="0" fontId="0" fillId="0" borderId="108" xfId="0" applyFill="1" applyBorder="1" applyAlignment="1">
      <alignment vertical="center" wrapText="1"/>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0" fontId="2" fillId="0" borderId="4" xfId="0" applyFont="1" applyBorder="1" applyAlignment="1"/>
    <xf numFmtId="0" fontId="2" fillId="0" borderId="12" xfId="0" applyFont="1" applyBorder="1" applyAlignment="1"/>
    <xf numFmtId="38" fontId="2" fillId="0" borderId="4" xfId="1" applyFont="1" applyBorder="1" applyAlignment="1"/>
    <xf numFmtId="38" fontId="2" fillId="0" borderId="13" xfId="1" applyFont="1" applyBorder="1" applyAlignment="1"/>
    <xf numFmtId="38" fontId="2" fillId="0" borderId="12" xfId="1" applyFont="1" applyBorder="1" applyAlignment="1"/>
    <xf numFmtId="0" fontId="2" fillId="0" borderId="2" xfId="0" applyFont="1" applyBorder="1" applyAlignment="1">
      <alignment horizontal="justify" vertical="center"/>
    </xf>
    <xf numFmtId="0" fontId="2" fillId="0" borderId="0" xfId="0" applyFont="1" applyAlignment="1">
      <alignment horizontal="justify" vertical="center"/>
    </xf>
    <xf numFmtId="0" fontId="4" fillId="0" borderId="4" xfId="0" applyFont="1" applyBorder="1" applyAlignment="1"/>
    <xf numFmtId="0" fontId="4" fillId="0" borderId="13" xfId="0" applyFont="1" applyBorder="1" applyAlignment="1"/>
    <xf numFmtId="0" fontId="4" fillId="0" borderId="12" xfId="0" applyFont="1" applyBorder="1" applyAlignment="1"/>
    <xf numFmtId="38" fontId="2" fillId="0" borderId="14" xfId="1" applyFont="1" applyBorder="1" applyAlignment="1"/>
    <xf numFmtId="38" fontId="2" fillId="0" borderId="15" xfId="1" applyFont="1" applyBorder="1" applyAlignment="1"/>
    <xf numFmtId="38" fontId="2" fillId="0" borderId="10" xfId="1" applyFont="1" applyBorder="1" applyAlignment="1"/>
    <xf numFmtId="0" fontId="2" fillId="0" borderId="1" xfId="0" applyFont="1" applyBorder="1" applyAlignment="1"/>
    <xf numFmtId="0" fontId="2" fillId="0" borderId="3" xfId="0" applyFont="1" applyBorder="1" applyAlignment="1"/>
    <xf numFmtId="0" fontId="2" fillId="0" borderId="22" xfId="0" applyFont="1" applyBorder="1" applyAlignment="1">
      <alignment horizontal="center"/>
    </xf>
    <xf numFmtId="0" fontId="2" fillId="0" borderId="25" xfId="0" applyFont="1" applyBorder="1" applyAlignment="1">
      <alignment horizontal="center"/>
    </xf>
    <xf numFmtId="0" fontId="2" fillId="0" borderId="28" xfId="0" applyFont="1" applyBorder="1" applyAlignment="1">
      <alignment horizontal="center"/>
    </xf>
    <xf numFmtId="0" fontId="2" fillId="0" borderId="0" xfId="0" applyFont="1" applyFill="1" applyBorder="1" applyAlignment="1">
      <alignment horizontal="center" vertical="center" wrapText="1"/>
    </xf>
    <xf numFmtId="0" fontId="2" fillId="0" borderId="4" xfId="0" applyFont="1" applyFill="1" applyBorder="1" applyAlignment="1">
      <alignment horizontal="center"/>
    </xf>
    <xf numFmtId="0" fontId="2" fillId="0" borderId="13" xfId="0" applyFont="1" applyFill="1" applyBorder="1" applyAlignment="1">
      <alignment horizontal="center"/>
    </xf>
    <xf numFmtId="0" fontId="2" fillId="0" borderId="12" xfId="0" applyFont="1" applyFill="1" applyBorder="1" applyAlignment="1">
      <alignment horizontal="center"/>
    </xf>
    <xf numFmtId="38" fontId="2" fillId="0" borderId="4" xfId="1" applyFont="1" applyFill="1" applyBorder="1" applyAlignment="1"/>
    <xf numFmtId="38" fontId="2" fillId="0" borderId="13" xfId="1" applyFont="1" applyFill="1" applyBorder="1" applyAlignment="1"/>
    <xf numFmtId="38" fontId="2" fillId="0" borderId="12" xfId="1" applyFont="1" applyFill="1" applyBorder="1" applyAlignment="1"/>
    <xf numFmtId="49" fontId="4" fillId="0" borderId="8" xfId="0" applyNumberFormat="1" applyFont="1" applyBorder="1" applyAlignment="1"/>
    <xf numFmtId="49" fontId="4" fillId="0" borderId="0" xfId="0" applyNumberFormat="1" applyFont="1" applyAlignment="1"/>
    <xf numFmtId="49" fontId="4" fillId="0" borderId="9" xfId="0" applyNumberFormat="1" applyFont="1" applyBorder="1" applyAlignment="1"/>
    <xf numFmtId="0" fontId="2" fillId="0" borderId="8" xfId="0" applyFont="1" applyFill="1" applyBorder="1" applyAlignment="1">
      <alignment horizontal="center"/>
    </xf>
    <xf numFmtId="0" fontId="2" fillId="0" borderId="0" xfId="0" applyFont="1" applyFill="1" applyAlignment="1">
      <alignment horizontal="center"/>
    </xf>
    <xf numFmtId="0" fontId="2" fillId="0" borderId="9" xfId="0" applyFont="1" applyFill="1" applyBorder="1" applyAlignment="1">
      <alignment horizontal="center"/>
    </xf>
    <xf numFmtId="38" fontId="2" fillId="0" borderId="8" xfId="1" applyFont="1" applyFill="1" applyBorder="1" applyAlignment="1"/>
    <xf numFmtId="38" fontId="2" fillId="0" borderId="0" xfId="1" applyFont="1" applyFill="1" applyAlignment="1"/>
    <xf numFmtId="38" fontId="2" fillId="0" borderId="9" xfId="1" applyFont="1" applyFill="1" applyBorder="1" applyAlignment="1"/>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38" fontId="2" fillId="0" borderId="8" xfId="1" applyFont="1" applyBorder="1" applyAlignment="1"/>
    <xf numFmtId="38" fontId="2" fillId="0" borderId="0" xfId="1" applyFont="1" applyBorder="1" applyAlignment="1"/>
    <xf numFmtId="38" fontId="2" fillId="0" borderId="9" xfId="1" applyFont="1" applyBorder="1" applyAlignment="1"/>
    <xf numFmtId="183" fontId="2" fillId="0" borderId="8" xfId="0" applyNumberFormat="1" applyFont="1" applyBorder="1" applyAlignment="1">
      <alignment horizontal="center"/>
    </xf>
    <xf numFmtId="183" fontId="2" fillId="0" borderId="0" xfId="0" applyNumberFormat="1" applyFont="1" applyAlignment="1">
      <alignment horizontal="center"/>
    </xf>
    <xf numFmtId="183" fontId="2" fillId="0" borderId="9" xfId="0" applyNumberFormat="1" applyFont="1" applyBorder="1" applyAlignment="1">
      <alignment horizontal="center"/>
    </xf>
    <xf numFmtId="38" fontId="2" fillId="0" borderId="0" xfId="1" applyFont="1" applyAlignment="1"/>
    <xf numFmtId="0" fontId="4" fillId="0" borderId="8" xfId="0" applyFont="1" applyBorder="1" applyAlignment="1"/>
    <xf numFmtId="0" fontId="4" fillId="0" borderId="0" xfId="0" applyFont="1" applyAlignment="1"/>
    <xf numFmtId="0" fontId="4" fillId="0" borderId="9" xfId="0" applyFont="1" applyBorder="1" applyAlignment="1"/>
    <xf numFmtId="0" fontId="2" fillId="0" borderId="8" xfId="0" applyFont="1" applyBorder="1" applyAlignment="1">
      <alignment horizontal="left" wrapText="1"/>
    </xf>
    <xf numFmtId="0" fontId="2" fillId="0" borderId="0" xfId="0" applyFont="1" applyBorder="1" applyAlignment="1">
      <alignment horizontal="left" wrapText="1"/>
    </xf>
    <xf numFmtId="0" fontId="2" fillId="0" borderId="9" xfId="0" applyFont="1" applyBorder="1" applyAlignment="1">
      <alignment horizontal="left" wrapText="1"/>
    </xf>
    <xf numFmtId="0" fontId="2" fillId="0" borderId="8" xfId="0" applyFont="1" applyBorder="1" applyAlignment="1">
      <alignment horizontal="left"/>
    </xf>
    <xf numFmtId="0" fontId="2" fillId="0" borderId="0" xfId="0" applyFont="1" applyAlignment="1">
      <alignment horizontal="left"/>
    </xf>
    <xf numFmtId="0" fontId="2" fillId="0" borderId="9" xfId="0" applyFont="1" applyBorder="1" applyAlignment="1">
      <alignment horizontal="left"/>
    </xf>
    <xf numFmtId="0" fontId="4" fillId="0" borderId="8" xfId="0" applyFont="1" applyBorder="1" applyAlignment="1">
      <alignment shrinkToFit="1"/>
    </xf>
    <xf numFmtId="0" fontId="4" fillId="0" borderId="0" xfId="0" applyFont="1" applyAlignment="1">
      <alignment shrinkToFit="1"/>
    </xf>
    <xf numFmtId="0" fontId="4" fillId="0" borderId="9" xfId="0" applyFont="1" applyBorder="1" applyAlignment="1">
      <alignmen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Border="1" applyAlignment="1">
      <alignment horizontal="center"/>
    </xf>
    <xf numFmtId="38" fontId="2" fillId="0" borderId="8" xfId="1" applyFont="1" applyBorder="1" applyAlignment="1">
      <alignment horizontal="center"/>
    </xf>
    <xf numFmtId="38" fontId="2" fillId="0" borderId="0" xfId="1" applyFont="1" applyBorder="1" applyAlignment="1">
      <alignment horizontal="center"/>
    </xf>
    <xf numFmtId="38" fontId="2" fillId="0" borderId="9" xfId="1" applyFont="1" applyBorder="1" applyAlignment="1">
      <alignment horizontal="center"/>
    </xf>
    <xf numFmtId="183" fontId="2" fillId="0" borderId="0" xfId="0" applyNumberFormat="1" applyFont="1" applyBorder="1" applyAlignment="1">
      <alignment horizontal="center"/>
    </xf>
    <xf numFmtId="0" fontId="2" fillId="0" borderId="1" xfId="0" applyFont="1" applyBorder="1" applyAlignment="1">
      <alignment shrinkToFit="1"/>
    </xf>
    <xf numFmtId="0" fontId="2" fillId="0" borderId="2" xfId="0" applyFont="1" applyBorder="1" applyAlignment="1">
      <alignment shrinkToFit="1"/>
    </xf>
    <xf numFmtId="0" fontId="2" fillId="0" borderId="3" xfId="0" applyFont="1" applyBorder="1" applyAlignment="1">
      <alignment shrinkToFit="1"/>
    </xf>
    <xf numFmtId="0" fontId="2" fillId="0" borderId="8" xfId="0" applyFont="1" applyBorder="1" applyAlignment="1"/>
    <xf numFmtId="0" fontId="2" fillId="0" borderId="9" xfId="0" applyFont="1" applyBorder="1" applyAlignment="1"/>
    <xf numFmtId="0" fontId="11" fillId="0" borderId="2" xfId="0" applyFont="1" applyBorder="1" applyAlignment="1">
      <alignment horizontal="justify" vertical="center"/>
    </xf>
    <xf numFmtId="0" fontId="11" fillId="0" borderId="0" xfId="0" applyFont="1" applyBorder="1" applyAlignment="1">
      <alignment horizontal="justify" vertical="center"/>
    </xf>
    <xf numFmtId="0" fontId="2" fillId="0" borderId="0" xfId="0" applyFont="1" applyBorder="1" applyAlignment="1"/>
    <xf numFmtId="0" fontId="4" fillId="0" borderId="1" xfId="0" applyFont="1" applyBorder="1" applyAlignment="1">
      <alignment horizontal="distributed" vertical="center" wrapTex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8" xfId="0" applyFont="1" applyBorder="1" applyAlignment="1">
      <alignment horizontal="distributed" vertical="center"/>
    </xf>
    <xf numFmtId="0" fontId="4" fillId="0" borderId="0" xfId="0" applyFont="1" applyBorder="1" applyAlignment="1">
      <alignment horizontal="distributed" vertical="center"/>
    </xf>
    <xf numFmtId="0" fontId="4" fillId="0" borderId="9" xfId="0" applyFont="1" applyBorder="1" applyAlignment="1">
      <alignment horizontal="distributed"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11" fillId="0" borderId="14" xfId="0" applyFont="1" applyBorder="1" applyAlignment="1">
      <alignment horizontal="distributed" vertical="center"/>
    </xf>
    <xf numFmtId="0" fontId="11" fillId="0" borderId="15" xfId="0" applyFont="1" applyBorder="1" applyAlignment="1">
      <alignment horizontal="distributed" vertical="center"/>
    </xf>
    <xf numFmtId="0" fontId="11" fillId="0" borderId="10" xfId="0" applyFont="1" applyBorder="1" applyAlignment="1">
      <alignment horizontal="distributed" vertical="center"/>
    </xf>
    <xf numFmtId="38" fontId="2" fillId="0" borderId="1" xfId="1" applyFont="1" applyBorder="1" applyAlignment="1"/>
    <xf numFmtId="38" fontId="2" fillId="0" borderId="2" xfId="1" applyFont="1" applyBorder="1" applyAlignment="1"/>
    <xf numFmtId="38" fontId="2" fillId="0" borderId="3" xfId="1" applyFont="1" applyBorder="1" applyAlignment="1"/>
    <xf numFmtId="38" fontId="2" fillId="0" borderId="4" xfId="1" applyFont="1" applyBorder="1" applyAlignment="1">
      <alignment horizontal="center"/>
    </xf>
    <xf numFmtId="38" fontId="2" fillId="0" borderId="13" xfId="1" applyFont="1" applyBorder="1" applyAlignment="1">
      <alignment horizontal="center"/>
    </xf>
    <xf numFmtId="38" fontId="2" fillId="0" borderId="12" xfId="1" applyFont="1" applyBorder="1" applyAlignment="1">
      <alignment horizontal="center"/>
    </xf>
    <xf numFmtId="38" fontId="2" fillId="0" borderId="0" xfId="1" applyFont="1" applyAlignment="1">
      <alignment horizont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2" fillId="0" borderId="2" xfId="0" applyFont="1" applyBorder="1" applyAlignment="1">
      <alignment horizontal="right" vertical="top"/>
    </xf>
    <xf numFmtId="0" fontId="2" fillId="0" borderId="3" xfId="0" applyFont="1" applyBorder="1" applyAlignment="1">
      <alignment horizontal="right" vertical="top"/>
    </xf>
    <xf numFmtId="0" fontId="4" fillId="0" borderId="1" xfId="0" applyFont="1" applyBorder="1" applyAlignment="1"/>
    <xf numFmtId="0" fontId="9" fillId="0" borderId="0" xfId="0" applyFont="1" applyBorder="1" applyAlignment="1">
      <alignment horizontal="center" vertical="center"/>
    </xf>
    <xf numFmtId="38" fontId="9" fillId="0" borderId="114" xfId="1" applyFont="1" applyBorder="1" applyAlignment="1">
      <alignment vertical="center"/>
    </xf>
    <xf numFmtId="38" fontId="9" fillId="0" borderId="115" xfId="1" applyFont="1" applyBorder="1" applyAlignment="1">
      <alignment vertical="center"/>
    </xf>
    <xf numFmtId="38" fontId="9" fillId="0" borderId="125" xfId="1" applyFont="1" applyBorder="1" applyAlignment="1">
      <alignment vertical="center"/>
    </xf>
    <xf numFmtId="0" fontId="9" fillId="0" borderId="117" xfId="0" applyFont="1" applyBorder="1" applyAlignment="1"/>
    <xf numFmtId="0" fontId="9" fillId="0" borderId="118" xfId="0" applyFont="1" applyBorder="1" applyAlignment="1"/>
    <xf numFmtId="0" fontId="9" fillId="0" borderId="119" xfId="0" applyFont="1" applyBorder="1" applyAlignment="1"/>
    <xf numFmtId="38" fontId="9" fillId="0" borderId="117" xfId="1" applyFont="1" applyBorder="1" applyAlignment="1"/>
    <xf numFmtId="38" fontId="9" fillId="0" borderId="118" xfId="1" applyFont="1" applyBorder="1" applyAlignment="1"/>
    <xf numFmtId="38" fontId="9" fillId="0" borderId="123" xfId="1" applyFont="1" applyBorder="1" applyAlignment="1"/>
    <xf numFmtId="0" fontId="9" fillId="0" borderId="0" xfId="0" applyFont="1" applyBorder="1" applyAlignment="1">
      <alignment horizontal="justify" vertical="center"/>
    </xf>
    <xf numFmtId="0" fontId="9" fillId="0" borderId="0" xfId="0" applyFont="1" applyAlignment="1">
      <alignment horizontal="justify" vertical="center"/>
    </xf>
    <xf numFmtId="0" fontId="11" fillId="0" borderId="37" xfId="0" applyFont="1" applyBorder="1" applyAlignment="1">
      <alignment shrinkToFit="1"/>
    </xf>
    <xf numFmtId="0" fontId="9" fillId="0" borderId="42" xfId="0" applyFont="1" applyBorder="1" applyAlignment="1">
      <alignment horizontal="center"/>
    </xf>
    <xf numFmtId="0" fontId="9" fillId="0" borderId="43" xfId="0" applyFont="1" applyBorder="1" applyAlignment="1">
      <alignment horizontal="center"/>
    </xf>
    <xf numFmtId="38" fontId="38" fillId="0" borderId="45" xfId="1" applyFont="1" applyBorder="1" applyAlignment="1"/>
    <xf numFmtId="0" fontId="38" fillId="0" borderId="45" xfId="0" applyFont="1" applyBorder="1" applyAlignment="1"/>
    <xf numFmtId="0" fontId="11" fillId="0" borderId="0" xfId="0" applyFont="1" applyBorder="1" applyAlignment="1">
      <alignment vertical="top" wrapText="1"/>
    </xf>
    <xf numFmtId="0" fontId="9" fillId="0" borderId="0" xfId="0" applyFont="1" applyBorder="1" applyAlignment="1">
      <alignment vertical="top" wrapText="1"/>
    </xf>
    <xf numFmtId="0" fontId="9" fillId="0" borderId="0" xfId="0" applyFont="1" applyAlignment="1">
      <alignment vertical="top" wrapText="1"/>
    </xf>
    <xf numFmtId="0" fontId="9" fillId="0" borderId="111" xfId="0" applyFont="1" applyBorder="1" applyAlignment="1"/>
    <xf numFmtId="0" fontId="9" fillId="0" borderId="112" xfId="0" applyFont="1" applyBorder="1" applyAlignment="1"/>
    <xf numFmtId="0" fontId="9" fillId="0" borderId="113" xfId="0" applyFont="1" applyBorder="1" applyAlignment="1"/>
    <xf numFmtId="0" fontId="11" fillId="0" borderId="111" xfId="0" applyFont="1" applyBorder="1" applyAlignment="1">
      <alignment horizontal="right" vertical="top"/>
    </xf>
    <xf numFmtId="0" fontId="11" fillId="0" borderId="112" xfId="0" applyFont="1" applyBorder="1" applyAlignment="1">
      <alignment horizontal="right" vertical="top"/>
    </xf>
    <xf numFmtId="0" fontId="11" fillId="0" borderId="126" xfId="0" applyFont="1" applyBorder="1" applyAlignment="1">
      <alignment horizontal="right" vertical="top"/>
    </xf>
    <xf numFmtId="0" fontId="9" fillId="0" borderId="127" xfId="0" applyFont="1" applyBorder="1" applyAlignment="1">
      <alignment vertical="center"/>
    </xf>
    <xf numFmtId="0" fontId="9" fillId="0" borderId="112" xfId="0" applyFont="1" applyBorder="1" applyAlignment="1">
      <alignment vertical="center"/>
    </xf>
    <xf numFmtId="0" fontId="9" fillId="0" borderId="126" xfId="0" applyFont="1" applyBorder="1" applyAlignment="1">
      <alignment vertical="center"/>
    </xf>
    <xf numFmtId="0" fontId="9" fillId="0" borderId="124" xfId="0" applyFont="1" applyBorder="1" applyAlignment="1">
      <alignment vertical="center"/>
    </xf>
    <xf numFmtId="0" fontId="9" fillId="0" borderId="115" xfId="0" applyFont="1" applyBorder="1" applyAlignment="1">
      <alignment vertical="center"/>
    </xf>
    <xf numFmtId="0" fontId="9" fillId="0" borderId="125" xfId="0" applyFont="1" applyBorder="1" applyAlignment="1">
      <alignment vertical="center"/>
    </xf>
    <xf numFmtId="0" fontId="9" fillId="0" borderId="122" xfId="0" applyFont="1" applyBorder="1" applyAlignment="1">
      <alignment vertical="center"/>
    </xf>
    <xf numFmtId="0" fontId="9" fillId="0" borderId="118" xfId="0" applyFont="1" applyBorder="1" applyAlignment="1">
      <alignment vertical="center"/>
    </xf>
    <xf numFmtId="0" fontId="9" fillId="0" borderId="123" xfId="0" applyFont="1" applyBorder="1" applyAlignment="1">
      <alignment vertical="center"/>
    </xf>
    <xf numFmtId="0" fontId="9" fillId="0" borderId="36" xfId="0" applyFont="1" applyBorder="1" applyAlignment="1">
      <alignment horizontal="center" vertical="center" wrapText="1"/>
    </xf>
    <xf numFmtId="0" fontId="9" fillId="0" borderId="124" xfId="0" applyFont="1" applyFill="1" applyBorder="1" applyAlignment="1">
      <alignment horizontal="center" vertical="center" wrapText="1"/>
    </xf>
    <xf numFmtId="0" fontId="9" fillId="0" borderId="115" xfId="0" applyFont="1" applyFill="1" applyBorder="1" applyAlignment="1">
      <alignment horizontal="center" vertical="center" wrapText="1"/>
    </xf>
    <xf numFmtId="0" fontId="9" fillId="0" borderId="116" xfId="0" applyFont="1" applyFill="1" applyBorder="1" applyAlignment="1">
      <alignment horizontal="center" vertical="center" wrapText="1"/>
    </xf>
    <xf numFmtId="0" fontId="9" fillId="0" borderId="36" xfId="0" applyFont="1" applyBorder="1" applyAlignment="1">
      <alignment horizontal="center"/>
    </xf>
    <xf numFmtId="38" fontId="9" fillId="0" borderId="37" xfId="1" applyFont="1" applyBorder="1" applyAlignment="1"/>
    <xf numFmtId="0" fontId="9" fillId="0" borderId="37" xfId="0" applyFont="1" applyBorder="1" applyAlignment="1">
      <alignment horizontal="center"/>
    </xf>
    <xf numFmtId="0" fontId="11" fillId="0" borderId="36" xfId="0" applyFont="1" applyBorder="1" applyAlignment="1">
      <alignment horizontal="right" vertical="top"/>
    </xf>
    <xf numFmtId="0" fontId="11" fillId="0" borderId="0" xfId="0" applyFont="1" applyBorder="1" applyAlignment="1">
      <alignment horizontal="right" vertical="top"/>
    </xf>
    <xf numFmtId="0" fontId="11" fillId="0" borderId="34" xfId="0" applyFont="1" applyBorder="1" applyAlignment="1">
      <alignment horizontal="right" vertical="top"/>
    </xf>
    <xf numFmtId="0" fontId="9" fillId="0" borderId="34" xfId="0" applyFont="1" applyBorder="1" applyAlignment="1"/>
    <xf numFmtId="0" fontId="11" fillId="0" borderId="34" xfId="0" applyFont="1" applyBorder="1" applyAlignment="1">
      <alignment shrinkToFit="1"/>
    </xf>
    <xf numFmtId="38" fontId="9" fillId="0" borderId="42" xfId="1" applyFont="1" applyBorder="1" applyAlignment="1"/>
    <xf numFmtId="38" fontId="9" fillId="0" borderId="43" xfId="1" applyFont="1" applyBorder="1" applyAlignment="1"/>
    <xf numFmtId="0" fontId="9" fillId="0" borderId="43" xfId="0" applyFont="1" applyBorder="1" applyAlignment="1"/>
    <xf numFmtId="0" fontId="9" fillId="0" borderId="44" xfId="0" applyFont="1" applyBorder="1" applyAlignment="1"/>
    <xf numFmtId="0" fontId="11" fillId="0" borderId="45" xfId="0" applyFont="1" applyBorder="1" applyAlignment="1">
      <alignment horizontal="distributed" vertical="center" wrapText="1"/>
    </xf>
    <xf numFmtId="0" fontId="11" fillId="0" borderId="45" xfId="0" applyFont="1" applyBorder="1" applyAlignment="1">
      <alignment horizontal="distributed" vertical="center"/>
    </xf>
    <xf numFmtId="0" fontId="9" fillId="0" borderId="45" xfId="0" applyFont="1" applyBorder="1" applyAlignment="1">
      <alignment horizontal="center" vertical="center"/>
    </xf>
    <xf numFmtId="0" fontId="11" fillId="0" borderId="45" xfId="0" applyFont="1" applyBorder="1" applyAlignment="1">
      <alignment horizontal="center" vertical="center"/>
    </xf>
    <xf numFmtId="0" fontId="10" fillId="0" borderId="45" xfId="0" applyFont="1" applyBorder="1" applyAlignment="1">
      <alignment horizontal="center" vertical="center"/>
    </xf>
    <xf numFmtId="0" fontId="11" fillId="0" borderId="45" xfId="0" applyFont="1" applyBorder="1" applyAlignment="1">
      <alignment horizontal="center" vertical="center" wrapText="1"/>
    </xf>
    <xf numFmtId="0" fontId="9" fillId="0" borderId="36" xfId="0" applyFont="1" applyBorder="1" applyAlignment="1"/>
    <xf numFmtId="38" fontId="9" fillId="0" borderId="36" xfId="1" applyFont="1" applyBorder="1" applyAlignment="1"/>
    <xf numFmtId="38" fontId="9" fillId="0" borderId="0" xfId="1" applyFont="1" applyBorder="1" applyAlignment="1"/>
    <xf numFmtId="38" fontId="9" fillId="0" borderId="38" xfId="1" applyFont="1" applyBorder="1" applyAlignment="1"/>
    <xf numFmtId="38" fontId="9" fillId="0" borderId="124" xfId="1" applyFont="1" applyBorder="1" applyAlignment="1">
      <alignment horizontal="center"/>
    </xf>
    <xf numFmtId="38" fontId="9" fillId="0" borderId="115" xfId="1" applyFont="1" applyBorder="1" applyAlignment="1">
      <alignment horizontal="center"/>
    </xf>
    <xf numFmtId="38" fontId="9" fillId="0" borderId="116" xfId="1" applyFont="1" applyBorder="1" applyAlignment="1">
      <alignment horizontal="center"/>
    </xf>
    <xf numFmtId="0" fontId="10" fillId="0" borderId="0" xfId="0" applyFont="1" applyBorder="1" applyAlignment="1">
      <alignment shrinkToFit="1"/>
    </xf>
    <xf numFmtId="0" fontId="10" fillId="0" borderId="38" xfId="0" applyFont="1" applyBorder="1" applyAlignment="1">
      <alignment shrinkToFit="1"/>
    </xf>
    <xf numFmtId="0" fontId="9" fillId="0" borderId="36" xfId="0" applyFont="1" applyBorder="1" applyAlignment="1">
      <alignment horizontal="left"/>
    </xf>
    <xf numFmtId="0" fontId="9" fillId="0" borderId="38" xfId="0" applyFont="1" applyBorder="1" applyAlignment="1">
      <alignment horizontal="left"/>
    </xf>
    <xf numFmtId="38" fontId="9" fillId="0" borderId="114" xfId="1" applyFont="1" applyBorder="1" applyAlignment="1"/>
    <xf numFmtId="38" fontId="9" fillId="0" borderId="115" xfId="1" applyFont="1" applyBorder="1" applyAlignment="1"/>
    <xf numFmtId="38" fontId="9" fillId="0" borderId="125" xfId="1" applyFont="1" applyBorder="1" applyAlignment="1"/>
    <xf numFmtId="0" fontId="11" fillId="0" borderId="36" xfId="0" applyFont="1" applyFill="1" applyBorder="1" applyAlignment="1">
      <alignment vertical="top"/>
    </xf>
    <xf numFmtId="0" fontId="11" fillId="0" borderId="0" xfId="0" applyFont="1" applyFill="1" applyBorder="1" applyAlignment="1">
      <alignment vertical="top"/>
    </xf>
    <xf numFmtId="0" fontId="9" fillId="0" borderId="0" xfId="0" applyFont="1" applyFill="1" applyBorder="1" applyAlignment="1"/>
    <xf numFmtId="38" fontId="9" fillId="0" borderId="36" xfId="1" applyFont="1" applyFill="1" applyBorder="1" applyAlignment="1"/>
    <xf numFmtId="38" fontId="9" fillId="0" borderId="0" xfId="1" applyFont="1" applyFill="1" applyBorder="1" applyAlignment="1"/>
    <xf numFmtId="0" fontId="4" fillId="0" borderId="36" xfId="0" applyFont="1" applyFill="1" applyBorder="1" applyAlignment="1">
      <alignment horizontal="center" vertical="top"/>
    </xf>
    <xf numFmtId="0" fontId="4" fillId="0" borderId="0" xfId="0" applyFont="1" applyFill="1" applyBorder="1" applyAlignment="1">
      <alignment horizontal="center" vertical="top"/>
    </xf>
    <xf numFmtId="0" fontId="4" fillId="0" borderId="38" xfId="0" applyFont="1" applyFill="1" applyBorder="1" applyAlignment="1">
      <alignment horizontal="center" vertical="top"/>
    </xf>
    <xf numFmtId="0" fontId="4" fillId="0" borderId="36" xfId="0" applyFont="1" applyFill="1" applyBorder="1" applyAlignment="1">
      <alignment vertical="top"/>
    </xf>
    <xf numFmtId="0" fontId="4" fillId="0" borderId="0" xfId="0" applyFont="1" applyFill="1" applyBorder="1" applyAlignment="1">
      <alignment vertical="top"/>
    </xf>
    <xf numFmtId="0" fontId="2" fillId="0" borderId="0" xfId="0" applyFont="1" applyFill="1" applyBorder="1" applyAlignment="1"/>
    <xf numFmtId="38" fontId="9" fillId="0" borderId="36" xfId="1" applyFont="1" applyBorder="1" applyAlignment="1">
      <alignment horizontal="right" vertical="top"/>
    </xf>
    <xf numFmtId="38" fontId="9" fillId="0" borderId="0" xfId="1" applyFont="1" applyBorder="1" applyAlignment="1">
      <alignment horizontal="right" vertical="top"/>
    </xf>
    <xf numFmtId="0" fontId="9" fillId="0" borderId="38" xfId="0" applyFont="1" applyBorder="1" applyAlignment="1"/>
    <xf numFmtId="0" fontId="9" fillId="0" borderId="0" xfId="0" applyFont="1" applyAlignment="1"/>
    <xf numFmtId="0" fontId="9" fillId="0" borderId="40" xfId="0" applyFont="1" applyBorder="1" applyAlignment="1"/>
    <xf numFmtId="0" fontId="2" fillId="0" borderId="13" xfId="0" applyFont="1" applyFill="1" applyBorder="1" applyAlignment="1"/>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11" fillId="0" borderId="120" xfId="0" applyFont="1" applyBorder="1" applyAlignment="1">
      <alignment horizontal="center" vertical="center"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12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cellXfs>
  <cellStyles count="8">
    <cellStyle name="桁区切り" xfId="1" builtinId="6"/>
    <cellStyle name="桁区切り 2" xfId="2"/>
    <cellStyle name="桁区切り 3" xfId="6"/>
    <cellStyle name="桁区切り 3 2" xfId="7"/>
    <cellStyle name="標準" xfId="0" builtinId="0"/>
    <cellStyle name="標準 2" xfId="3"/>
    <cellStyle name="標準 3" xfId="4"/>
    <cellStyle name="未定義" xfId="5"/>
  </cellStyles>
  <dxfs count="33">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152400</xdr:colOff>
      <xdr:row>149</xdr:row>
      <xdr:rowOff>133350</xdr:rowOff>
    </xdr:from>
    <xdr:to>
      <xdr:col>5</xdr:col>
      <xdr:colOff>533400</xdr:colOff>
      <xdr:row>152</xdr:row>
      <xdr:rowOff>38100</xdr:rowOff>
    </xdr:to>
    <xdr:sp macro="" textlink="">
      <xdr:nvSpPr>
        <xdr:cNvPr id="2" name="AutoShape 1"/>
        <xdr:cNvSpPr>
          <a:spLocks noChangeArrowheads="1"/>
        </xdr:cNvSpPr>
      </xdr:nvSpPr>
      <xdr:spPr bwMode="auto">
        <a:xfrm>
          <a:off x="466725" y="26298525"/>
          <a:ext cx="86677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L21"/>
  <sheetViews>
    <sheetView tabSelected="1" view="pageBreakPreview" zoomScale="80" zoomScaleNormal="70" zoomScaleSheetLayoutView="80" workbookViewId="0">
      <selection activeCell="I15" sqref="I15:I16"/>
    </sheetView>
  </sheetViews>
  <sheetFormatPr defaultRowHeight="13.5"/>
  <cols>
    <col min="1" max="1" width="18.5" style="1" customWidth="1"/>
    <col min="2" max="9" width="15.625" style="1" customWidth="1"/>
    <col min="10" max="10" width="7.75" style="1" customWidth="1"/>
    <col min="11" max="11" width="8.375" style="1" customWidth="1"/>
    <col min="12" max="12" width="7.875" style="1" customWidth="1"/>
    <col min="13" max="256" width="9" style="1"/>
    <col min="257" max="257" width="18.5" style="1" customWidth="1"/>
    <col min="258" max="265" width="15.625" style="1" customWidth="1"/>
    <col min="266" max="266" width="7.75" style="1" customWidth="1"/>
    <col min="267" max="267" width="8.375" style="1" customWidth="1"/>
    <col min="268" max="268" width="7.875" style="1" customWidth="1"/>
    <col min="269" max="512" width="9" style="1"/>
    <col min="513" max="513" width="18.5" style="1" customWidth="1"/>
    <col min="514" max="521" width="15.625" style="1" customWidth="1"/>
    <col min="522" max="522" width="7.75" style="1" customWidth="1"/>
    <col min="523" max="523" width="8.375" style="1" customWidth="1"/>
    <col min="524" max="524" width="7.875" style="1" customWidth="1"/>
    <col min="525" max="768" width="9" style="1"/>
    <col min="769" max="769" width="18.5" style="1" customWidth="1"/>
    <col min="770" max="777" width="15.625" style="1" customWidth="1"/>
    <col min="778" max="778" width="7.75" style="1" customWidth="1"/>
    <col min="779" max="779" width="8.375" style="1" customWidth="1"/>
    <col min="780" max="780" width="7.875" style="1" customWidth="1"/>
    <col min="781" max="1024" width="9" style="1"/>
    <col min="1025" max="1025" width="18.5" style="1" customWidth="1"/>
    <col min="1026" max="1033" width="15.625" style="1" customWidth="1"/>
    <col min="1034" max="1034" width="7.75" style="1" customWidth="1"/>
    <col min="1035" max="1035" width="8.375" style="1" customWidth="1"/>
    <col min="1036" max="1036" width="7.875" style="1" customWidth="1"/>
    <col min="1037" max="1280" width="9" style="1"/>
    <col min="1281" max="1281" width="18.5" style="1" customWidth="1"/>
    <col min="1282" max="1289" width="15.625" style="1" customWidth="1"/>
    <col min="1290" max="1290" width="7.75" style="1" customWidth="1"/>
    <col min="1291" max="1291" width="8.375" style="1" customWidth="1"/>
    <col min="1292" max="1292" width="7.875" style="1" customWidth="1"/>
    <col min="1293" max="1536" width="9" style="1"/>
    <col min="1537" max="1537" width="18.5" style="1" customWidth="1"/>
    <col min="1538" max="1545" width="15.625" style="1" customWidth="1"/>
    <col min="1546" max="1546" width="7.75" style="1" customWidth="1"/>
    <col min="1547" max="1547" width="8.375" style="1" customWidth="1"/>
    <col min="1548" max="1548" width="7.875" style="1" customWidth="1"/>
    <col min="1549" max="1792" width="9" style="1"/>
    <col min="1793" max="1793" width="18.5" style="1" customWidth="1"/>
    <col min="1794" max="1801" width="15.625" style="1" customWidth="1"/>
    <col min="1802" max="1802" width="7.75" style="1" customWidth="1"/>
    <col min="1803" max="1803" width="8.375" style="1" customWidth="1"/>
    <col min="1804" max="1804" width="7.875" style="1" customWidth="1"/>
    <col min="1805" max="2048" width="9" style="1"/>
    <col min="2049" max="2049" width="18.5" style="1" customWidth="1"/>
    <col min="2050" max="2057" width="15.625" style="1" customWidth="1"/>
    <col min="2058" max="2058" width="7.75" style="1" customWidth="1"/>
    <col min="2059" max="2059" width="8.375" style="1" customWidth="1"/>
    <col min="2060" max="2060" width="7.875" style="1" customWidth="1"/>
    <col min="2061" max="2304" width="9" style="1"/>
    <col min="2305" max="2305" width="18.5" style="1" customWidth="1"/>
    <col min="2306" max="2313" width="15.625" style="1" customWidth="1"/>
    <col min="2314" max="2314" width="7.75" style="1" customWidth="1"/>
    <col min="2315" max="2315" width="8.375" style="1" customWidth="1"/>
    <col min="2316" max="2316" width="7.875" style="1" customWidth="1"/>
    <col min="2317" max="2560" width="9" style="1"/>
    <col min="2561" max="2561" width="18.5" style="1" customWidth="1"/>
    <col min="2562" max="2569" width="15.625" style="1" customWidth="1"/>
    <col min="2570" max="2570" width="7.75" style="1" customWidth="1"/>
    <col min="2571" max="2571" width="8.375" style="1" customWidth="1"/>
    <col min="2572" max="2572" width="7.875" style="1" customWidth="1"/>
    <col min="2573" max="2816" width="9" style="1"/>
    <col min="2817" max="2817" width="18.5" style="1" customWidth="1"/>
    <col min="2818" max="2825" width="15.625" style="1" customWidth="1"/>
    <col min="2826" max="2826" width="7.75" style="1" customWidth="1"/>
    <col min="2827" max="2827" width="8.375" style="1" customWidth="1"/>
    <col min="2828" max="2828" width="7.875" style="1" customWidth="1"/>
    <col min="2829" max="3072" width="9" style="1"/>
    <col min="3073" max="3073" width="18.5" style="1" customWidth="1"/>
    <col min="3074" max="3081" width="15.625" style="1" customWidth="1"/>
    <col min="3082" max="3082" width="7.75" style="1" customWidth="1"/>
    <col min="3083" max="3083" width="8.375" style="1" customWidth="1"/>
    <col min="3084" max="3084" width="7.875" style="1" customWidth="1"/>
    <col min="3085" max="3328" width="9" style="1"/>
    <col min="3329" max="3329" width="18.5" style="1" customWidth="1"/>
    <col min="3330" max="3337" width="15.625" style="1" customWidth="1"/>
    <col min="3338" max="3338" width="7.75" style="1" customWidth="1"/>
    <col min="3339" max="3339" width="8.375" style="1" customWidth="1"/>
    <col min="3340" max="3340" width="7.875" style="1" customWidth="1"/>
    <col min="3341" max="3584" width="9" style="1"/>
    <col min="3585" max="3585" width="18.5" style="1" customWidth="1"/>
    <col min="3586" max="3593" width="15.625" style="1" customWidth="1"/>
    <col min="3594" max="3594" width="7.75" style="1" customWidth="1"/>
    <col min="3595" max="3595" width="8.375" style="1" customWidth="1"/>
    <col min="3596" max="3596" width="7.875" style="1" customWidth="1"/>
    <col min="3597" max="3840" width="9" style="1"/>
    <col min="3841" max="3841" width="18.5" style="1" customWidth="1"/>
    <col min="3842" max="3849" width="15.625" style="1" customWidth="1"/>
    <col min="3850" max="3850" width="7.75" style="1" customWidth="1"/>
    <col min="3851" max="3851" width="8.375" style="1" customWidth="1"/>
    <col min="3852" max="3852" width="7.875" style="1" customWidth="1"/>
    <col min="3853" max="4096" width="9" style="1"/>
    <col min="4097" max="4097" width="18.5" style="1" customWidth="1"/>
    <col min="4098" max="4105" width="15.625" style="1" customWidth="1"/>
    <col min="4106" max="4106" width="7.75" style="1" customWidth="1"/>
    <col min="4107" max="4107" width="8.375" style="1" customWidth="1"/>
    <col min="4108" max="4108" width="7.875" style="1" customWidth="1"/>
    <col min="4109" max="4352" width="9" style="1"/>
    <col min="4353" max="4353" width="18.5" style="1" customWidth="1"/>
    <col min="4354" max="4361" width="15.625" style="1" customWidth="1"/>
    <col min="4362" max="4362" width="7.75" style="1" customWidth="1"/>
    <col min="4363" max="4363" width="8.375" style="1" customWidth="1"/>
    <col min="4364" max="4364" width="7.875" style="1" customWidth="1"/>
    <col min="4365" max="4608" width="9" style="1"/>
    <col min="4609" max="4609" width="18.5" style="1" customWidth="1"/>
    <col min="4610" max="4617" width="15.625" style="1" customWidth="1"/>
    <col min="4618" max="4618" width="7.75" style="1" customWidth="1"/>
    <col min="4619" max="4619" width="8.375" style="1" customWidth="1"/>
    <col min="4620" max="4620" width="7.875" style="1" customWidth="1"/>
    <col min="4621" max="4864" width="9" style="1"/>
    <col min="4865" max="4865" width="18.5" style="1" customWidth="1"/>
    <col min="4866" max="4873" width="15.625" style="1" customWidth="1"/>
    <col min="4874" max="4874" width="7.75" style="1" customWidth="1"/>
    <col min="4875" max="4875" width="8.375" style="1" customWidth="1"/>
    <col min="4876" max="4876" width="7.875" style="1" customWidth="1"/>
    <col min="4877" max="5120" width="9" style="1"/>
    <col min="5121" max="5121" width="18.5" style="1" customWidth="1"/>
    <col min="5122" max="5129" width="15.625" style="1" customWidth="1"/>
    <col min="5130" max="5130" width="7.75" style="1" customWidth="1"/>
    <col min="5131" max="5131" width="8.375" style="1" customWidth="1"/>
    <col min="5132" max="5132" width="7.875" style="1" customWidth="1"/>
    <col min="5133" max="5376" width="9" style="1"/>
    <col min="5377" max="5377" width="18.5" style="1" customWidth="1"/>
    <col min="5378" max="5385" width="15.625" style="1" customWidth="1"/>
    <col min="5386" max="5386" width="7.75" style="1" customWidth="1"/>
    <col min="5387" max="5387" width="8.375" style="1" customWidth="1"/>
    <col min="5388" max="5388" width="7.875" style="1" customWidth="1"/>
    <col min="5389" max="5632" width="9" style="1"/>
    <col min="5633" max="5633" width="18.5" style="1" customWidth="1"/>
    <col min="5634" max="5641" width="15.625" style="1" customWidth="1"/>
    <col min="5642" max="5642" width="7.75" style="1" customWidth="1"/>
    <col min="5643" max="5643" width="8.375" style="1" customWidth="1"/>
    <col min="5644" max="5644" width="7.875" style="1" customWidth="1"/>
    <col min="5645" max="5888" width="9" style="1"/>
    <col min="5889" max="5889" width="18.5" style="1" customWidth="1"/>
    <col min="5890" max="5897" width="15.625" style="1" customWidth="1"/>
    <col min="5898" max="5898" width="7.75" style="1" customWidth="1"/>
    <col min="5899" max="5899" width="8.375" style="1" customWidth="1"/>
    <col min="5900" max="5900" width="7.875" style="1" customWidth="1"/>
    <col min="5901" max="6144" width="9" style="1"/>
    <col min="6145" max="6145" width="18.5" style="1" customWidth="1"/>
    <col min="6146" max="6153" width="15.625" style="1" customWidth="1"/>
    <col min="6154" max="6154" width="7.75" style="1" customWidth="1"/>
    <col min="6155" max="6155" width="8.375" style="1" customWidth="1"/>
    <col min="6156" max="6156" width="7.875" style="1" customWidth="1"/>
    <col min="6157" max="6400" width="9" style="1"/>
    <col min="6401" max="6401" width="18.5" style="1" customWidth="1"/>
    <col min="6402" max="6409" width="15.625" style="1" customWidth="1"/>
    <col min="6410" max="6410" width="7.75" style="1" customWidth="1"/>
    <col min="6411" max="6411" width="8.375" style="1" customWidth="1"/>
    <col min="6412" max="6412" width="7.875" style="1" customWidth="1"/>
    <col min="6413" max="6656" width="9" style="1"/>
    <col min="6657" max="6657" width="18.5" style="1" customWidth="1"/>
    <col min="6658" max="6665" width="15.625" style="1" customWidth="1"/>
    <col min="6666" max="6666" width="7.75" style="1" customWidth="1"/>
    <col min="6667" max="6667" width="8.375" style="1" customWidth="1"/>
    <col min="6668" max="6668" width="7.875" style="1" customWidth="1"/>
    <col min="6669" max="6912" width="9" style="1"/>
    <col min="6913" max="6913" width="18.5" style="1" customWidth="1"/>
    <col min="6914" max="6921" width="15.625" style="1" customWidth="1"/>
    <col min="6922" max="6922" width="7.75" style="1" customWidth="1"/>
    <col min="6923" max="6923" width="8.375" style="1" customWidth="1"/>
    <col min="6924" max="6924" width="7.875" style="1" customWidth="1"/>
    <col min="6925" max="7168" width="9" style="1"/>
    <col min="7169" max="7169" width="18.5" style="1" customWidth="1"/>
    <col min="7170" max="7177" width="15.625" style="1" customWidth="1"/>
    <col min="7178" max="7178" width="7.75" style="1" customWidth="1"/>
    <col min="7179" max="7179" width="8.375" style="1" customWidth="1"/>
    <col min="7180" max="7180" width="7.875" style="1" customWidth="1"/>
    <col min="7181" max="7424" width="9" style="1"/>
    <col min="7425" max="7425" width="18.5" style="1" customWidth="1"/>
    <col min="7426" max="7433" width="15.625" style="1" customWidth="1"/>
    <col min="7434" max="7434" width="7.75" style="1" customWidth="1"/>
    <col min="7435" max="7435" width="8.375" style="1" customWidth="1"/>
    <col min="7436" max="7436" width="7.875" style="1" customWidth="1"/>
    <col min="7437" max="7680" width="9" style="1"/>
    <col min="7681" max="7681" width="18.5" style="1" customWidth="1"/>
    <col min="7682" max="7689" width="15.625" style="1" customWidth="1"/>
    <col min="7690" max="7690" width="7.75" style="1" customWidth="1"/>
    <col min="7691" max="7691" width="8.375" style="1" customWidth="1"/>
    <col min="7692" max="7692" width="7.875" style="1" customWidth="1"/>
    <col min="7693" max="7936" width="9" style="1"/>
    <col min="7937" max="7937" width="18.5" style="1" customWidth="1"/>
    <col min="7938" max="7945" width="15.625" style="1" customWidth="1"/>
    <col min="7946" max="7946" width="7.75" style="1" customWidth="1"/>
    <col min="7947" max="7947" width="8.375" style="1" customWidth="1"/>
    <col min="7948" max="7948" width="7.875" style="1" customWidth="1"/>
    <col min="7949" max="8192" width="9" style="1"/>
    <col min="8193" max="8193" width="18.5" style="1" customWidth="1"/>
    <col min="8194" max="8201" width="15.625" style="1" customWidth="1"/>
    <col min="8202" max="8202" width="7.75" style="1" customWidth="1"/>
    <col min="8203" max="8203" width="8.375" style="1" customWidth="1"/>
    <col min="8204" max="8204" width="7.875" style="1" customWidth="1"/>
    <col min="8205" max="8448" width="9" style="1"/>
    <col min="8449" max="8449" width="18.5" style="1" customWidth="1"/>
    <col min="8450" max="8457" width="15.625" style="1" customWidth="1"/>
    <col min="8458" max="8458" width="7.75" style="1" customWidth="1"/>
    <col min="8459" max="8459" width="8.375" style="1" customWidth="1"/>
    <col min="8460" max="8460" width="7.875" style="1" customWidth="1"/>
    <col min="8461" max="8704" width="9" style="1"/>
    <col min="8705" max="8705" width="18.5" style="1" customWidth="1"/>
    <col min="8706" max="8713" width="15.625" style="1" customWidth="1"/>
    <col min="8714" max="8714" width="7.75" style="1" customWidth="1"/>
    <col min="8715" max="8715" width="8.375" style="1" customWidth="1"/>
    <col min="8716" max="8716" width="7.875" style="1" customWidth="1"/>
    <col min="8717" max="8960" width="9" style="1"/>
    <col min="8961" max="8961" width="18.5" style="1" customWidth="1"/>
    <col min="8962" max="8969" width="15.625" style="1" customWidth="1"/>
    <col min="8970" max="8970" width="7.75" style="1" customWidth="1"/>
    <col min="8971" max="8971" width="8.375" style="1" customWidth="1"/>
    <col min="8972" max="8972" width="7.875" style="1" customWidth="1"/>
    <col min="8973" max="9216" width="9" style="1"/>
    <col min="9217" max="9217" width="18.5" style="1" customWidth="1"/>
    <col min="9218" max="9225" width="15.625" style="1" customWidth="1"/>
    <col min="9226" max="9226" width="7.75" style="1" customWidth="1"/>
    <col min="9227" max="9227" width="8.375" style="1" customWidth="1"/>
    <col min="9228" max="9228" width="7.875" style="1" customWidth="1"/>
    <col min="9229" max="9472" width="9" style="1"/>
    <col min="9473" max="9473" width="18.5" style="1" customWidth="1"/>
    <col min="9474" max="9481" width="15.625" style="1" customWidth="1"/>
    <col min="9482" max="9482" width="7.75" style="1" customWidth="1"/>
    <col min="9483" max="9483" width="8.375" style="1" customWidth="1"/>
    <col min="9484" max="9484" width="7.875" style="1" customWidth="1"/>
    <col min="9485" max="9728" width="9" style="1"/>
    <col min="9729" max="9729" width="18.5" style="1" customWidth="1"/>
    <col min="9730" max="9737" width="15.625" style="1" customWidth="1"/>
    <col min="9738" max="9738" width="7.75" style="1" customWidth="1"/>
    <col min="9739" max="9739" width="8.375" style="1" customWidth="1"/>
    <col min="9740" max="9740" width="7.875" style="1" customWidth="1"/>
    <col min="9741" max="9984" width="9" style="1"/>
    <col min="9985" max="9985" width="18.5" style="1" customWidth="1"/>
    <col min="9986" max="9993" width="15.625" style="1" customWidth="1"/>
    <col min="9994" max="9994" width="7.75" style="1" customWidth="1"/>
    <col min="9995" max="9995" width="8.375" style="1" customWidth="1"/>
    <col min="9996" max="9996" width="7.875" style="1" customWidth="1"/>
    <col min="9997" max="10240" width="9" style="1"/>
    <col min="10241" max="10241" width="18.5" style="1" customWidth="1"/>
    <col min="10242" max="10249" width="15.625" style="1" customWidth="1"/>
    <col min="10250" max="10250" width="7.75" style="1" customWidth="1"/>
    <col min="10251" max="10251" width="8.375" style="1" customWidth="1"/>
    <col min="10252" max="10252" width="7.875" style="1" customWidth="1"/>
    <col min="10253" max="10496" width="9" style="1"/>
    <col min="10497" max="10497" width="18.5" style="1" customWidth="1"/>
    <col min="10498" max="10505" width="15.625" style="1" customWidth="1"/>
    <col min="10506" max="10506" width="7.75" style="1" customWidth="1"/>
    <col min="10507" max="10507" width="8.375" style="1" customWidth="1"/>
    <col min="10508" max="10508" width="7.875" style="1" customWidth="1"/>
    <col min="10509" max="10752" width="9" style="1"/>
    <col min="10753" max="10753" width="18.5" style="1" customWidth="1"/>
    <col min="10754" max="10761" width="15.625" style="1" customWidth="1"/>
    <col min="10762" max="10762" width="7.75" style="1" customWidth="1"/>
    <col min="10763" max="10763" width="8.375" style="1" customWidth="1"/>
    <col min="10764" max="10764" width="7.875" style="1" customWidth="1"/>
    <col min="10765" max="11008" width="9" style="1"/>
    <col min="11009" max="11009" width="18.5" style="1" customWidth="1"/>
    <col min="11010" max="11017" width="15.625" style="1" customWidth="1"/>
    <col min="11018" max="11018" width="7.75" style="1" customWidth="1"/>
    <col min="11019" max="11019" width="8.375" style="1" customWidth="1"/>
    <col min="11020" max="11020" width="7.875" style="1" customWidth="1"/>
    <col min="11021" max="11264" width="9" style="1"/>
    <col min="11265" max="11265" width="18.5" style="1" customWidth="1"/>
    <col min="11266" max="11273" width="15.625" style="1" customWidth="1"/>
    <col min="11274" max="11274" width="7.75" style="1" customWidth="1"/>
    <col min="11275" max="11275" width="8.375" style="1" customWidth="1"/>
    <col min="11276" max="11276" width="7.875" style="1" customWidth="1"/>
    <col min="11277" max="11520" width="9" style="1"/>
    <col min="11521" max="11521" width="18.5" style="1" customWidth="1"/>
    <col min="11522" max="11529" width="15.625" style="1" customWidth="1"/>
    <col min="11530" max="11530" width="7.75" style="1" customWidth="1"/>
    <col min="11531" max="11531" width="8.375" style="1" customWidth="1"/>
    <col min="11532" max="11532" width="7.875" style="1" customWidth="1"/>
    <col min="11533" max="11776" width="9" style="1"/>
    <col min="11777" max="11777" width="18.5" style="1" customWidth="1"/>
    <col min="11778" max="11785" width="15.625" style="1" customWidth="1"/>
    <col min="11786" max="11786" width="7.75" style="1" customWidth="1"/>
    <col min="11787" max="11787" width="8.375" style="1" customWidth="1"/>
    <col min="11788" max="11788" width="7.875" style="1" customWidth="1"/>
    <col min="11789" max="12032" width="9" style="1"/>
    <col min="12033" max="12033" width="18.5" style="1" customWidth="1"/>
    <col min="12034" max="12041" width="15.625" style="1" customWidth="1"/>
    <col min="12042" max="12042" width="7.75" style="1" customWidth="1"/>
    <col min="12043" max="12043" width="8.375" style="1" customWidth="1"/>
    <col min="12044" max="12044" width="7.875" style="1" customWidth="1"/>
    <col min="12045" max="12288" width="9" style="1"/>
    <col min="12289" max="12289" width="18.5" style="1" customWidth="1"/>
    <col min="12290" max="12297" width="15.625" style="1" customWidth="1"/>
    <col min="12298" max="12298" width="7.75" style="1" customWidth="1"/>
    <col min="12299" max="12299" width="8.375" style="1" customWidth="1"/>
    <col min="12300" max="12300" width="7.875" style="1" customWidth="1"/>
    <col min="12301" max="12544" width="9" style="1"/>
    <col min="12545" max="12545" width="18.5" style="1" customWidth="1"/>
    <col min="12546" max="12553" width="15.625" style="1" customWidth="1"/>
    <col min="12554" max="12554" width="7.75" style="1" customWidth="1"/>
    <col min="12555" max="12555" width="8.375" style="1" customWidth="1"/>
    <col min="12556" max="12556" width="7.875" style="1" customWidth="1"/>
    <col min="12557" max="12800" width="9" style="1"/>
    <col min="12801" max="12801" width="18.5" style="1" customWidth="1"/>
    <col min="12802" max="12809" width="15.625" style="1" customWidth="1"/>
    <col min="12810" max="12810" width="7.75" style="1" customWidth="1"/>
    <col min="12811" max="12811" width="8.375" style="1" customWidth="1"/>
    <col min="12812" max="12812" width="7.875" style="1" customWidth="1"/>
    <col min="12813" max="13056" width="9" style="1"/>
    <col min="13057" max="13057" width="18.5" style="1" customWidth="1"/>
    <col min="13058" max="13065" width="15.625" style="1" customWidth="1"/>
    <col min="13066" max="13066" width="7.75" style="1" customWidth="1"/>
    <col min="13067" max="13067" width="8.375" style="1" customWidth="1"/>
    <col min="13068" max="13068" width="7.875" style="1" customWidth="1"/>
    <col min="13069" max="13312" width="9" style="1"/>
    <col min="13313" max="13313" width="18.5" style="1" customWidth="1"/>
    <col min="13314" max="13321" width="15.625" style="1" customWidth="1"/>
    <col min="13322" max="13322" width="7.75" style="1" customWidth="1"/>
    <col min="13323" max="13323" width="8.375" style="1" customWidth="1"/>
    <col min="13324" max="13324" width="7.875" style="1" customWidth="1"/>
    <col min="13325" max="13568" width="9" style="1"/>
    <col min="13569" max="13569" width="18.5" style="1" customWidth="1"/>
    <col min="13570" max="13577" width="15.625" style="1" customWidth="1"/>
    <col min="13578" max="13578" width="7.75" style="1" customWidth="1"/>
    <col min="13579" max="13579" width="8.375" style="1" customWidth="1"/>
    <col min="13580" max="13580" width="7.875" style="1" customWidth="1"/>
    <col min="13581" max="13824" width="9" style="1"/>
    <col min="13825" max="13825" width="18.5" style="1" customWidth="1"/>
    <col min="13826" max="13833" width="15.625" style="1" customWidth="1"/>
    <col min="13834" max="13834" width="7.75" style="1" customWidth="1"/>
    <col min="13835" max="13835" width="8.375" style="1" customWidth="1"/>
    <col min="13836" max="13836" width="7.875" style="1" customWidth="1"/>
    <col min="13837" max="14080" width="9" style="1"/>
    <col min="14081" max="14081" width="18.5" style="1" customWidth="1"/>
    <col min="14082" max="14089" width="15.625" style="1" customWidth="1"/>
    <col min="14090" max="14090" width="7.75" style="1" customWidth="1"/>
    <col min="14091" max="14091" width="8.375" style="1" customWidth="1"/>
    <col min="14092" max="14092" width="7.875" style="1" customWidth="1"/>
    <col min="14093" max="14336" width="9" style="1"/>
    <col min="14337" max="14337" width="18.5" style="1" customWidth="1"/>
    <col min="14338" max="14345" width="15.625" style="1" customWidth="1"/>
    <col min="14346" max="14346" width="7.75" style="1" customWidth="1"/>
    <col min="14347" max="14347" width="8.375" style="1" customWidth="1"/>
    <col min="14348" max="14348" width="7.875" style="1" customWidth="1"/>
    <col min="14349" max="14592" width="9" style="1"/>
    <col min="14593" max="14593" width="18.5" style="1" customWidth="1"/>
    <col min="14594" max="14601" width="15.625" style="1" customWidth="1"/>
    <col min="14602" max="14602" width="7.75" style="1" customWidth="1"/>
    <col min="14603" max="14603" width="8.375" style="1" customWidth="1"/>
    <col min="14604" max="14604" width="7.875" style="1" customWidth="1"/>
    <col min="14605" max="14848" width="9" style="1"/>
    <col min="14849" max="14849" width="18.5" style="1" customWidth="1"/>
    <col min="14850" max="14857" width="15.625" style="1" customWidth="1"/>
    <col min="14858" max="14858" width="7.75" style="1" customWidth="1"/>
    <col min="14859" max="14859" width="8.375" style="1" customWidth="1"/>
    <col min="14860" max="14860" width="7.875" style="1" customWidth="1"/>
    <col min="14861" max="15104" width="9" style="1"/>
    <col min="15105" max="15105" width="18.5" style="1" customWidth="1"/>
    <col min="15106" max="15113" width="15.625" style="1" customWidth="1"/>
    <col min="15114" max="15114" width="7.75" style="1" customWidth="1"/>
    <col min="15115" max="15115" width="8.375" style="1" customWidth="1"/>
    <col min="15116" max="15116" width="7.875" style="1" customWidth="1"/>
    <col min="15117" max="15360" width="9" style="1"/>
    <col min="15361" max="15361" width="18.5" style="1" customWidth="1"/>
    <col min="15362" max="15369" width="15.625" style="1" customWidth="1"/>
    <col min="15370" max="15370" width="7.75" style="1" customWidth="1"/>
    <col min="15371" max="15371" width="8.375" style="1" customWidth="1"/>
    <col min="15372" max="15372" width="7.875" style="1" customWidth="1"/>
    <col min="15373" max="15616" width="9" style="1"/>
    <col min="15617" max="15617" width="18.5" style="1" customWidth="1"/>
    <col min="15618" max="15625" width="15.625" style="1" customWidth="1"/>
    <col min="15626" max="15626" width="7.75" style="1" customWidth="1"/>
    <col min="15627" max="15627" width="8.375" style="1" customWidth="1"/>
    <col min="15628" max="15628" width="7.875" style="1" customWidth="1"/>
    <col min="15629" max="15872" width="9" style="1"/>
    <col min="15873" max="15873" width="18.5" style="1" customWidth="1"/>
    <col min="15874" max="15881" width="15.625" style="1" customWidth="1"/>
    <col min="15882" max="15882" width="7.75" style="1" customWidth="1"/>
    <col min="15883" max="15883" width="8.375" style="1" customWidth="1"/>
    <col min="15884" max="15884" width="7.875" style="1" customWidth="1"/>
    <col min="15885" max="16128" width="9" style="1"/>
    <col min="16129" max="16129" width="18.5" style="1" customWidth="1"/>
    <col min="16130" max="16137" width="15.625" style="1" customWidth="1"/>
    <col min="16138" max="16138" width="7.75" style="1" customWidth="1"/>
    <col min="16139" max="16139" width="8.375" style="1" customWidth="1"/>
    <col min="16140" max="16140" width="7.875" style="1" customWidth="1"/>
    <col min="16141" max="16384" width="9" style="1"/>
  </cols>
  <sheetData>
    <row r="1" spans="1:12">
      <c r="A1" s="112" t="s">
        <v>435</v>
      </c>
      <c r="B1" s="112"/>
      <c r="C1" s="112"/>
      <c r="D1" s="112"/>
      <c r="E1" s="112"/>
      <c r="F1" s="112"/>
      <c r="G1" s="112"/>
      <c r="H1" s="112"/>
      <c r="I1" s="112"/>
      <c r="J1" s="112"/>
      <c r="K1" s="112"/>
      <c r="L1" s="112"/>
    </row>
    <row r="2" spans="1:12">
      <c r="A2" s="113" t="s">
        <v>254</v>
      </c>
      <c r="B2" s="113"/>
      <c r="C2" s="113"/>
      <c r="D2" s="113"/>
      <c r="E2" s="113"/>
      <c r="F2" s="113"/>
      <c r="G2" s="113"/>
      <c r="H2" s="113"/>
      <c r="I2" s="113"/>
      <c r="J2" s="113"/>
      <c r="K2" s="112"/>
      <c r="L2" s="112"/>
    </row>
    <row r="3" spans="1:12" ht="17.25" customHeight="1">
      <c r="A3" s="112"/>
      <c r="B3" s="112"/>
      <c r="C3" s="112"/>
      <c r="D3" s="112"/>
      <c r="E3" s="112"/>
      <c r="F3" s="112"/>
      <c r="G3" s="112"/>
      <c r="H3" s="112"/>
      <c r="I3" s="114" t="s">
        <v>255</v>
      </c>
      <c r="J3" s="115"/>
      <c r="K3" s="116" t="s">
        <v>256</v>
      </c>
      <c r="L3" s="117"/>
    </row>
    <row r="4" spans="1:12" ht="17.25" customHeight="1">
      <c r="A4" s="112"/>
      <c r="B4" s="112"/>
      <c r="C4" s="112"/>
      <c r="D4" s="112"/>
      <c r="E4" s="112"/>
      <c r="F4" s="112"/>
      <c r="G4" s="112"/>
      <c r="H4" s="112"/>
      <c r="I4" s="118" t="s">
        <v>257</v>
      </c>
      <c r="J4" s="115"/>
      <c r="K4" s="119" t="s">
        <v>258</v>
      </c>
      <c r="L4" s="120"/>
    </row>
    <row r="5" spans="1:12" ht="17.25" customHeight="1">
      <c r="A5" s="112"/>
      <c r="B5" s="112"/>
      <c r="C5" s="112"/>
      <c r="D5" s="112"/>
      <c r="E5" s="112"/>
      <c r="F5" s="112"/>
      <c r="G5" s="112"/>
      <c r="H5" s="112"/>
      <c r="I5" s="118" t="s">
        <v>259</v>
      </c>
      <c r="J5" s="577"/>
      <c r="K5" s="577"/>
      <c r="L5" s="577"/>
    </row>
    <row r="6" spans="1:12" ht="17.25" customHeight="1">
      <c r="A6" s="112"/>
      <c r="B6" s="112"/>
      <c r="C6" s="112"/>
      <c r="D6" s="112"/>
      <c r="E6" s="112"/>
      <c r="F6" s="112"/>
      <c r="G6" s="112"/>
      <c r="H6" s="112"/>
      <c r="I6" s="121" t="s">
        <v>260</v>
      </c>
      <c r="J6" s="577"/>
      <c r="K6" s="577"/>
      <c r="L6" s="577"/>
    </row>
    <row r="7" spans="1:12" ht="17.25" customHeight="1">
      <c r="A7" s="112"/>
      <c r="B7" s="112"/>
      <c r="C7" s="112"/>
      <c r="D7" s="112"/>
      <c r="E7" s="112"/>
      <c r="F7" s="112"/>
      <c r="G7" s="112"/>
      <c r="H7" s="112"/>
      <c r="I7" s="121" t="s">
        <v>261</v>
      </c>
      <c r="J7" s="577"/>
      <c r="K7" s="577"/>
      <c r="L7" s="577"/>
    </row>
    <row r="8" spans="1:12" ht="24" customHeight="1">
      <c r="A8" s="112"/>
      <c r="B8" s="112"/>
      <c r="C8" s="112"/>
      <c r="D8" s="112"/>
      <c r="E8" s="112"/>
      <c r="F8" s="112"/>
      <c r="G8" s="112"/>
      <c r="H8" s="112"/>
      <c r="I8" s="118" t="s">
        <v>55</v>
      </c>
      <c r="J8" s="577"/>
      <c r="K8" s="577"/>
      <c r="L8" s="577"/>
    </row>
    <row r="9" spans="1:12" ht="20.25" customHeight="1">
      <c r="A9" s="122"/>
      <c r="B9" s="123"/>
      <c r="C9" s="123" t="s">
        <v>42</v>
      </c>
      <c r="D9" s="123"/>
      <c r="E9" s="123" t="s">
        <v>50</v>
      </c>
      <c r="F9" s="123"/>
      <c r="G9" s="123"/>
      <c r="H9" s="123"/>
      <c r="I9" s="123"/>
      <c r="J9" s="548"/>
      <c r="K9" s="549"/>
      <c r="L9" s="550"/>
    </row>
    <row r="10" spans="1:12" ht="20.25" customHeight="1">
      <c r="A10" s="124" t="s">
        <v>51</v>
      </c>
      <c r="B10" s="125" t="s">
        <v>48</v>
      </c>
      <c r="C10" s="125" t="s">
        <v>43</v>
      </c>
      <c r="D10" s="124" t="s">
        <v>44</v>
      </c>
      <c r="E10" s="125" t="s">
        <v>52</v>
      </c>
      <c r="F10" s="124" t="s">
        <v>49</v>
      </c>
      <c r="G10" s="124" t="s">
        <v>45</v>
      </c>
      <c r="H10" s="126" t="s">
        <v>39</v>
      </c>
      <c r="I10" s="126" t="s">
        <v>39</v>
      </c>
      <c r="J10" s="574" t="s">
        <v>53</v>
      </c>
      <c r="K10" s="575"/>
      <c r="L10" s="576"/>
    </row>
    <row r="11" spans="1:12" ht="20.25" customHeight="1">
      <c r="A11" s="127"/>
      <c r="B11" s="125"/>
      <c r="C11" s="125" t="s">
        <v>46</v>
      </c>
      <c r="D11" s="125"/>
      <c r="E11" s="125" t="s">
        <v>47</v>
      </c>
      <c r="F11" s="125"/>
      <c r="G11" s="125"/>
      <c r="H11" s="128" t="s">
        <v>40</v>
      </c>
      <c r="I11" s="128" t="s">
        <v>41</v>
      </c>
      <c r="J11" s="566"/>
      <c r="K11" s="567"/>
      <c r="L11" s="568"/>
    </row>
    <row r="12" spans="1:12" s="111" customFormat="1" ht="25.5" customHeight="1">
      <c r="A12" s="129"/>
      <c r="B12" s="130" t="s">
        <v>244</v>
      </c>
      <c r="C12" s="130" t="s">
        <v>262</v>
      </c>
      <c r="D12" s="131" t="s">
        <v>263</v>
      </c>
      <c r="E12" s="130" t="s">
        <v>264</v>
      </c>
      <c r="F12" s="130" t="s">
        <v>265</v>
      </c>
      <c r="G12" s="130" t="s">
        <v>266</v>
      </c>
      <c r="H12" s="130" t="s">
        <v>267</v>
      </c>
      <c r="I12" s="130" t="s">
        <v>268</v>
      </c>
      <c r="J12" s="569"/>
      <c r="K12" s="570"/>
      <c r="L12" s="571"/>
    </row>
    <row r="13" spans="1:12" ht="22.5" customHeight="1">
      <c r="A13" s="122"/>
      <c r="B13" s="572" t="s">
        <v>269</v>
      </c>
      <c r="C13" s="572" t="s">
        <v>269</v>
      </c>
      <c r="D13" s="572" t="s">
        <v>269</v>
      </c>
      <c r="E13" s="572" t="s">
        <v>269</v>
      </c>
      <c r="F13" s="572" t="s">
        <v>269</v>
      </c>
      <c r="G13" s="572" t="s">
        <v>269</v>
      </c>
      <c r="H13" s="572" t="s">
        <v>269</v>
      </c>
      <c r="I13" s="572" t="s">
        <v>269</v>
      </c>
      <c r="J13" s="548"/>
      <c r="K13" s="549"/>
      <c r="L13" s="550"/>
    </row>
    <row r="14" spans="1:12" ht="13.5" customHeight="1">
      <c r="A14" s="127"/>
      <c r="B14" s="573"/>
      <c r="C14" s="573"/>
      <c r="D14" s="573"/>
      <c r="E14" s="573"/>
      <c r="F14" s="573"/>
      <c r="G14" s="573"/>
      <c r="H14" s="573"/>
      <c r="I14" s="573"/>
      <c r="J14" s="551" t="s">
        <v>542</v>
      </c>
      <c r="K14" s="552"/>
      <c r="L14" s="553"/>
    </row>
    <row r="15" spans="1:12" ht="51.75" customHeight="1">
      <c r="A15" s="124" t="s">
        <v>60</v>
      </c>
      <c r="B15" s="557"/>
      <c r="C15" s="557"/>
      <c r="D15" s="559"/>
      <c r="E15" s="561"/>
      <c r="F15" s="561"/>
      <c r="G15" s="563"/>
      <c r="H15" s="563"/>
      <c r="I15" s="559"/>
      <c r="J15" s="551"/>
      <c r="K15" s="552"/>
      <c r="L15" s="553"/>
    </row>
    <row r="16" spans="1:12" ht="51.75" customHeight="1">
      <c r="A16" s="132"/>
      <c r="B16" s="558"/>
      <c r="C16" s="558"/>
      <c r="D16" s="560"/>
      <c r="E16" s="562"/>
      <c r="F16" s="562"/>
      <c r="G16" s="564"/>
      <c r="H16" s="565"/>
      <c r="I16" s="560"/>
      <c r="J16" s="554"/>
      <c r="K16" s="555"/>
      <c r="L16" s="556"/>
    </row>
    <row r="17" spans="1:12" s="19" customFormat="1" ht="19.5" customHeight="1">
      <c r="A17" s="133"/>
      <c r="B17" s="134" t="s">
        <v>61</v>
      </c>
      <c r="C17" s="134" t="s">
        <v>61</v>
      </c>
      <c r="D17" s="134" t="s">
        <v>56</v>
      </c>
      <c r="E17" s="134" t="s">
        <v>61</v>
      </c>
      <c r="F17" s="134" t="s">
        <v>56</v>
      </c>
      <c r="G17" s="134" t="s">
        <v>61</v>
      </c>
      <c r="H17" s="134" t="s">
        <v>61</v>
      </c>
      <c r="I17" s="134" t="s">
        <v>61</v>
      </c>
      <c r="J17" s="539"/>
      <c r="K17" s="540"/>
      <c r="L17" s="541"/>
    </row>
    <row r="18" spans="1:12" s="19" customFormat="1" ht="73.5" customHeight="1">
      <c r="A18" s="135" t="s">
        <v>62</v>
      </c>
      <c r="B18" s="136"/>
      <c r="C18" s="136"/>
      <c r="D18" s="137"/>
      <c r="E18" s="138"/>
      <c r="F18" s="138"/>
      <c r="G18" s="137"/>
      <c r="H18" s="137"/>
      <c r="I18" s="137"/>
      <c r="J18" s="542" t="s">
        <v>543</v>
      </c>
      <c r="K18" s="543"/>
      <c r="L18" s="544"/>
    </row>
    <row r="19" spans="1:12" ht="66.75" customHeight="1">
      <c r="A19" s="139" t="s">
        <v>63</v>
      </c>
      <c r="B19" s="140">
        <f>SUM(B15,B18)</f>
        <v>0</v>
      </c>
      <c r="C19" s="140">
        <f>SUM(C15,C18)</f>
        <v>0</v>
      </c>
      <c r="D19" s="140">
        <f>B19-C19</f>
        <v>0</v>
      </c>
      <c r="E19" s="140">
        <f>E15+E18</f>
        <v>0</v>
      </c>
      <c r="F19" s="140">
        <f>F15+F18</f>
        <v>0</v>
      </c>
      <c r="G19" s="140">
        <f>G15+G18</f>
        <v>0</v>
      </c>
      <c r="H19" s="140">
        <f>H15+H18</f>
        <v>0</v>
      </c>
      <c r="I19" s="140">
        <f>I15+I18</f>
        <v>0</v>
      </c>
      <c r="J19" s="545"/>
      <c r="K19" s="546"/>
      <c r="L19" s="547"/>
    </row>
    <row r="20" spans="1:12" ht="20.25" customHeight="1">
      <c r="A20" s="112" t="s">
        <v>270</v>
      </c>
      <c r="B20" s="112"/>
      <c r="C20" s="112"/>
      <c r="D20" s="112"/>
      <c r="E20" s="112"/>
      <c r="F20" s="112"/>
      <c r="G20" s="112"/>
      <c r="H20" s="112"/>
      <c r="I20" s="112"/>
      <c r="J20" s="112"/>
      <c r="K20" s="112"/>
      <c r="L20" s="112"/>
    </row>
    <row r="21" spans="1:12" ht="16.5" customHeight="1">
      <c r="A21" s="112" t="s">
        <v>271</v>
      </c>
      <c r="B21" s="112"/>
      <c r="C21" s="112"/>
      <c r="D21" s="112"/>
      <c r="E21" s="112"/>
      <c r="F21" s="112"/>
      <c r="G21" s="112"/>
      <c r="H21" s="112"/>
      <c r="I21" s="112"/>
      <c r="J21" s="112"/>
      <c r="K21" s="112"/>
      <c r="L21" s="112"/>
    </row>
  </sheetData>
  <mergeCells count="29">
    <mergeCell ref="J10:L10"/>
    <mergeCell ref="J5:L5"/>
    <mergeCell ref="J6:L6"/>
    <mergeCell ref="J7:L7"/>
    <mergeCell ref="J8:L8"/>
    <mergeCell ref="J9:L9"/>
    <mergeCell ref="B13:B14"/>
    <mergeCell ref="C13:C14"/>
    <mergeCell ref="D13:D14"/>
    <mergeCell ref="E13:E14"/>
    <mergeCell ref="F13:F14"/>
    <mergeCell ref="G15:G16"/>
    <mergeCell ref="H15:H16"/>
    <mergeCell ref="I15:I16"/>
    <mergeCell ref="J11:L11"/>
    <mergeCell ref="J12:L12"/>
    <mergeCell ref="G13:G14"/>
    <mergeCell ref="H13:H14"/>
    <mergeCell ref="I13:I14"/>
    <mergeCell ref="B15:B16"/>
    <mergeCell ref="C15:C16"/>
    <mergeCell ref="D15:D16"/>
    <mergeCell ref="E15:E16"/>
    <mergeCell ref="F15:F16"/>
    <mergeCell ref="J17:L17"/>
    <mergeCell ref="J18:L18"/>
    <mergeCell ref="J19:L19"/>
    <mergeCell ref="J13:L13"/>
    <mergeCell ref="J14:L16"/>
  </mergeCells>
  <phoneticPr fontId="6"/>
  <conditionalFormatting sqref="J3:J4 L3:L4 J5:L8">
    <cfRule type="containsBlanks" dxfId="32" priority="2">
      <formula>LEN(TRIM(J3))=0</formula>
    </cfRule>
  </conditionalFormatting>
  <conditionalFormatting sqref="B15:C16 B18:C18">
    <cfRule type="containsBlanks" dxfId="31" priority="1">
      <formula>LEN(TRIM(B15))=0</formula>
    </cfRule>
  </conditionalFormatting>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AN168"/>
  <sheetViews>
    <sheetView view="pageBreakPreview" zoomScaleNormal="100" zoomScaleSheetLayoutView="100" workbookViewId="0">
      <selection activeCell="A2" sqref="A2"/>
    </sheetView>
  </sheetViews>
  <sheetFormatPr defaultColWidth="3.625" defaultRowHeight="13.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7" ht="18.75" customHeight="1">
      <c r="A1" s="141" t="s">
        <v>436</v>
      </c>
      <c r="B1" s="141"/>
      <c r="C1" s="141"/>
      <c r="D1" s="141"/>
      <c r="E1" s="141"/>
      <c r="F1" s="141"/>
      <c r="G1" s="141"/>
      <c r="H1" s="141"/>
      <c r="I1" s="141"/>
      <c r="J1" s="141"/>
      <c r="K1" s="141"/>
      <c r="L1" s="141"/>
      <c r="M1" s="141"/>
      <c r="N1" s="141"/>
      <c r="O1" s="141"/>
      <c r="P1" s="141"/>
      <c r="Q1" s="141"/>
      <c r="R1" s="141"/>
      <c r="S1" s="141"/>
      <c r="T1" s="141"/>
      <c r="U1" s="141"/>
      <c r="V1" s="141"/>
      <c r="W1" s="141"/>
      <c r="X1" s="141"/>
      <c r="Y1" s="141"/>
      <c r="AA1" s="1" t="s">
        <v>272</v>
      </c>
    </row>
    <row r="2" spans="1:27" ht="9"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7" ht="18.75" customHeight="1">
      <c r="A3" s="750" t="s">
        <v>273</v>
      </c>
      <c r="B3" s="750"/>
      <c r="C3" s="750"/>
      <c r="D3" s="750"/>
      <c r="E3" s="750"/>
      <c r="F3" s="750"/>
      <c r="G3" s="750"/>
      <c r="H3" s="750"/>
      <c r="I3" s="750"/>
      <c r="J3" s="750"/>
      <c r="K3" s="750"/>
      <c r="L3" s="750"/>
      <c r="M3" s="750"/>
      <c r="N3" s="750"/>
      <c r="O3" s="750"/>
      <c r="P3" s="750"/>
      <c r="Q3" s="750"/>
      <c r="R3" s="750"/>
      <c r="S3" s="750"/>
      <c r="T3" s="750"/>
      <c r="U3" s="750"/>
      <c r="V3" s="750"/>
      <c r="W3" s="750"/>
      <c r="X3" s="750"/>
      <c r="Y3" s="750"/>
      <c r="AA3" s="1" t="s">
        <v>274</v>
      </c>
    </row>
    <row r="4" spans="1:27" ht="9"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row>
    <row r="5" spans="1:27" ht="18.75" customHeight="1">
      <c r="A5" s="141"/>
      <c r="B5" s="141"/>
      <c r="C5" s="141"/>
      <c r="D5" s="141"/>
      <c r="E5" s="141"/>
      <c r="F5" s="141"/>
      <c r="G5" s="141"/>
      <c r="H5" s="141"/>
      <c r="I5" s="141"/>
      <c r="J5" s="141"/>
      <c r="K5" s="141"/>
      <c r="L5" s="142"/>
      <c r="M5" s="141"/>
      <c r="N5" s="143" t="s">
        <v>64</v>
      </c>
      <c r="O5" s="141"/>
      <c r="P5" s="141"/>
      <c r="Q5" s="141"/>
      <c r="R5" s="141"/>
      <c r="S5" s="141"/>
      <c r="T5" s="141"/>
      <c r="U5" s="141"/>
      <c r="V5" s="141"/>
      <c r="W5" s="141"/>
      <c r="X5" s="141"/>
      <c r="Y5" s="141"/>
    </row>
    <row r="6" spans="1:27" ht="18.75" customHeight="1">
      <c r="A6" s="141"/>
      <c r="B6" s="141"/>
      <c r="C6" s="141"/>
      <c r="D6" s="141"/>
      <c r="E6" s="141"/>
      <c r="F6" s="141"/>
      <c r="G6" s="141"/>
      <c r="H6" s="141"/>
      <c r="I6" s="141"/>
      <c r="J6" s="141"/>
      <c r="K6" s="141"/>
      <c r="L6" s="141"/>
      <c r="M6" s="141"/>
      <c r="N6" s="751"/>
      <c r="O6" s="751"/>
      <c r="P6" s="751"/>
      <c r="Q6" s="751"/>
      <c r="R6" s="751"/>
      <c r="S6" s="751"/>
      <c r="T6" s="751"/>
      <c r="U6" s="751"/>
      <c r="V6" s="751"/>
      <c r="W6" s="751"/>
      <c r="X6" s="751"/>
      <c r="Y6" s="751"/>
    </row>
    <row r="7" spans="1:27" ht="18.75" customHeight="1">
      <c r="A7" s="141" t="s">
        <v>65</v>
      </c>
      <c r="B7" s="141"/>
      <c r="C7" s="141"/>
      <c r="D7" s="141"/>
      <c r="E7" s="141"/>
      <c r="F7" s="141"/>
      <c r="G7" s="141"/>
      <c r="H7" s="141"/>
      <c r="I7" s="144"/>
      <c r="J7" s="141" t="s">
        <v>66</v>
      </c>
      <c r="K7" s="141"/>
      <c r="L7" s="141"/>
      <c r="M7" s="141"/>
      <c r="N7" s="145"/>
      <c r="O7" s="145"/>
      <c r="P7" s="145"/>
      <c r="Q7" s="145"/>
      <c r="R7" s="145"/>
      <c r="S7" s="145"/>
      <c r="T7" s="145"/>
      <c r="U7" s="145"/>
      <c r="V7" s="145"/>
      <c r="W7" s="145"/>
      <c r="X7" s="145"/>
      <c r="Y7" s="145"/>
    </row>
    <row r="8" spans="1:27" ht="18.75" customHeight="1">
      <c r="A8" s="141" t="s">
        <v>275</v>
      </c>
      <c r="B8" s="752" t="s">
        <v>67</v>
      </c>
      <c r="C8" s="752"/>
      <c r="D8" s="752"/>
      <c r="E8" s="752"/>
      <c r="F8" s="752"/>
      <c r="G8" s="752"/>
      <c r="H8" s="752"/>
      <c r="I8" s="752"/>
      <c r="J8" s="752"/>
      <c r="K8" s="752"/>
      <c r="L8" s="752"/>
      <c r="M8" s="752"/>
      <c r="N8" s="752"/>
      <c r="O8" s="752"/>
      <c r="P8" s="752"/>
      <c r="Q8" s="752"/>
      <c r="R8" s="752"/>
      <c r="S8" s="752"/>
      <c r="T8" s="752"/>
      <c r="U8" s="752"/>
      <c r="V8" s="752"/>
      <c r="W8" s="752"/>
      <c r="X8" s="752"/>
      <c r="Y8" s="752"/>
    </row>
    <row r="9" spans="1:27" ht="18.75" customHeight="1">
      <c r="A9" s="141"/>
      <c r="B9" s="752"/>
      <c r="C9" s="752"/>
      <c r="D9" s="752"/>
      <c r="E9" s="752"/>
      <c r="F9" s="752"/>
      <c r="G9" s="752"/>
      <c r="H9" s="752"/>
      <c r="I9" s="752"/>
      <c r="J9" s="752"/>
      <c r="K9" s="752"/>
      <c r="L9" s="752"/>
      <c r="M9" s="752"/>
      <c r="N9" s="752"/>
      <c r="O9" s="752"/>
      <c r="P9" s="752"/>
      <c r="Q9" s="752"/>
      <c r="R9" s="752"/>
      <c r="S9" s="752"/>
      <c r="T9" s="752"/>
      <c r="U9" s="752"/>
      <c r="V9" s="752"/>
      <c r="W9" s="752"/>
      <c r="X9" s="752"/>
      <c r="Y9" s="752"/>
    </row>
    <row r="10" spans="1:27" ht="18.75" customHeight="1">
      <c r="A10" s="141"/>
      <c r="B10" s="141"/>
      <c r="C10" s="141"/>
      <c r="D10" s="141"/>
      <c r="E10" s="141"/>
      <c r="F10" s="141"/>
      <c r="G10" s="141"/>
      <c r="H10" s="141"/>
      <c r="I10" s="141"/>
      <c r="J10" s="141"/>
      <c r="K10" s="141"/>
      <c r="L10" s="141"/>
      <c r="M10" s="141"/>
      <c r="N10" s="145"/>
      <c r="O10" s="145"/>
      <c r="P10" s="145"/>
      <c r="Q10" s="145"/>
      <c r="R10" s="145"/>
      <c r="S10" s="145"/>
      <c r="T10" s="145"/>
      <c r="U10" s="145"/>
      <c r="V10" s="145"/>
      <c r="W10" s="145"/>
      <c r="X10" s="145"/>
      <c r="Y10" s="145"/>
    </row>
    <row r="11" spans="1:27" ht="15" customHeight="1">
      <c r="A11" s="141" t="s">
        <v>68</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row>
    <row r="12" spans="1:27" ht="15" customHeight="1">
      <c r="A12" s="141" t="s">
        <v>69</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row>
    <row r="13" spans="1:27" ht="15" customHeight="1">
      <c r="A13" s="141"/>
      <c r="B13" s="753" t="s">
        <v>0</v>
      </c>
      <c r="C13" s="754"/>
      <c r="D13" s="754"/>
      <c r="E13" s="754"/>
      <c r="F13" s="754"/>
      <c r="G13" s="754"/>
      <c r="H13" s="754"/>
      <c r="I13" s="754"/>
      <c r="J13" s="754"/>
      <c r="K13" s="754"/>
      <c r="L13" s="755"/>
      <c r="M13" s="545" t="s">
        <v>70</v>
      </c>
      <c r="N13" s="546"/>
      <c r="O13" s="546"/>
      <c r="P13" s="546"/>
      <c r="Q13" s="546"/>
      <c r="R13" s="546"/>
      <c r="S13" s="546"/>
      <c r="T13" s="546"/>
      <c r="U13" s="546"/>
      <c r="V13" s="546"/>
      <c r="W13" s="546"/>
      <c r="X13" s="546"/>
      <c r="Y13" s="547"/>
    </row>
    <row r="14" spans="1:27" ht="15" customHeight="1">
      <c r="A14" s="141"/>
      <c r="B14" s="569"/>
      <c r="C14" s="570"/>
      <c r="D14" s="570"/>
      <c r="E14" s="570"/>
      <c r="F14" s="570"/>
      <c r="G14" s="570"/>
      <c r="H14" s="570"/>
      <c r="I14" s="570"/>
      <c r="J14" s="570"/>
      <c r="K14" s="570"/>
      <c r="L14" s="571"/>
      <c r="M14" s="756" t="s">
        <v>71</v>
      </c>
      <c r="N14" s="757"/>
      <c r="O14" s="757"/>
      <c r="P14" s="758"/>
      <c r="Q14" s="756" t="s">
        <v>72</v>
      </c>
      <c r="R14" s="757"/>
      <c r="S14" s="757"/>
      <c r="T14" s="758"/>
      <c r="U14" s="756" t="s">
        <v>59</v>
      </c>
      <c r="V14" s="757"/>
      <c r="W14" s="757"/>
      <c r="X14" s="757"/>
      <c r="Y14" s="758"/>
    </row>
    <row r="15" spans="1:27" ht="15" customHeight="1">
      <c r="A15" s="141"/>
      <c r="B15" s="146" t="s">
        <v>73</v>
      </c>
      <c r="C15" s="147"/>
      <c r="D15" s="147"/>
      <c r="E15" s="147"/>
      <c r="F15" s="147"/>
      <c r="G15" s="147"/>
      <c r="H15" s="147"/>
      <c r="I15" s="147"/>
      <c r="J15" s="147"/>
      <c r="K15" s="147"/>
      <c r="L15" s="147"/>
      <c r="M15" s="747"/>
      <c r="N15" s="748"/>
      <c r="O15" s="748"/>
      <c r="P15" s="148" t="s">
        <v>54</v>
      </c>
      <c r="Q15" s="747"/>
      <c r="R15" s="748"/>
      <c r="S15" s="748"/>
      <c r="T15" s="149" t="s">
        <v>54</v>
      </c>
      <c r="U15" s="150" t="s">
        <v>276</v>
      </c>
      <c r="V15" s="749">
        <f>SUM(M15+Q15)</f>
        <v>0</v>
      </c>
      <c r="W15" s="749"/>
      <c r="X15" s="749"/>
      <c r="Y15" s="149" t="s">
        <v>34</v>
      </c>
    </row>
    <row r="16" spans="1:27" ht="15" customHeight="1">
      <c r="A16" s="141"/>
      <c r="B16" s="146" t="s">
        <v>1</v>
      </c>
      <c r="C16" s="147"/>
      <c r="D16" s="147"/>
      <c r="E16" s="147"/>
      <c r="F16" s="147"/>
      <c r="G16" s="147"/>
      <c r="H16" s="147"/>
      <c r="I16" s="147"/>
      <c r="J16" s="147"/>
      <c r="K16" s="147"/>
      <c r="L16" s="147"/>
      <c r="M16" s="747"/>
      <c r="N16" s="748"/>
      <c r="O16" s="748"/>
      <c r="P16" s="148" t="s">
        <v>54</v>
      </c>
      <c r="Q16" s="747"/>
      <c r="R16" s="748"/>
      <c r="S16" s="748"/>
      <c r="T16" s="149" t="s">
        <v>54</v>
      </c>
      <c r="U16" s="151"/>
      <c r="V16" s="749">
        <f>SUM(M16+Q16)</f>
        <v>0</v>
      </c>
      <c r="W16" s="749"/>
      <c r="X16" s="749"/>
      <c r="Y16" s="149" t="s">
        <v>34</v>
      </c>
    </row>
    <row r="17" spans="1:25" ht="15" customHeight="1">
      <c r="A17" s="141"/>
      <c r="B17" s="146" t="s">
        <v>2</v>
      </c>
      <c r="C17" s="147"/>
      <c r="D17" s="147"/>
      <c r="E17" s="147"/>
      <c r="F17" s="147"/>
      <c r="G17" s="147"/>
      <c r="H17" s="147"/>
      <c r="I17" s="147"/>
      <c r="J17" s="147"/>
      <c r="K17" s="147"/>
      <c r="L17" s="147"/>
      <c r="M17" s="759">
        <f>SUM(M15:O16)</f>
        <v>0</v>
      </c>
      <c r="N17" s="749"/>
      <c r="O17" s="749"/>
      <c r="P17" s="148" t="s">
        <v>54</v>
      </c>
      <c r="Q17" s="760">
        <f>SUM(Q15:S16)</f>
        <v>0</v>
      </c>
      <c r="R17" s="761"/>
      <c r="S17" s="761"/>
      <c r="T17" s="152" t="s">
        <v>54</v>
      </c>
      <c r="U17" s="153" t="s">
        <v>277</v>
      </c>
      <c r="V17" s="761">
        <f>SUM(V15:X16)</f>
        <v>0</v>
      </c>
      <c r="W17" s="761"/>
      <c r="X17" s="761"/>
      <c r="Y17" s="149" t="s">
        <v>34</v>
      </c>
    </row>
    <row r="18" spans="1:25" ht="12" customHeight="1">
      <c r="A18" s="141"/>
      <c r="B18" s="154" t="s">
        <v>278</v>
      </c>
      <c r="C18" s="155"/>
      <c r="D18" s="155"/>
      <c r="E18" s="155"/>
      <c r="F18" s="155"/>
      <c r="G18" s="155"/>
      <c r="H18" s="155"/>
      <c r="I18" s="155"/>
      <c r="J18" s="155"/>
      <c r="K18" s="155"/>
      <c r="L18" s="155"/>
      <c r="M18" s="155"/>
      <c r="N18" s="156"/>
      <c r="O18" s="156"/>
      <c r="P18" s="156"/>
      <c r="Q18" s="156"/>
      <c r="R18" s="156"/>
      <c r="S18" s="156"/>
      <c r="T18" s="156"/>
      <c r="U18" s="156"/>
      <c r="V18" s="156"/>
      <c r="W18" s="156"/>
      <c r="X18" s="156"/>
      <c r="Y18" s="156"/>
    </row>
    <row r="19" spans="1:25" ht="12" customHeight="1">
      <c r="A19" s="141"/>
      <c r="B19" s="656" t="s">
        <v>74</v>
      </c>
      <c r="C19" s="746"/>
      <c r="D19" s="746"/>
      <c r="E19" s="746"/>
      <c r="F19" s="746"/>
      <c r="G19" s="746"/>
      <c r="H19" s="746"/>
      <c r="I19" s="746"/>
      <c r="J19" s="746"/>
      <c r="K19" s="746"/>
      <c r="L19" s="746"/>
      <c r="M19" s="746"/>
      <c r="N19" s="746"/>
      <c r="O19" s="746"/>
      <c r="P19" s="746"/>
      <c r="Q19" s="746"/>
      <c r="R19" s="746"/>
      <c r="S19" s="746"/>
      <c r="T19" s="746"/>
      <c r="U19" s="746"/>
      <c r="V19" s="746"/>
      <c r="W19" s="746"/>
      <c r="X19" s="746"/>
      <c r="Y19" s="746"/>
    </row>
    <row r="20" spans="1:25" ht="12" customHeight="1">
      <c r="A20" s="141"/>
      <c r="B20" s="141"/>
      <c r="C20" s="143" t="s">
        <v>279</v>
      </c>
      <c r="D20" s="141"/>
      <c r="E20" s="141"/>
      <c r="F20" s="141"/>
      <c r="G20" s="141"/>
      <c r="H20" s="141"/>
      <c r="I20" s="141"/>
      <c r="J20" s="141"/>
      <c r="K20" s="141"/>
      <c r="L20" s="141"/>
      <c r="M20" s="141"/>
      <c r="N20" s="141"/>
      <c r="O20" s="141"/>
      <c r="P20" s="141"/>
      <c r="Q20" s="141"/>
      <c r="R20" s="141"/>
      <c r="S20" s="141"/>
      <c r="T20" s="141"/>
      <c r="U20" s="141"/>
      <c r="V20" s="141"/>
      <c r="W20" s="141"/>
      <c r="X20" s="141"/>
      <c r="Y20" s="141"/>
    </row>
    <row r="21" spans="1:25" ht="9" customHeight="1">
      <c r="A21" s="141"/>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row>
    <row r="22" spans="1:25" ht="15" customHeight="1">
      <c r="A22" s="141" t="s">
        <v>280</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row>
    <row r="23" spans="1:25" ht="15" customHeight="1">
      <c r="A23" s="141"/>
      <c r="B23" s="141" t="s">
        <v>75</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row>
    <row r="24" spans="1:25" ht="15" customHeight="1">
      <c r="A24" s="141"/>
      <c r="B24" s="157" t="s">
        <v>76</v>
      </c>
      <c r="C24" s="158"/>
      <c r="D24" s="158"/>
      <c r="E24" s="158"/>
      <c r="F24" s="158"/>
      <c r="G24" s="158"/>
      <c r="H24" s="158"/>
      <c r="I24" s="159"/>
      <c r="J24" s="741">
        <f>M17</f>
        <v>0</v>
      </c>
      <c r="K24" s="742"/>
      <c r="L24" s="742"/>
      <c r="M24" s="742"/>
      <c r="N24" s="160" t="s">
        <v>34</v>
      </c>
      <c r="O24" s="157" t="s">
        <v>77</v>
      </c>
      <c r="P24" s="161"/>
      <c r="Q24" s="161"/>
      <c r="R24" s="162"/>
      <c r="S24" s="163" t="s">
        <v>281</v>
      </c>
      <c r="T24" s="737">
        <f>ROUND(J24/12,3)</f>
        <v>0</v>
      </c>
      <c r="U24" s="737"/>
      <c r="V24" s="737"/>
      <c r="W24" s="737"/>
      <c r="X24" s="737"/>
      <c r="Y24" s="160" t="s">
        <v>34</v>
      </c>
    </row>
    <row r="25" spans="1:25" ht="15" customHeight="1">
      <c r="A25" s="141"/>
      <c r="B25" s="157" t="s">
        <v>78</v>
      </c>
      <c r="C25" s="158"/>
      <c r="D25" s="158"/>
      <c r="E25" s="158"/>
      <c r="F25" s="158"/>
      <c r="G25" s="158"/>
      <c r="H25" s="158"/>
      <c r="I25" s="159"/>
      <c r="J25" s="741">
        <f>Q17</f>
        <v>0</v>
      </c>
      <c r="K25" s="742"/>
      <c r="L25" s="742"/>
      <c r="M25" s="742"/>
      <c r="N25" s="160" t="s">
        <v>34</v>
      </c>
      <c r="O25" s="157" t="s">
        <v>77</v>
      </c>
      <c r="P25" s="161"/>
      <c r="Q25" s="161"/>
      <c r="R25" s="162"/>
      <c r="S25" s="163" t="s">
        <v>282</v>
      </c>
      <c r="T25" s="737">
        <f>ROUND(J25/12,3)</f>
        <v>0</v>
      </c>
      <c r="U25" s="737"/>
      <c r="V25" s="737"/>
      <c r="W25" s="737"/>
      <c r="X25" s="737"/>
      <c r="Y25" s="160" t="s">
        <v>34</v>
      </c>
    </row>
    <row r="26" spans="1:25" ht="15" customHeight="1">
      <c r="A26" s="141"/>
      <c r="B26" s="164"/>
      <c r="C26" s="164"/>
      <c r="D26" s="164"/>
      <c r="E26" s="164"/>
      <c r="F26" s="165"/>
      <c r="G26" s="165"/>
      <c r="H26" s="166"/>
      <c r="I26" s="164"/>
      <c r="J26" s="164"/>
      <c r="K26" s="164"/>
      <c r="L26" s="164"/>
      <c r="M26" s="157"/>
      <c r="N26" s="161"/>
      <c r="O26" s="161"/>
      <c r="P26" s="167" t="s">
        <v>59</v>
      </c>
      <c r="Q26" s="168"/>
      <c r="R26" s="150"/>
      <c r="S26" s="168"/>
      <c r="T26" s="169"/>
      <c r="U26" s="743">
        <f>SUM(T24:X25)</f>
        <v>0</v>
      </c>
      <c r="V26" s="744"/>
      <c r="W26" s="744"/>
      <c r="X26" s="744"/>
      <c r="Y26" s="160" t="s">
        <v>34</v>
      </c>
    </row>
    <row r="27" spans="1:25" ht="15" customHeight="1">
      <c r="A27" s="141"/>
      <c r="B27" s="170"/>
      <c r="C27" s="170"/>
      <c r="D27" s="170"/>
      <c r="E27" s="170"/>
      <c r="F27" s="171"/>
      <c r="G27" s="171"/>
      <c r="H27" s="172"/>
      <c r="I27" s="170"/>
      <c r="J27" s="170"/>
      <c r="K27" s="170"/>
      <c r="L27" s="170"/>
      <c r="M27" s="157" t="s">
        <v>79</v>
      </c>
      <c r="N27" s="161"/>
      <c r="O27" s="161"/>
      <c r="P27" s="167"/>
      <c r="Q27" s="168"/>
      <c r="R27" s="150"/>
      <c r="S27" s="168"/>
      <c r="T27" s="163" t="s">
        <v>283</v>
      </c>
      <c r="U27" s="745">
        <f>ROUND(IF(T24=0,IF(J25=0,0,T25),IF(J25=0,T24,(T24+T25)/2)),0)</f>
        <v>0</v>
      </c>
      <c r="V27" s="736"/>
      <c r="W27" s="736"/>
      <c r="X27" s="736"/>
      <c r="Y27" s="160" t="s">
        <v>54</v>
      </c>
    </row>
    <row r="28" spans="1:25" ht="9" customHeight="1">
      <c r="A28" s="141"/>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row>
    <row r="29" spans="1:25" ht="15" customHeight="1">
      <c r="A29" s="141"/>
      <c r="B29" s="172" t="s">
        <v>80</v>
      </c>
      <c r="C29" s="172"/>
      <c r="D29" s="172"/>
      <c r="E29" s="172"/>
      <c r="F29" s="172"/>
      <c r="G29" s="172"/>
      <c r="H29" s="172"/>
      <c r="I29" s="172"/>
      <c r="J29" s="172"/>
      <c r="K29" s="172"/>
      <c r="L29" s="172"/>
      <c r="M29" s="172"/>
      <c r="N29" s="172"/>
      <c r="O29" s="172"/>
      <c r="P29" s="172"/>
      <c r="Q29" s="172"/>
      <c r="R29" s="172"/>
      <c r="S29" s="172"/>
      <c r="T29" s="170"/>
      <c r="U29" s="172"/>
      <c r="V29" s="172"/>
      <c r="W29" s="172"/>
      <c r="X29" s="172"/>
      <c r="Y29" s="172"/>
    </row>
    <row r="30" spans="1:25" ht="15" customHeight="1">
      <c r="A30" s="141"/>
      <c r="B30" s="157" t="s">
        <v>76</v>
      </c>
      <c r="C30" s="158"/>
      <c r="D30" s="158"/>
      <c r="E30" s="158"/>
      <c r="F30" s="158"/>
      <c r="G30" s="158"/>
      <c r="H30" s="158"/>
      <c r="I30" s="159"/>
      <c r="J30" s="735">
        <f>M15</f>
        <v>0</v>
      </c>
      <c r="K30" s="736"/>
      <c r="L30" s="736"/>
      <c r="M30" s="736"/>
      <c r="N30" s="160" t="s">
        <v>34</v>
      </c>
      <c r="O30" s="157" t="s">
        <v>77</v>
      </c>
      <c r="P30" s="161"/>
      <c r="Q30" s="161"/>
      <c r="R30" s="162"/>
      <c r="S30" s="163" t="s">
        <v>284</v>
      </c>
      <c r="T30" s="737">
        <f>ROUND(J30/12,3)</f>
        <v>0</v>
      </c>
      <c r="U30" s="737"/>
      <c r="V30" s="737"/>
      <c r="W30" s="737"/>
      <c r="X30" s="737"/>
      <c r="Y30" s="160" t="s">
        <v>34</v>
      </c>
    </row>
    <row r="31" spans="1:25" ht="15" customHeight="1">
      <c r="A31" s="141"/>
      <c r="B31" s="157" t="s">
        <v>78</v>
      </c>
      <c r="C31" s="158"/>
      <c r="D31" s="158"/>
      <c r="E31" s="158"/>
      <c r="F31" s="158"/>
      <c r="G31" s="158"/>
      <c r="H31" s="158"/>
      <c r="I31" s="159"/>
      <c r="J31" s="735">
        <f>Q15</f>
        <v>0</v>
      </c>
      <c r="K31" s="736"/>
      <c r="L31" s="736"/>
      <c r="M31" s="736"/>
      <c r="N31" s="160" t="s">
        <v>34</v>
      </c>
      <c r="O31" s="157" t="s">
        <v>77</v>
      </c>
      <c r="P31" s="161"/>
      <c r="Q31" s="161"/>
      <c r="R31" s="162"/>
      <c r="S31" s="163" t="s">
        <v>285</v>
      </c>
      <c r="T31" s="737">
        <f>ROUND(J31/12,3)</f>
        <v>0</v>
      </c>
      <c r="U31" s="737"/>
      <c r="V31" s="737"/>
      <c r="W31" s="737"/>
      <c r="X31" s="737"/>
      <c r="Y31" s="160" t="s">
        <v>34</v>
      </c>
    </row>
    <row r="32" spans="1:25" ht="12" customHeight="1">
      <c r="A32" s="141"/>
      <c r="B32" s="738" t="s">
        <v>81</v>
      </c>
      <c r="C32" s="738"/>
      <c r="D32" s="738"/>
      <c r="E32" s="738"/>
      <c r="F32" s="738"/>
      <c r="G32" s="738"/>
      <c r="H32" s="738"/>
      <c r="I32" s="738"/>
      <c r="J32" s="738"/>
      <c r="K32" s="738"/>
      <c r="L32" s="738"/>
      <c r="M32" s="738"/>
      <c r="N32" s="738"/>
      <c r="O32" s="738"/>
      <c r="P32" s="738"/>
      <c r="Q32" s="738"/>
      <c r="R32" s="738"/>
      <c r="S32" s="738"/>
      <c r="T32" s="738"/>
      <c r="U32" s="738"/>
      <c r="V32" s="738"/>
      <c r="W32" s="738"/>
      <c r="X32" s="738"/>
      <c r="Y32" s="738"/>
    </row>
    <row r="33" spans="1:25" ht="12" customHeight="1">
      <c r="A33" s="141"/>
      <c r="B33" s="579"/>
      <c r="C33" s="579"/>
      <c r="D33" s="579"/>
      <c r="E33" s="579"/>
      <c r="F33" s="579"/>
      <c r="G33" s="579"/>
      <c r="H33" s="579"/>
      <c r="I33" s="579"/>
      <c r="J33" s="579"/>
      <c r="K33" s="579"/>
      <c r="L33" s="579"/>
      <c r="M33" s="579"/>
      <c r="N33" s="579"/>
      <c r="O33" s="579"/>
      <c r="P33" s="579"/>
      <c r="Q33" s="579"/>
      <c r="R33" s="579"/>
      <c r="S33" s="579"/>
      <c r="T33" s="579"/>
      <c r="U33" s="579"/>
      <c r="V33" s="579"/>
      <c r="W33" s="579"/>
      <c r="X33" s="579"/>
      <c r="Y33" s="579"/>
    </row>
    <row r="34" spans="1:25" ht="12" customHeight="1">
      <c r="A34" s="141"/>
      <c r="B34" s="739" t="s">
        <v>82</v>
      </c>
      <c r="C34" s="739"/>
      <c r="D34" s="739"/>
      <c r="E34" s="739"/>
      <c r="F34" s="739"/>
      <c r="G34" s="739"/>
      <c r="H34" s="739"/>
      <c r="I34" s="739"/>
      <c r="J34" s="739"/>
      <c r="K34" s="739"/>
      <c r="L34" s="739"/>
      <c r="M34" s="739"/>
      <c r="N34" s="739"/>
      <c r="O34" s="739"/>
      <c r="P34" s="739"/>
      <c r="Q34" s="739"/>
      <c r="R34" s="739"/>
      <c r="S34" s="739"/>
      <c r="T34" s="739"/>
      <c r="U34" s="739"/>
      <c r="V34" s="739"/>
      <c r="W34" s="739"/>
      <c r="X34" s="739"/>
      <c r="Y34" s="739"/>
    </row>
    <row r="35" spans="1:25" ht="12" customHeight="1">
      <c r="A35" s="141"/>
      <c r="B35" s="740"/>
      <c r="C35" s="740"/>
      <c r="D35" s="740"/>
      <c r="E35" s="740"/>
      <c r="F35" s="740"/>
      <c r="G35" s="740"/>
      <c r="H35" s="740"/>
      <c r="I35" s="740"/>
      <c r="J35" s="740"/>
      <c r="K35" s="740"/>
      <c r="L35" s="740"/>
      <c r="M35" s="740"/>
      <c r="N35" s="740"/>
      <c r="O35" s="740"/>
      <c r="P35" s="740"/>
      <c r="Q35" s="740"/>
      <c r="R35" s="740"/>
      <c r="S35" s="740"/>
      <c r="T35" s="740"/>
      <c r="U35" s="740"/>
      <c r="V35" s="740"/>
      <c r="W35" s="740"/>
      <c r="X35" s="740"/>
      <c r="Y35" s="740"/>
    </row>
    <row r="36" spans="1:25" ht="9" customHeight="1">
      <c r="A36" s="154"/>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row>
    <row r="37" spans="1:25" ht="15" customHeight="1">
      <c r="A37" s="85" t="s">
        <v>286</v>
      </c>
      <c r="B37" s="85"/>
      <c r="C37" s="85"/>
      <c r="D37" s="85"/>
      <c r="E37" s="85"/>
      <c r="F37" s="85"/>
      <c r="G37" s="85"/>
      <c r="H37" s="85"/>
      <c r="I37" s="85"/>
      <c r="J37" s="85"/>
      <c r="K37" s="85"/>
      <c r="L37" s="85"/>
      <c r="M37" s="85"/>
      <c r="N37" s="85"/>
      <c r="O37" s="85"/>
      <c r="P37" s="85"/>
      <c r="Q37" s="85"/>
      <c r="R37" s="85"/>
      <c r="S37" s="85"/>
      <c r="T37" s="85"/>
      <c r="U37" s="85"/>
      <c r="V37" s="85"/>
      <c r="W37" s="85"/>
      <c r="X37" s="85"/>
      <c r="Y37" s="85"/>
    </row>
    <row r="38" spans="1:25" ht="15" customHeight="1">
      <c r="A38" s="85"/>
      <c r="B38" s="173" t="s">
        <v>287</v>
      </c>
      <c r="C38" s="174"/>
      <c r="D38" s="174"/>
      <c r="E38" s="174"/>
      <c r="F38" s="174"/>
      <c r="G38" s="174"/>
      <c r="H38" s="174"/>
      <c r="I38" s="175"/>
      <c r="J38" s="714"/>
      <c r="K38" s="715"/>
      <c r="L38" s="715"/>
      <c r="M38" s="715"/>
      <c r="N38" s="176" t="s">
        <v>34</v>
      </c>
      <c r="O38" s="177" t="s">
        <v>288</v>
      </c>
      <c r="P38" s="178"/>
      <c r="Q38" s="178"/>
      <c r="R38" s="178"/>
      <c r="S38" s="179"/>
      <c r="T38" s="180"/>
      <c r="U38" s="716"/>
      <c r="V38" s="717"/>
      <c r="W38" s="717"/>
      <c r="X38" s="717"/>
      <c r="Y38" s="176" t="s">
        <v>34</v>
      </c>
    </row>
    <row r="39" spans="1:25" ht="15" customHeight="1">
      <c r="A39" s="85"/>
      <c r="B39" s="173" t="s">
        <v>289</v>
      </c>
      <c r="C39" s="174"/>
      <c r="D39" s="174"/>
      <c r="E39" s="174"/>
      <c r="F39" s="174"/>
      <c r="G39" s="174"/>
      <c r="H39" s="174"/>
      <c r="I39" s="175"/>
      <c r="J39" s="714"/>
      <c r="K39" s="715"/>
      <c r="L39" s="715"/>
      <c r="M39" s="715"/>
      <c r="N39" s="176" t="s">
        <v>34</v>
      </c>
      <c r="O39" s="177" t="s">
        <v>290</v>
      </c>
      <c r="P39" s="178"/>
      <c r="Q39" s="178"/>
      <c r="R39" s="178"/>
      <c r="S39" s="179"/>
      <c r="T39" s="180"/>
      <c r="U39" s="716"/>
      <c r="V39" s="717"/>
      <c r="W39" s="717"/>
      <c r="X39" s="717"/>
      <c r="Y39" s="176" t="s">
        <v>34</v>
      </c>
    </row>
    <row r="40" spans="1:25" ht="15" customHeight="1">
      <c r="A40" s="85"/>
      <c r="B40" s="181"/>
      <c r="C40" s="181"/>
      <c r="D40" s="181"/>
      <c r="E40" s="181"/>
      <c r="F40" s="182"/>
      <c r="G40" s="182"/>
      <c r="H40" s="183"/>
      <c r="I40" s="181"/>
      <c r="J40" s="181"/>
      <c r="K40" s="181"/>
      <c r="L40" s="181"/>
      <c r="M40" s="173"/>
      <c r="N40" s="178"/>
      <c r="O40" s="178"/>
      <c r="P40" s="184" t="s">
        <v>59</v>
      </c>
      <c r="Q40" s="185"/>
      <c r="R40" s="186"/>
      <c r="S40" s="185"/>
      <c r="T40" s="187"/>
      <c r="U40" s="718">
        <f>SUM(U38:X39)</f>
        <v>0</v>
      </c>
      <c r="V40" s="719"/>
      <c r="W40" s="719"/>
      <c r="X40" s="719"/>
      <c r="Y40" s="176" t="s">
        <v>34</v>
      </c>
    </row>
    <row r="41" spans="1:25" ht="15" customHeight="1">
      <c r="A41" s="85"/>
      <c r="B41" s="188"/>
      <c r="C41" s="188"/>
      <c r="D41" s="188"/>
      <c r="E41" s="188"/>
      <c r="F41" s="189"/>
      <c r="G41" s="189"/>
      <c r="H41" s="190"/>
      <c r="I41" s="188"/>
      <c r="J41" s="188"/>
      <c r="K41" s="188"/>
      <c r="L41" s="188"/>
      <c r="M41" s="191" t="s">
        <v>291</v>
      </c>
      <c r="N41" s="178"/>
      <c r="O41" s="178"/>
      <c r="P41" s="184"/>
      <c r="Q41" s="185"/>
      <c r="R41" s="186"/>
      <c r="S41" s="185"/>
      <c r="T41" s="179"/>
      <c r="U41" s="720" t="e">
        <f>ROUNDDOWN(U40/(J38+J39),3)</f>
        <v>#DIV/0!</v>
      </c>
      <c r="V41" s="721"/>
      <c r="W41" s="721"/>
      <c r="X41" s="721"/>
      <c r="Y41" s="176"/>
    </row>
    <row r="42" spans="1:25" ht="6" customHeight="1">
      <c r="A42" s="85"/>
      <c r="B42" s="188"/>
      <c r="C42" s="188"/>
      <c r="D42" s="188"/>
      <c r="E42" s="188"/>
      <c r="F42" s="189"/>
      <c r="G42" s="189"/>
      <c r="H42" s="190"/>
      <c r="I42" s="188"/>
      <c r="J42" s="188"/>
      <c r="K42" s="188"/>
      <c r="L42" s="188"/>
      <c r="M42" s="192"/>
      <c r="N42" s="193"/>
      <c r="O42" s="193"/>
      <c r="P42" s="190"/>
      <c r="Q42" s="188"/>
      <c r="R42" s="194"/>
      <c r="S42" s="188"/>
      <c r="T42" s="188"/>
      <c r="U42" s="195"/>
      <c r="V42" s="196"/>
      <c r="W42" s="196"/>
      <c r="X42" s="196"/>
      <c r="Y42" s="190"/>
    </row>
    <row r="43" spans="1:25" ht="12" customHeight="1">
      <c r="A43" s="85"/>
      <c r="B43" s="722" t="s">
        <v>292</v>
      </c>
      <c r="C43" s="722"/>
      <c r="D43" s="722"/>
      <c r="E43" s="722"/>
      <c r="F43" s="722"/>
      <c r="G43" s="722"/>
      <c r="H43" s="722"/>
      <c r="I43" s="722"/>
      <c r="J43" s="722"/>
      <c r="K43" s="722"/>
      <c r="L43" s="722"/>
      <c r="M43" s="722"/>
      <c r="N43" s="722"/>
      <c r="O43" s="722"/>
      <c r="P43" s="722"/>
      <c r="Q43" s="722"/>
      <c r="R43" s="722"/>
      <c r="S43" s="722"/>
      <c r="T43" s="722"/>
      <c r="U43" s="722"/>
      <c r="V43" s="722"/>
      <c r="W43" s="722"/>
      <c r="X43" s="722"/>
      <c r="Y43" s="722"/>
    </row>
    <row r="44" spans="1:25" ht="12" customHeight="1">
      <c r="A44" s="85"/>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row>
    <row r="45" spans="1:25" ht="15" customHeight="1">
      <c r="A45" s="85" t="s">
        <v>293</v>
      </c>
      <c r="B45" s="85"/>
      <c r="C45" s="85"/>
      <c r="D45" s="85"/>
      <c r="E45" s="85"/>
      <c r="F45" s="85"/>
      <c r="G45" s="85"/>
      <c r="H45" s="85"/>
      <c r="I45" s="85"/>
      <c r="J45" s="85"/>
      <c r="K45" s="85"/>
      <c r="L45" s="85"/>
      <c r="M45" s="85"/>
      <c r="N45" s="85"/>
      <c r="O45" s="85"/>
      <c r="P45" s="85"/>
      <c r="Q45" s="85"/>
      <c r="R45" s="85"/>
      <c r="S45" s="85"/>
      <c r="T45" s="85"/>
      <c r="U45" s="85"/>
      <c r="V45" s="85"/>
      <c r="W45" s="85"/>
      <c r="X45" s="85"/>
      <c r="Y45" s="85"/>
    </row>
    <row r="46" spans="1:25" ht="15" customHeight="1">
      <c r="A46" s="85"/>
      <c r="B46" s="723" t="s">
        <v>0</v>
      </c>
      <c r="C46" s="724"/>
      <c r="D46" s="724"/>
      <c r="E46" s="724"/>
      <c r="F46" s="724"/>
      <c r="G46" s="724"/>
      <c r="H46" s="724"/>
      <c r="I46" s="724"/>
      <c r="J46" s="724"/>
      <c r="K46" s="724"/>
      <c r="L46" s="725"/>
      <c r="M46" s="729" t="s">
        <v>70</v>
      </c>
      <c r="N46" s="730"/>
      <c r="O46" s="730"/>
      <c r="P46" s="730"/>
      <c r="Q46" s="730"/>
      <c r="R46" s="730"/>
      <c r="S46" s="730"/>
      <c r="T46" s="730"/>
      <c r="U46" s="730"/>
      <c r="V46" s="730"/>
      <c r="W46" s="730"/>
      <c r="X46" s="730"/>
      <c r="Y46" s="731"/>
    </row>
    <row r="47" spans="1:25" ht="15" customHeight="1">
      <c r="A47" s="85"/>
      <c r="B47" s="726"/>
      <c r="C47" s="727"/>
      <c r="D47" s="727"/>
      <c r="E47" s="727"/>
      <c r="F47" s="727"/>
      <c r="G47" s="727"/>
      <c r="H47" s="727"/>
      <c r="I47" s="727"/>
      <c r="J47" s="727"/>
      <c r="K47" s="727"/>
      <c r="L47" s="728"/>
      <c r="M47" s="732" t="s">
        <v>71</v>
      </c>
      <c r="N47" s="733"/>
      <c r="O47" s="733"/>
      <c r="P47" s="734"/>
      <c r="Q47" s="732" t="s">
        <v>72</v>
      </c>
      <c r="R47" s="733"/>
      <c r="S47" s="733"/>
      <c r="T47" s="734"/>
      <c r="U47" s="732" t="s">
        <v>59</v>
      </c>
      <c r="V47" s="733"/>
      <c r="W47" s="733"/>
      <c r="X47" s="733"/>
      <c r="Y47" s="734"/>
    </row>
    <row r="48" spans="1:25" ht="15" customHeight="1">
      <c r="A48" s="85"/>
      <c r="B48" s="198" t="s">
        <v>73</v>
      </c>
      <c r="C48" s="199"/>
      <c r="D48" s="199"/>
      <c r="E48" s="199"/>
      <c r="F48" s="199"/>
      <c r="G48" s="199"/>
      <c r="H48" s="199"/>
      <c r="I48" s="199"/>
      <c r="J48" s="199"/>
      <c r="K48" s="199"/>
      <c r="L48" s="199"/>
      <c r="M48" s="706">
        <f>M15</f>
        <v>0</v>
      </c>
      <c r="N48" s="707"/>
      <c r="O48" s="707"/>
      <c r="P48" s="200" t="s">
        <v>54</v>
      </c>
      <c r="Q48" s="706">
        <f>Q15</f>
        <v>0</v>
      </c>
      <c r="R48" s="707"/>
      <c r="S48" s="707"/>
      <c r="T48" s="201" t="s">
        <v>54</v>
      </c>
      <c r="U48" s="202" t="s">
        <v>276</v>
      </c>
      <c r="V48" s="707">
        <f>V15</f>
        <v>0</v>
      </c>
      <c r="W48" s="707"/>
      <c r="X48" s="707"/>
      <c r="Y48" s="201" t="s">
        <v>34</v>
      </c>
    </row>
    <row r="49" spans="1:25" ht="15" customHeight="1">
      <c r="A49" s="85"/>
      <c r="B49" s="708" t="s">
        <v>294</v>
      </c>
      <c r="C49" s="709"/>
      <c r="D49" s="709"/>
      <c r="E49" s="709"/>
      <c r="F49" s="709"/>
      <c r="G49" s="709"/>
      <c r="H49" s="709"/>
      <c r="I49" s="709"/>
      <c r="J49" s="709"/>
      <c r="K49" s="709"/>
      <c r="L49" s="710"/>
      <c r="M49" s="711"/>
      <c r="N49" s="712"/>
      <c r="O49" s="712"/>
      <c r="P49" s="203" t="s">
        <v>54</v>
      </c>
      <c r="Q49" s="711"/>
      <c r="R49" s="712"/>
      <c r="S49" s="712"/>
      <c r="T49" s="204" t="s">
        <v>54</v>
      </c>
      <c r="U49" s="205" t="s">
        <v>295</v>
      </c>
      <c r="V49" s="713">
        <f>M49+Q49</f>
        <v>0</v>
      </c>
      <c r="W49" s="713"/>
      <c r="X49" s="713"/>
      <c r="Y49" s="204" t="s">
        <v>54</v>
      </c>
    </row>
    <row r="50" spans="1:25" ht="12" customHeight="1">
      <c r="A50" s="85"/>
      <c r="B50" s="206" t="s">
        <v>278</v>
      </c>
      <c r="C50" s="207"/>
      <c r="D50" s="207"/>
      <c r="E50" s="207"/>
      <c r="F50" s="207"/>
      <c r="G50" s="207"/>
      <c r="H50" s="207"/>
      <c r="I50" s="207"/>
      <c r="J50" s="207"/>
      <c r="K50" s="207"/>
      <c r="L50" s="207"/>
      <c r="M50" s="207"/>
      <c r="N50" s="199"/>
      <c r="O50" s="199"/>
      <c r="P50" s="199"/>
      <c r="Q50" s="199"/>
      <c r="R50" s="199"/>
      <c r="S50" s="199"/>
      <c r="T50" s="199"/>
      <c r="U50" s="199"/>
      <c r="V50" s="199"/>
      <c r="W50" s="199"/>
      <c r="X50" s="199"/>
      <c r="Y50" s="199"/>
    </row>
    <row r="51" spans="1:25" ht="12" customHeight="1">
      <c r="A51" s="85"/>
      <c r="B51" s="698" t="s">
        <v>74</v>
      </c>
      <c r="C51" s="699"/>
      <c r="D51" s="699"/>
      <c r="E51" s="699"/>
      <c r="F51" s="699"/>
      <c r="G51" s="699"/>
      <c r="H51" s="699"/>
      <c r="I51" s="699"/>
      <c r="J51" s="699"/>
      <c r="K51" s="699"/>
      <c r="L51" s="699"/>
      <c r="M51" s="699"/>
      <c r="N51" s="699"/>
      <c r="O51" s="699"/>
      <c r="P51" s="699"/>
      <c r="Q51" s="699"/>
      <c r="R51" s="699"/>
      <c r="S51" s="699"/>
      <c r="T51" s="699"/>
      <c r="U51" s="699"/>
      <c r="V51" s="699"/>
      <c r="W51" s="699"/>
      <c r="X51" s="699"/>
      <c r="Y51" s="699"/>
    </row>
    <row r="52" spans="1:25" ht="12" customHeight="1">
      <c r="A52" s="85"/>
      <c r="B52" s="85"/>
      <c r="C52" s="208" t="s">
        <v>279</v>
      </c>
      <c r="D52" s="85"/>
      <c r="E52" s="85"/>
      <c r="F52" s="85"/>
      <c r="G52" s="85"/>
      <c r="H52" s="85"/>
      <c r="I52" s="85"/>
      <c r="J52" s="85"/>
      <c r="K52" s="85"/>
      <c r="L52" s="85"/>
      <c r="M52" s="85"/>
      <c r="N52" s="85"/>
      <c r="O52" s="85"/>
      <c r="P52" s="85"/>
      <c r="Q52" s="85"/>
      <c r="R52" s="85"/>
      <c r="S52" s="85"/>
      <c r="T52" s="85"/>
      <c r="U52" s="85"/>
      <c r="V52" s="85"/>
      <c r="W52" s="85"/>
      <c r="X52" s="85"/>
      <c r="Y52" s="85"/>
    </row>
    <row r="53" spans="1:25" ht="12" customHeight="1">
      <c r="A53" s="2"/>
      <c r="B53" s="2"/>
      <c r="C53" s="20"/>
      <c r="D53" s="2"/>
      <c r="E53" s="2"/>
      <c r="F53" s="2"/>
      <c r="G53" s="2"/>
      <c r="H53" s="2"/>
      <c r="I53" s="2"/>
      <c r="J53" s="2"/>
      <c r="K53" s="2"/>
      <c r="L53" s="2"/>
      <c r="M53" s="2"/>
      <c r="N53" s="2"/>
      <c r="O53" s="2"/>
      <c r="P53" s="2"/>
      <c r="Q53" s="2"/>
      <c r="R53" s="2"/>
      <c r="S53" s="2"/>
      <c r="T53" s="2"/>
      <c r="U53" s="2"/>
      <c r="V53" s="2"/>
      <c r="W53" s="2"/>
      <c r="X53" s="2"/>
      <c r="Y53" s="2"/>
    </row>
    <row r="54" spans="1:25" ht="15" customHeight="1">
      <c r="A54" s="209" t="s">
        <v>296</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row>
    <row r="55" spans="1:25" ht="15" customHeight="1">
      <c r="A55" s="141"/>
      <c r="B55" s="141"/>
      <c r="C55" s="141"/>
      <c r="D55" s="141"/>
      <c r="E55" s="141"/>
      <c r="F55" s="141"/>
      <c r="G55" s="141"/>
      <c r="H55" s="141"/>
      <c r="I55" s="141"/>
      <c r="J55" s="141"/>
      <c r="K55" s="141"/>
      <c r="L55" s="141"/>
      <c r="M55" s="141"/>
      <c r="N55" s="141"/>
      <c r="O55" s="141"/>
      <c r="P55" s="210"/>
      <c r="Q55" s="700" t="s">
        <v>297</v>
      </c>
      <c r="R55" s="701"/>
      <c r="S55" s="702"/>
      <c r="T55" s="211" t="s">
        <v>298</v>
      </c>
      <c r="U55" s="703"/>
      <c r="V55" s="703"/>
      <c r="W55" s="703"/>
      <c r="X55" s="703"/>
      <c r="Y55" s="212" t="s">
        <v>83</v>
      </c>
    </row>
    <row r="56" spans="1:25" ht="15" customHeight="1">
      <c r="A56" s="141"/>
      <c r="B56" s="141"/>
      <c r="C56" s="141"/>
      <c r="D56" s="141"/>
      <c r="E56" s="141"/>
      <c r="F56" s="141"/>
      <c r="G56" s="141"/>
      <c r="H56" s="141"/>
      <c r="I56" s="141"/>
      <c r="J56" s="141"/>
      <c r="K56" s="141"/>
      <c r="L56" s="141"/>
      <c r="M56" s="141"/>
      <c r="N56" s="141"/>
      <c r="O56" s="141"/>
      <c r="P56" s="141"/>
      <c r="Q56" s="145"/>
      <c r="R56" s="145"/>
      <c r="S56" s="145"/>
      <c r="T56" s="145"/>
      <c r="U56" s="209"/>
      <c r="V56" s="209"/>
      <c r="W56" s="209"/>
      <c r="X56" s="209"/>
      <c r="Y56" s="141"/>
    </row>
    <row r="57" spans="1:25" ht="15" customHeight="1">
      <c r="A57" s="141" t="s">
        <v>299</v>
      </c>
      <c r="B57" s="112"/>
      <c r="C57" s="112"/>
      <c r="D57" s="112"/>
      <c r="E57" s="112"/>
      <c r="F57" s="112"/>
      <c r="G57" s="112"/>
      <c r="H57" s="112"/>
      <c r="I57" s="112"/>
      <c r="J57" s="112"/>
      <c r="K57" s="112"/>
      <c r="L57" s="112"/>
      <c r="M57" s="112"/>
      <c r="N57" s="112"/>
      <c r="O57" s="112"/>
      <c r="P57" s="112"/>
      <c r="Q57" s="112"/>
      <c r="R57" s="112"/>
      <c r="S57" s="112"/>
      <c r="T57" s="112"/>
      <c r="U57" s="112"/>
      <c r="V57" s="704" t="s">
        <v>84</v>
      </c>
      <c r="W57" s="704"/>
      <c r="X57" s="704" t="s">
        <v>85</v>
      </c>
      <c r="Y57" s="704"/>
    </row>
    <row r="58" spans="1:25" ht="15" customHeight="1">
      <c r="A58" s="141"/>
      <c r="B58" s="141"/>
      <c r="C58" s="141"/>
      <c r="D58" s="141"/>
      <c r="E58" s="141"/>
      <c r="F58" s="141"/>
      <c r="G58" s="141"/>
      <c r="H58" s="141"/>
      <c r="I58" s="141"/>
      <c r="J58" s="141"/>
      <c r="K58" s="141"/>
      <c r="L58" s="141"/>
      <c r="M58" s="141"/>
      <c r="N58" s="141"/>
      <c r="O58" s="141"/>
      <c r="P58" s="141"/>
      <c r="Q58" s="141"/>
      <c r="R58" s="141"/>
      <c r="S58" s="141"/>
      <c r="T58" s="141"/>
      <c r="U58" s="141"/>
      <c r="V58" s="704"/>
      <c r="W58" s="704"/>
      <c r="X58" s="704"/>
      <c r="Y58" s="704"/>
    </row>
    <row r="59" spans="1:25" ht="12" customHeight="1">
      <c r="A59" s="112"/>
      <c r="B59" s="687" t="s">
        <v>300</v>
      </c>
      <c r="C59" s="705" t="s">
        <v>86</v>
      </c>
      <c r="D59" s="705"/>
      <c r="E59" s="705"/>
      <c r="F59" s="705"/>
      <c r="G59" s="705"/>
      <c r="H59" s="705"/>
      <c r="I59" s="705"/>
      <c r="J59" s="705"/>
      <c r="K59" s="705"/>
      <c r="L59" s="705"/>
      <c r="M59" s="705"/>
      <c r="N59" s="705"/>
      <c r="O59" s="705"/>
      <c r="P59" s="705"/>
      <c r="Q59" s="705"/>
      <c r="R59" s="705"/>
      <c r="S59" s="705"/>
      <c r="T59" s="705"/>
      <c r="U59" s="705"/>
      <c r="V59" s="690"/>
      <c r="W59" s="691"/>
      <c r="X59" s="690"/>
      <c r="Y59" s="691"/>
    </row>
    <row r="60" spans="1:25" ht="12" customHeight="1">
      <c r="A60" s="141"/>
      <c r="B60" s="687"/>
      <c r="C60" s="705"/>
      <c r="D60" s="705"/>
      <c r="E60" s="705"/>
      <c r="F60" s="705"/>
      <c r="G60" s="705"/>
      <c r="H60" s="705"/>
      <c r="I60" s="705"/>
      <c r="J60" s="705"/>
      <c r="K60" s="705"/>
      <c r="L60" s="705"/>
      <c r="M60" s="705"/>
      <c r="N60" s="705"/>
      <c r="O60" s="705"/>
      <c r="P60" s="705"/>
      <c r="Q60" s="705"/>
      <c r="R60" s="705"/>
      <c r="S60" s="705"/>
      <c r="T60" s="705"/>
      <c r="U60" s="705"/>
      <c r="V60" s="692"/>
      <c r="W60" s="693"/>
      <c r="X60" s="692"/>
      <c r="Y60" s="693"/>
    </row>
    <row r="61" spans="1:25" ht="12" customHeight="1">
      <c r="A61" s="141"/>
      <c r="B61" s="687" t="s">
        <v>301</v>
      </c>
      <c r="C61" s="688" t="s">
        <v>87</v>
      </c>
      <c r="D61" s="688"/>
      <c r="E61" s="688"/>
      <c r="F61" s="688"/>
      <c r="G61" s="688"/>
      <c r="H61" s="688"/>
      <c r="I61" s="688"/>
      <c r="J61" s="688"/>
      <c r="K61" s="688"/>
      <c r="L61" s="688"/>
      <c r="M61" s="688"/>
      <c r="N61" s="688"/>
      <c r="O61" s="688"/>
      <c r="P61" s="688"/>
      <c r="Q61" s="688"/>
      <c r="R61" s="688"/>
      <c r="S61" s="688"/>
      <c r="T61" s="688"/>
      <c r="U61" s="689"/>
      <c r="V61" s="690"/>
      <c r="W61" s="691"/>
      <c r="X61" s="690"/>
      <c r="Y61" s="691"/>
    </row>
    <row r="62" spans="1:25" ht="12" customHeight="1">
      <c r="A62" s="141"/>
      <c r="B62" s="687"/>
      <c r="C62" s="688"/>
      <c r="D62" s="688"/>
      <c r="E62" s="688"/>
      <c r="F62" s="688"/>
      <c r="G62" s="688"/>
      <c r="H62" s="688"/>
      <c r="I62" s="688"/>
      <c r="J62" s="688"/>
      <c r="K62" s="688"/>
      <c r="L62" s="688"/>
      <c r="M62" s="688"/>
      <c r="N62" s="688"/>
      <c r="O62" s="688"/>
      <c r="P62" s="688"/>
      <c r="Q62" s="688"/>
      <c r="R62" s="688"/>
      <c r="S62" s="688"/>
      <c r="T62" s="688"/>
      <c r="U62" s="689"/>
      <c r="V62" s="692"/>
      <c r="W62" s="693"/>
      <c r="X62" s="692"/>
      <c r="Y62" s="693"/>
    </row>
    <row r="63" spans="1:25" ht="15" customHeight="1">
      <c r="A63" s="141"/>
      <c r="B63" s="141"/>
      <c r="C63" s="141"/>
      <c r="D63" s="141"/>
      <c r="E63" s="141"/>
      <c r="F63" s="141"/>
      <c r="G63" s="141"/>
      <c r="H63" s="141"/>
      <c r="I63" s="141"/>
      <c r="J63" s="141"/>
      <c r="K63" s="141"/>
      <c r="L63" s="141"/>
      <c r="M63" s="141"/>
      <c r="N63" s="141"/>
      <c r="O63" s="141"/>
      <c r="P63" s="141"/>
      <c r="Q63" s="145"/>
      <c r="R63" s="145"/>
      <c r="S63" s="145"/>
      <c r="T63" s="145"/>
      <c r="U63" s="209"/>
      <c r="V63" s="209"/>
      <c r="W63" s="209"/>
      <c r="X63" s="209"/>
      <c r="Y63" s="141"/>
    </row>
    <row r="64" spans="1:25" ht="12" customHeight="1">
      <c r="A64" s="141"/>
      <c r="B64" s="213"/>
      <c r="C64" s="172"/>
      <c r="D64" s="172"/>
      <c r="E64" s="172"/>
      <c r="F64" s="172"/>
      <c r="G64" s="172"/>
      <c r="H64" s="172"/>
      <c r="I64" s="172"/>
      <c r="J64" s="172"/>
      <c r="K64" s="172"/>
      <c r="L64" s="172"/>
      <c r="M64" s="172"/>
      <c r="N64" s="214"/>
      <c r="O64" s="214"/>
      <c r="P64" s="214"/>
      <c r="Q64" s="215"/>
      <c r="R64" s="170"/>
      <c r="S64" s="170"/>
      <c r="T64" s="216"/>
      <c r="U64" s="217"/>
      <c r="V64" s="217"/>
      <c r="W64" s="217"/>
      <c r="X64" s="217"/>
      <c r="Y64" s="172"/>
    </row>
    <row r="65" spans="1:40" ht="24.95" customHeight="1">
      <c r="A65" s="595" t="s">
        <v>302</v>
      </c>
      <c r="B65" s="595"/>
      <c r="C65" s="595"/>
      <c r="D65" s="595"/>
      <c r="E65" s="595"/>
      <c r="F65" s="595"/>
      <c r="G65" s="595"/>
      <c r="H65" s="595"/>
      <c r="I65" s="595"/>
      <c r="J65" s="595"/>
      <c r="K65" s="595"/>
      <c r="L65" s="595"/>
      <c r="M65" s="595"/>
      <c r="N65" s="694" t="s">
        <v>91</v>
      </c>
      <c r="O65" s="695"/>
      <c r="P65" s="664" t="s">
        <v>88</v>
      </c>
      <c r="Q65" s="665"/>
      <c r="R65" s="665"/>
      <c r="S65" s="666"/>
      <c r="T65" s="151" t="s">
        <v>303</v>
      </c>
      <c r="U65" s="667"/>
      <c r="V65" s="668"/>
      <c r="W65" s="668"/>
      <c r="X65" s="669"/>
      <c r="Y65" s="160" t="s">
        <v>89</v>
      </c>
    </row>
    <row r="66" spans="1:40" ht="24.95" customHeight="1">
      <c r="A66" s="595"/>
      <c r="B66" s="595"/>
      <c r="C66" s="595"/>
      <c r="D66" s="595"/>
      <c r="E66" s="595"/>
      <c r="F66" s="595"/>
      <c r="G66" s="595"/>
      <c r="H66" s="595"/>
      <c r="I66" s="595"/>
      <c r="J66" s="595"/>
      <c r="K66" s="595"/>
      <c r="L66" s="595"/>
      <c r="M66" s="595"/>
      <c r="N66" s="696"/>
      <c r="O66" s="697"/>
      <c r="P66" s="664" t="s">
        <v>90</v>
      </c>
      <c r="Q66" s="665"/>
      <c r="R66" s="665"/>
      <c r="S66" s="666"/>
      <c r="T66" s="151" t="s">
        <v>304</v>
      </c>
      <c r="U66" s="667"/>
      <c r="V66" s="668"/>
      <c r="W66" s="668"/>
      <c r="X66" s="669"/>
      <c r="Y66" s="160" t="s">
        <v>83</v>
      </c>
      <c r="AM66" s="18"/>
      <c r="AN66" s="18"/>
    </row>
    <row r="67" spans="1:40" ht="24.95" customHeight="1">
      <c r="A67" s="595" t="s">
        <v>222</v>
      </c>
      <c r="B67" s="595"/>
      <c r="C67" s="595"/>
      <c r="D67" s="595"/>
      <c r="E67" s="595"/>
      <c r="F67" s="595"/>
      <c r="G67" s="595"/>
      <c r="H67" s="595"/>
      <c r="I67" s="595"/>
      <c r="J67" s="595"/>
      <c r="K67" s="595"/>
      <c r="L67" s="595"/>
      <c r="M67" s="595"/>
      <c r="N67" s="686" t="s">
        <v>92</v>
      </c>
      <c r="O67" s="661"/>
      <c r="P67" s="664" t="s">
        <v>88</v>
      </c>
      <c r="Q67" s="665"/>
      <c r="R67" s="665"/>
      <c r="S67" s="666"/>
      <c r="T67" s="151" t="s">
        <v>305</v>
      </c>
      <c r="U67" s="667"/>
      <c r="V67" s="668"/>
      <c r="W67" s="668"/>
      <c r="X67" s="669"/>
      <c r="Y67" s="160" t="s">
        <v>89</v>
      </c>
      <c r="AM67" s="18">
        <v>1</v>
      </c>
      <c r="AN67" s="18">
        <v>2</v>
      </c>
    </row>
    <row r="68" spans="1:40" ht="24.95" customHeight="1">
      <c r="A68" s="595"/>
      <c r="B68" s="595"/>
      <c r="C68" s="595"/>
      <c r="D68" s="595"/>
      <c r="E68" s="595"/>
      <c r="F68" s="595"/>
      <c r="G68" s="595"/>
      <c r="H68" s="595"/>
      <c r="I68" s="595"/>
      <c r="J68" s="595"/>
      <c r="K68" s="595"/>
      <c r="L68" s="595"/>
      <c r="M68" s="595"/>
      <c r="N68" s="554"/>
      <c r="O68" s="555"/>
      <c r="P68" s="664" t="s">
        <v>90</v>
      </c>
      <c r="Q68" s="665"/>
      <c r="R68" s="665"/>
      <c r="S68" s="666"/>
      <c r="T68" s="151" t="s">
        <v>306</v>
      </c>
      <c r="U68" s="667"/>
      <c r="V68" s="668"/>
      <c r="W68" s="668"/>
      <c r="X68" s="669"/>
      <c r="Y68" s="160" t="s">
        <v>83</v>
      </c>
      <c r="AM68" s="18">
        <v>2</v>
      </c>
      <c r="AN68" s="18">
        <v>3</v>
      </c>
    </row>
    <row r="69" spans="1:40" ht="13.5" customHeight="1">
      <c r="A69" s="218"/>
      <c r="B69" s="218"/>
      <c r="C69" s="218"/>
      <c r="D69" s="218"/>
      <c r="E69" s="218"/>
      <c r="F69" s="218"/>
      <c r="G69" s="218"/>
      <c r="H69" s="218"/>
      <c r="I69" s="218"/>
      <c r="J69" s="218"/>
      <c r="K69" s="218"/>
      <c r="L69" s="218"/>
      <c r="M69" s="218"/>
      <c r="N69" s="215"/>
      <c r="O69" s="215"/>
      <c r="P69" s="215"/>
      <c r="Q69" s="215"/>
      <c r="R69" s="215"/>
      <c r="S69" s="215"/>
      <c r="T69" s="216"/>
      <c r="U69" s="217"/>
      <c r="V69" s="217"/>
      <c r="W69" s="217"/>
      <c r="X69" s="217"/>
      <c r="Y69" s="172"/>
      <c r="AM69" s="18">
        <v>3</v>
      </c>
      <c r="AN69" s="2"/>
    </row>
    <row r="70" spans="1:40" ht="24.95" customHeight="1">
      <c r="A70" s="595" t="s">
        <v>307</v>
      </c>
      <c r="B70" s="595"/>
      <c r="C70" s="595"/>
      <c r="D70" s="595"/>
      <c r="E70" s="595"/>
      <c r="F70" s="595"/>
      <c r="G70" s="595"/>
      <c r="H70" s="595"/>
      <c r="I70" s="595"/>
      <c r="J70" s="595"/>
      <c r="K70" s="595"/>
      <c r="L70" s="595"/>
      <c r="M70" s="595"/>
      <c r="N70" s="676" t="s">
        <v>91</v>
      </c>
      <c r="O70" s="677"/>
      <c r="P70" s="680" t="s">
        <v>88</v>
      </c>
      <c r="Q70" s="681"/>
      <c r="R70" s="681"/>
      <c r="S70" s="682"/>
      <c r="T70" s="219" t="s">
        <v>308</v>
      </c>
      <c r="U70" s="683"/>
      <c r="V70" s="684"/>
      <c r="W70" s="684"/>
      <c r="X70" s="685"/>
      <c r="Y70" s="220" t="s">
        <v>89</v>
      </c>
      <c r="AM70" s="18">
        <v>4</v>
      </c>
      <c r="AN70" s="2"/>
    </row>
    <row r="71" spans="1:40" ht="24.95" customHeight="1">
      <c r="A71" s="595"/>
      <c r="B71" s="595"/>
      <c r="C71" s="595"/>
      <c r="D71" s="595"/>
      <c r="E71" s="595"/>
      <c r="F71" s="595"/>
      <c r="G71" s="595"/>
      <c r="H71" s="595"/>
      <c r="I71" s="595"/>
      <c r="J71" s="595"/>
      <c r="K71" s="595"/>
      <c r="L71" s="595"/>
      <c r="M71" s="595"/>
      <c r="N71" s="678"/>
      <c r="O71" s="679"/>
      <c r="P71" s="664" t="s">
        <v>90</v>
      </c>
      <c r="Q71" s="665"/>
      <c r="R71" s="665"/>
      <c r="S71" s="666"/>
      <c r="T71" s="151" t="s">
        <v>309</v>
      </c>
      <c r="U71" s="667"/>
      <c r="V71" s="668"/>
      <c r="W71" s="668"/>
      <c r="X71" s="669"/>
      <c r="Y71" s="221" t="s">
        <v>83</v>
      </c>
      <c r="AM71" s="18">
        <v>5</v>
      </c>
      <c r="AN71" s="2"/>
    </row>
    <row r="72" spans="1:40" ht="24.95" customHeight="1">
      <c r="A72" s="595" t="s">
        <v>223</v>
      </c>
      <c r="B72" s="595"/>
      <c r="C72" s="595"/>
      <c r="D72" s="595"/>
      <c r="E72" s="595"/>
      <c r="F72" s="595"/>
      <c r="G72" s="595"/>
      <c r="H72" s="595"/>
      <c r="I72" s="595"/>
      <c r="J72" s="595"/>
      <c r="K72" s="595"/>
      <c r="L72" s="595"/>
      <c r="M72" s="595"/>
      <c r="N72" s="660" t="s">
        <v>92</v>
      </c>
      <c r="O72" s="661"/>
      <c r="P72" s="664" t="s">
        <v>88</v>
      </c>
      <c r="Q72" s="665"/>
      <c r="R72" s="665"/>
      <c r="S72" s="666"/>
      <c r="T72" s="151" t="s">
        <v>310</v>
      </c>
      <c r="U72" s="667"/>
      <c r="V72" s="668"/>
      <c r="W72" s="668"/>
      <c r="X72" s="669"/>
      <c r="Y72" s="221" t="s">
        <v>89</v>
      </c>
    </row>
    <row r="73" spans="1:40" ht="24.95" customHeight="1">
      <c r="A73" s="595"/>
      <c r="B73" s="595"/>
      <c r="C73" s="595"/>
      <c r="D73" s="595"/>
      <c r="E73" s="595"/>
      <c r="F73" s="595"/>
      <c r="G73" s="595"/>
      <c r="H73" s="595"/>
      <c r="I73" s="595"/>
      <c r="J73" s="595"/>
      <c r="K73" s="595"/>
      <c r="L73" s="595"/>
      <c r="M73" s="595"/>
      <c r="N73" s="662"/>
      <c r="O73" s="663"/>
      <c r="P73" s="670" t="s">
        <v>90</v>
      </c>
      <c r="Q73" s="671"/>
      <c r="R73" s="671"/>
      <c r="S73" s="672"/>
      <c r="T73" s="222" t="s">
        <v>311</v>
      </c>
      <c r="U73" s="673"/>
      <c r="V73" s="674"/>
      <c r="W73" s="674"/>
      <c r="X73" s="675"/>
      <c r="Y73" s="223" t="s">
        <v>83</v>
      </c>
    </row>
    <row r="74" spans="1:40" s="19" customFormat="1" ht="15" customHeight="1">
      <c r="A74" s="141" t="s">
        <v>312</v>
      </c>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row>
    <row r="75" spans="1:40" s="19" customFormat="1" ht="9"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row>
    <row r="76" spans="1:40" s="19" customFormat="1" ht="8.25" customHeight="1">
      <c r="A76" s="112"/>
      <c r="B76" s="224"/>
      <c r="C76" s="225"/>
      <c r="D76" s="225"/>
      <c r="E76" s="225"/>
      <c r="F76" s="225"/>
      <c r="G76" s="225"/>
      <c r="H76" s="225"/>
      <c r="I76" s="225"/>
      <c r="J76" s="225"/>
      <c r="K76" s="225"/>
      <c r="L76" s="225"/>
      <c r="M76" s="225"/>
      <c r="N76" s="225"/>
      <c r="O76" s="225"/>
      <c r="P76" s="225"/>
      <c r="Q76" s="225"/>
      <c r="R76" s="225"/>
      <c r="S76" s="226"/>
      <c r="T76" s="224"/>
      <c r="U76" s="225"/>
      <c r="V76" s="225"/>
      <c r="W76" s="225"/>
      <c r="X76" s="225"/>
      <c r="Y76" s="226"/>
    </row>
    <row r="77" spans="1:40" s="19" customFormat="1" ht="15" customHeight="1">
      <c r="A77" s="112"/>
      <c r="B77" s="132"/>
      <c r="C77" s="141" t="s">
        <v>93</v>
      </c>
      <c r="D77" s="141"/>
      <c r="E77" s="141"/>
      <c r="F77" s="141"/>
      <c r="G77" s="141"/>
      <c r="H77" s="656" t="s">
        <v>94</v>
      </c>
      <c r="I77" s="656"/>
      <c r="J77" s="656"/>
      <c r="K77" s="656"/>
      <c r="L77" s="656"/>
      <c r="M77" s="656"/>
      <c r="N77" s="656"/>
      <c r="O77" s="656"/>
      <c r="P77" s="656"/>
      <c r="Q77" s="656"/>
      <c r="R77" s="656"/>
      <c r="S77" s="656"/>
      <c r="T77" s="656"/>
      <c r="U77" s="656"/>
      <c r="V77" s="656"/>
      <c r="W77" s="656"/>
      <c r="X77" s="656"/>
      <c r="Y77" s="657"/>
    </row>
    <row r="78" spans="1:40" s="19" customFormat="1" ht="15" customHeight="1">
      <c r="A78" s="112"/>
      <c r="B78" s="132"/>
      <c r="C78" s="141" t="s">
        <v>95</v>
      </c>
      <c r="D78" s="141"/>
      <c r="E78" s="141"/>
      <c r="F78" s="141"/>
      <c r="G78" s="141"/>
      <c r="H78" s="172"/>
      <c r="I78" s="658" t="s">
        <v>96</v>
      </c>
      <c r="J78" s="659"/>
      <c r="K78" s="227">
        <v>2</v>
      </c>
      <c r="L78" s="141" t="s">
        <v>97</v>
      </c>
      <c r="M78" s="141"/>
      <c r="N78" s="227">
        <v>2</v>
      </c>
      <c r="O78" s="141" t="s">
        <v>98</v>
      </c>
      <c r="P78" s="141"/>
      <c r="Q78" s="141"/>
      <c r="R78" s="141"/>
      <c r="S78" s="141"/>
      <c r="T78" s="228" t="s">
        <v>313</v>
      </c>
      <c r="U78" s="613" t="e">
        <f>U79+U114</f>
        <v>#DIV/0!</v>
      </c>
      <c r="V78" s="613"/>
      <c r="W78" s="613"/>
      <c r="X78" s="613"/>
      <c r="Y78" s="229" t="s">
        <v>99</v>
      </c>
      <c r="Z78" s="230" t="str">
        <f>IF(AB80="未入力","※先に163行目の当該年度４月１日現在の１年次研修医受入数を入力してください","")</f>
        <v/>
      </c>
    </row>
    <row r="79" spans="1:40" s="19" customFormat="1" ht="15" customHeight="1">
      <c r="A79" s="112"/>
      <c r="B79" s="132" t="s">
        <v>215</v>
      </c>
      <c r="C79" s="141"/>
      <c r="D79" s="141"/>
      <c r="E79" s="141"/>
      <c r="F79" s="141"/>
      <c r="G79" s="141"/>
      <c r="H79" s="141"/>
      <c r="I79" s="145"/>
      <c r="J79" s="145"/>
      <c r="K79" s="141"/>
      <c r="L79" s="141"/>
      <c r="M79" s="141"/>
      <c r="N79" s="141"/>
      <c r="O79" s="141"/>
      <c r="P79" s="141"/>
      <c r="Q79" s="141"/>
      <c r="R79" s="141"/>
      <c r="S79" s="141"/>
      <c r="T79" s="228" t="s">
        <v>314</v>
      </c>
      <c r="U79" s="613" t="e">
        <f>IF(OR(AB80="20人未満",$C$123=1),(E81*Q81)+(E83*Q83)+(E85*Q85)+(E87*Q87)+(E89*Q89)+(E92*Q92)+(E95*0.5*Q95),(E98*Q98)+(E100*Q100)+(E102*Q102)+(E104*Q104)+(E106*Q106)+(E109*Q109)+(E112*0.5*Q112))</f>
        <v>#DIV/0!</v>
      </c>
      <c r="V79" s="613"/>
      <c r="W79" s="613"/>
      <c r="X79" s="613"/>
      <c r="Y79" s="229" t="s">
        <v>100</v>
      </c>
    </row>
    <row r="80" spans="1:40" s="79" customFormat="1" ht="30" customHeight="1">
      <c r="A80" s="231"/>
      <c r="B80" s="652" t="s">
        <v>216</v>
      </c>
      <c r="C80" s="653"/>
      <c r="D80" s="653"/>
      <c r="E80" s="653"/>
      <c r="F80" s="653"/>
      <c r="G80" s="653"/>
      <c r="H80" s="653"/>
      <c r="I80" s="653"/>
      <c r="J80" s="653"/>
      <c r="K80" s="653"/>
      <c r="L80" s="653"/>
      <c r="M80" s="653"/>
      <c r="N80" s="653"/>
      <c r="O80" s="653"/>
      <c r="P80" s="653"/>
      <c r="Q80" s="653"/>
      <c r="R80" s="653"/>
      <c r="S80" s="654"/>
      <c r="T80" s="232"/>
      <c r="U80" s="233"/>
      <c r="V80" s="233"/>
      <c r="W80" s="233"/>
      <c r="X80" s="233"/>
      <c r="Y80" s="234"/>
      <c r="AB80" s="235" t="str">
        <f>IF(N163="","未入力",IF(N163&gt;=20,"20人以上","20人未満"))</f>
        <v>20人未満</v>
      </c>
    </row>
    <row r="81" spans="1:30" s="79" customFormat="1" ht="32.25" customHeight="1">
      <c r="A81" s="231"/>
      <c r="B81" s="649" t="s">
        <v>101</v>
      </c>
      <c r="C81" s="646"/>
      <c r="D81" s="236" t="s">
        <v>315</v>
      </c>
      <c r="E81" s="650"/>
      <c r="F81" s="641"/>
      <c r="G81" s="641"/>
      <c r="H81" s="237" t="s">
        <v>36</v>
      </c>
      <c r="I81" s="237"/>
      <c r="J81" s="237"/>
      <c r="K81" s="238" t="s">
        <v>33</v>
      </c>
      <c r="L81" s="237"/>
      <c r="M81" s="647" t="s">
        <v>316</v>
      </c>
      <c r="N81" s="647"/>
      <c r="O81" s="647"/>
      <c r="P81" s="647"/>
      <c r="Q81" s="621">
        <f>IF(OR($AB$80="20人未満",$C$123=1),IF($K$78=1,$V$15,0)+IF($K$78=2,$V$15,0),"")</f>
        <v>0</v>
      </c>
      <c r="R81" s="621"/>
      <c r="S81" s="237" t="s">
        <v>34</v>
      </c>
      <c r="T81" s="232"/>
      <c r="U81" s="233"/>
      <c r="V81" s="233"/>
      <c r="W81" s="233"/>
      <c r="X81" s="233"/>
      <c r="Y81" s="234"/>
    </row>
    <row r="82" spans="1:30" s="79" customFormat="1" ht="9" customHeight="1">
      <c r="A82" s="231"/>
      <c r="B82" s="239"/>
      <c r="C82" s="240"/>
      <c r="D82" s="236"/>
      <c r="E82" s="241"/>
      <c r="F82" s="241"/>
      <c r="G82" s="241"/>
      <c r="H82" s="237"/>
      <c r="I82" s="237"/>
      <c r="J82" s="237"/>
      <c r="K82" s="238"/>
      <c r="L82" s="237"/>
      <c r="M82" s="242"/>
      <c r="N82" s="242"/>
      <c r="O82" s="242"/>
      <c r="P82" s="242"/>
      <c r="Q82" s="243"/>
      <c r="R82" s="243"/>
      <c r="S82" s="237"/>
      <c r="T82" s="232"/>
      <c r="U82" s="233"/>
      <c r="V82" s="233"/>
      <c r="W82" s="233"/>
      <c r="X82" s="233"/>
      <c r="Y82" s="234"/>
    </row>
    <row r="83" spans="1:30" s="79" customFormat="1" ht="27.75" customHeight="1">
      <c r="A83" s="231"/>
      <c r="B83" s="645" t="s">
        <v>102</v>
      </c>
      <c r="C83" s="646"/>
      <c r="D83" s="236" t="s">
        <v>317</v>
      </c>
      <c r="E83" s="650"/>
      <c r="F83" s="641"/>
      <c r="G83" s="641"/>
      <c r="H83" s="237" t="s">
        <v>36</v>
      </c>
      <c r="I83" s="237"/>
      <c r="J83" s="237"/>
      <c r="K83" s="238" t="s">
        <v>33</v>
      </c>
      <c r="L83" s="237"/>
      <c r="M83" s="647" t="s">
        <v>318</v>
      </c>
      <c r="N83" s="647"/>
      <c r="O83" s="647"/>
      <c r="P83" s="647"/>
      <c r="Q83" s="621">
        <f>IF(OR($AB$80="20人未満",$C$123=1),IF($K$78=3,$V$15,0),"")</f>
        <v>0</v>
      </c>
      <c r="R83" s="621"/>
      <c r="S83" s="237" t="s">
        <v>34</v>
      </c>
      <c r="T83" s="232"/>
      <c r="U83" s="233"/>
      <c r="V83" s="233"/>
      <c r="W83" s="233"/>
      <c r="X83" s="233"/>
      <c r="Y83" s="234"/>
    </row>
    <row r="84" spans="1:30" s="79" customFormat="1" ht="18" customHeight="1">
      <c r="A84" s="231"/>
      <c r="B84" s="244"/>
      <c r="C84" s="245"/>
      <c r="D84" s="236"/>
      <c r="E84" s="246"/>
      <c r="F84" s="241"/>
      <c r="G84" s="241"/>
      <c r="H84" s="237"/>
      <c r="I84" s="237"/>
      <c r="J84" s="237"/>
      <c r="K84" s="238"/>
      <c r="L84" s="237"/>
      <c r="M84" s="247"/>
      <c r="N84" s="247"/>
      <c r="O84" s="247"/>
      <c r="P84" s="247"/>
      <c r="Q84" s="248"/>
      <c r="R84" s="248"/>
      <c r="S84" s="237"/>
      <c r="T84" s="232"/>
      <c r="U84" s="233"/>
      <c r="V84" s="233"/>
      <c r="W84" s="233"/>
      <c r="X84" s="233"/>
      <c r="Y84" s="234"/>
    </row>
    <row r="85" spans="1:30" s="79" customFormat="1" ht="18" customHeight="1">
      <c r="A85" s="231"/>
      <c r="B85" s="645" t="s">
        <v>103</v>
      </c>
      <c r="C85" s="646"/>
      <c r="D85" s="236" t="s">
        <v>317</v>
      </c>
      <c r="E85" s="641"/>
      <c r="F85" s="641"/>
      <c r="G85" s="641"/>
      <c r="H85" s="237" t="s">
        <v>36</v>
      </c>
      <c r="I85" s="237"/>
      <c r="J85" s="237"/>
      <c r="K85" s="238" t="s">
        <v>33</v>
      </c>
      <c r="L85" s="237"/>
      <c r="M85" s="647" t="s">
        <v>318</v>
      </c>
      <c r="N85" s="647"/>
      <c r="O85" s="647"/>
      <c r="P85" s="647"/>
      <c r="Q85" s="621">
        <f>IF(OR($AB$80="20人未満",$C$123=1),IF($K$78=4,$V$15,0),"")</f>
        <v>0</v>
      </c>
      <c r="R85" s="621"/>
      <c r="S85" s="237" t="s">
        <v>34</v>
      </c>
      <c r="T85" s="232"/>
      <c r="U85" s="233"/>
      <c r="V85" s="233"/>
      <c r="W85" s="233"/>
      <c r="X85" s="233"/>
      <c r="Y85" s="234"/>
    </row>
    <row r="86" spans="1:30" s="79" customFormat="1" ht="18" customHeight="1">
      <c r="A86" s="231"/>
      <c r="B86" s="244"/>
      <c r="C86" s="245"/>
      <c r="D86" s="236"/>
      <c r="E86" s="641"/>
      <c r="F86" s="641"/>
      <c r="G86" s="641"/>
      <c r="H86" s="237"/>
      <c r="I86" s="237"/>
      <c r="J86" s="237"/>
      <c r="K86" s="238"/>
      <c r="L86" s="237"/>
      <c r="M86" s="247"/>
      <c r="N86" s="247"/>
      <c r="O86" s="247"/>
      <c r="P86" s="247"/>
      <c r="Q86" s="248"/>
      <c r="R86" s="248"/>
      <c r="S86" s="237"/>
      <c r="T86" s="232"/>
      <c r="U86" s="233"/>
      <c r="V86" s="233"/>
      <c r="W86" s="233"/>
      <c r="X86" s="233"/>
      <c r="Y86" s="234"/>
    </row>
    <row r="87" spans="1:30" s="79" customFormat="1" ht="18" customHeight="1">
      <c r="A87" s="231"/>
      <c r="B87" s="645" t="s">
        <v>104</v>
      </c>
      <c r="C87" s="646"/>
      <c r="D87" s="236" t="s">
        <v>317</v>
      </c>
      <c r="E87" s="641"/>
      <c r="F87" s="641"/>
      <c r="G87" s="641"/>
      <c r="H87" s="237" t="s">
        <v>36</v>
      </c>
      <c r="I87" s="237"/>
      <c r="J87" s="237"/>
      <c r="K87" s="238" t="s">
        <v>33</v>
      </c>
      <c r="L87" s="237"/>
      <c r="M87" s="647" t="s">
        <v>318</v>
      </c>
      <c r="N87" s="647"/>
      <c r="O87" s="647"/>
      <c r="P87" s="647"/>
      <c r="Q87" s="621">
        <f>IF(OR($AB$80="20人未満",$C123=1),IF($K$78=5,$V$15,0),"")</f>
        <v>0</v>
      </c>
      <c r="R87" s="621"/>
      <c r="S87" s="237" t="s">
        <v>34</v>
      </c>
      <c r="T87" s="232"/>
      <c r="U87" s="233"/>
      <c r="V87" s="233"/>
      <c r="W87" s="233"/>
      <c r="X87" s="233"/>
      <c r="Y87" s="234"/>
    </row>
    <row r="88" spans="1:30" s="79" customFormat="1" ht="18" customHeight="1">
      <c r="A88" s="231"/>
      <c r="B88" s="244"/>
      <c r="C88" s="245"/>
      <c r="D88" s="236"/>
      <c r="E88" s="641"/>
      <c r="F88" s="641"/>
      <c r="G88" s="641"/>
      <c r="H88" s="237"/>
      <c r="I88" s="237"/>
      <c r="J88" s="237"/>
      <c r="K88" s="238"/>
      <c r="L88" s="237"/>
      <c r="M88" s="247"/>
      <c r="N88" s="247"/>
      <c r="O88" s="247"/>
      <c r="P88" s="247"/>
      <c r="Q88" s="248"/>
      <c r="R88" s="248"/>
      <c r="S88" s="237"/>
      <c r="T88" s="232"/>
      <c r="U88" s="233"/>
      <c r="V88" s="233"/>
      <c r="W88" s="233"/>
      <c r="X88" s="233"/>
      <c r="Y88" s="234"/>
    </row>
    <row r="89" spans="1:30" s="79" customFormat="1" ht="33.75" customHeight="1">
      <c r="A89" s="231"/>
      <c r="B89" s="642" t="s">
        <v>105</v>
      </c>
      <c r="C89" s="643"/>
      <c r="D89" s="249" t="s">
        <v>317</v>
      </c>
      <c r="E89" s="630"/>
      <c r="F89" s="630"/>
      <c r="G89" s="630"/>
      <c r="H89" s="250" t="s">
        <v>36</v>
      </c>
      <c r="I89" s="250"/>
      <c r="J89" s="250"/>
      <c r="K89" s="251" t="s">
        <v>33</v>
      </c>
      <c r="L89" s="250"/>
      <c r="M89" s="631" t="s">
        <v>318</v>
      </c>
      <c r="N89" s="631"/>
      <c r="O89" s="631"/>
      <c r="P89" s="631"/>
      <c r="Q89" s="655">
        <f>IF(OR($AB$80="20人未満",$C123=1),IF($N$78=2,$V$15,0)+IF($N$78=3,$V$15,0),"")</f>
        <v>0</v>
      </c>
      <c r="R89" s="655"/>
      <c r="S89" s="250" t="s">
        <v>34</v>
      </c>
      <c r="T89" s="232"/>
      <c r="U89" s="233"/>
      <c r="V89" s="233"/>
      <c r="W89" s="233"/>
      <c r="X89" s="233"/>
      <c r="Y89" s="234"/>
    </row>
    <row r="90" spans="1:30" s="79" customFormat="1" ht="9" customHeight="1">
      <c r="A90" s="231"/>
      <c r="B90" s="252"/>
      <c r="C90" s="253"/>
      <c r="D90" s="249"/>
      <c r="E90" s="254"/>
      <c r="F90" s="254"/>
      <c r="G90" s="254"/>
      <c r="H90" s="250"/>
      <c r="I90" s="250"/>
      <c r="J90" s="250"/>
      <c r="K90" s="251"/>
      <c r="L90" s="250"/>
      <c r="M90" s="250"/>
      <c r="N90" s="250"/>
      <c r="O90" s="250"/>
      <c r="P90" s="250"/>
      <c r="Q90" s="255"/>
      <c r="R90" s="255"/>
      <c r="S90" s="250"/>
      <c r="T90" s="232"/>
      <c r="U90" s="233"/>
      <c r="V90" s="233"/>
      <c r="W90" s="233"/>
      <c r="X90" s="233"/>
      <c r="Y90" s="234"/>
    </row>
    <row r="91" spans="1:30" s="79" customFormat="1" ht="22.5" customHeight="1">
      <c r="A91" s="10"/>
      <c r="B91" s="638" t="s">
        <v>319</v>
      </c>
      <c r="C91" s="639"/>
      <c r="D91" s="639"/>
      <c r="E91" s="639"/>
      <c r="F91" s="639"/>
      <c r="G91" s="639"/>
      <c r="H91" s="639"/>
      <c r="I91" s="639"/>
      <c r="J91" s="639"/>
      <c r="K91" s="639"/>
      <c r="L91" s="639"/>
      <c r="M91" s="639"/>
      <c r="N91" s="639"/>
      <c r="O91" s="639"/>
      <c r="P91" s="639"/>
      <c r="Q91" s="639"/>
      <c r="R91" s="639"/>
      <c r="S91" s="640"/>
      <c r="T91" s="75"/>
      <c r="U91" s="77"/>
      <c r="V91" s="77"/>
      <c r="W91" s="77"/>
      <c r="X91" s="77"/>
      <c r="Y91" s="76"/>
    </row>
    <row r="92" spans="1:30" s="79" customFormat="1" ht="33.75" customHeight="1">
      <c r="A92" s="10"/>
      <c r="B92" s="633" t="s">
        <v>320</v>
      </c>
      <c r="C92" s="634"/>
      <c r="D92" s="256" t="s">
        <v>317</v>
      </c>
      <c r="E92" s="635"/>
      <c r="F92" s="635"/>
      <c r="G92" s="635"/>
      <c r="H92" s="257" t="s">
        <v>36</v>
      </c>
      <c r="I92" s="257"/>
      <c r="J92" s="257"/>
      <c r="K92" s="258" t="s">
        <v>33</v>
      </c>
      <c r="L92" s="257"/>
      <c r="M92" s="636" t="s">
        <v>321</v>
      </c>
      <c r="N92" s="636"/>
      <c r="O92" s="636"/>
      <c r="P92" s="636"/>
      <c r="Q92" s="651" t="e">
        <f>IF(OR($AB$80="20人未満",$C$123=1),IF(AC92="",0,AC92),"")</f>
        <v>#DIV/0!</v>
      </c>
      <c r="R92" s="651"/>
      <c r="S92" s="257" t="s">
        <v>34</v>
      </c>
      <c r="T92" s="75"/>
      <c r="U92" s="77"/>
      <c r="V92" s="77"/>
      <c r="W92" s="77"/>
      <c r="X92" s="77"/>
      <c r="Y92" s="76"/>
      <c r="AB92" s="230" t="e">
        <f>IF($U$41&gt;=0.5,"50％以上","50％未満")</f>
        <v>#DIV/0!</v>
      </c>
      <c r="AC92" s="19" t="e">
        <f>IF(AB92="50％以上",IF(OR(K78=1,K78=2),V49,""),"")</f>
        <v>#DIV/0!</v>
      </c>
      <c r="AD92" s="19" t="e">
        <f>IF(AB92="50％未満",IF(OR(K78=2,K78=1),U40,""),"")</f>
        <v>#DIV/0!</v>
      </c>
    </row>
    <row r="93" spans="1:30" s="79" customFormat="1" ht="9" customHeight="1">
      <c r="A93" s="10"/>
      <c r="B93" s="259"/>
      <c r="C93" s="260"/>
      <c r="D93" s="256"/>
      <c r="E93" s="261"/>
      <c r="F93" s="261"/>
      <c r="G93" s="261"/>
      <c r="H93" s="257"/>
      <c r="I93" s="257"/>
      <c r="J93" s="257"/>
      <c r="K93" s="258"/>
      <c r="L93" s="257"/>
      <c r="M93" s="257"/>
      <c r="N93" s="257"/>
      <c r="O93" s="257"/>
      <c r="P93" s="257"/>
      <c r="Q93" s="262"/>
      <c r="R93" s="262"/>
      <c r="S93" s="257"/>
      <c r="T93" s="75"/>
      <c r="U93" s="77"/>
      <c r="V93" s="77"/>
      <c r="W93" s="77"/>
      <c r="X93" s="77"/>
      <c r="Y93" s="76"/>
    </row>
    <row r="94" spans="1:30" s="79" customFormat="1" ht="22.5" customHeight="1">
      <c r="A94" s="10"/>
      <c r="B94" s="638" t="s">
        <v>322</v>
      </c>
      <c r="C94" s="639"/>
      <c r="D94" s="639"/>
      <c r="E94" s="639"/>
      <c r="F94" s="639"/>
      <c r="G94" s="639"/>
      <c r="H94" s="639"/>
      <c r="I94" s="639"/>
      <c r="J94" s="639"/>
      <c r="K94" s="639"/>
      <c r="L94" s="639"/>
      <c r="M94" s="639"/>
      <c r="N94" s="639"/>
      <c r="O94" s="639"/>
      <c r="P94" s="639"/>
      <c r="Q94" s="639"/>
      <c r="R94" s="639"/>
      <c r="S94" s="640"/>
      <c r="T94" s="75"/>
      <c r="U94" s="77"/>
      <c r="V94" s="77"/>
      <c r="W94" s="77"/>
      <c r="X94" s="77"/>
      <c r="Y94" s="76"/>
    </row>
    <row r="95" spans="1:30" s="79" customFormat="1" ht="33.75" customHeight="1">
      <c r="A95" s="10"/>
      <c r="B95" s="633" t="s">
        <v>320</v>
      </c>
      <c r="C95" s="634"/>
      <c r="D95" s="256" t="s">
        <v>315</v>
      </c>
      <c r="E95" s="635"/>
      <c r="F95" s="635"/>
      <c r="G95" s="635"/>
      <c r="H95" s="263" t="s">
        <v>323</v>
      </c>
      <c r="I95" s="257"/>
      <c r="J95" s="257"/>
      <c r="K95" s="258" t="s">
        <v>33</v>
      </c>
      <c r="L95" s="257"/>
      <c r="M95" s="636" t="s">
        <v>324</v>
      </c>
      <c r="N95" s="636"/>
      <c r="O95" s="636"/>
      <c r="P95" s="636"/>
      <c r="Q95" s="651" t="e">
        <f>IF(OR($AB$80="20人未満",$C$123=1),IF(AD92="",0,AD92),"")</f>
        <v>#DIV/0!</v>
      </c>
      <c r="R95" s="651"/>
      <c r="S95" s="257" t="s">
        <v>34</v>
      </c>
      <c r="T95" s="75"/>
      <c r="U95" s="77"/>
      <c r="V95" s="77"/>
      <c r="W95" s="77"/>
      <c r="X95" s="77"/>
      <c r="Y95" s="76"/>
    </row>
    <row r="96" spans="1:30" s="79" customFormat="1" ht="9" customHeight="1">
      <c r="A96" s="10"/>
      <c r="B96" s="259"/>
      <c r="C96" s="260"/>
      <c r="D96" s="256"/>
      <c r="E96" s="261"/>
      <c r="F96" s="261"/>
      <c r="G96" s="261"/>
      <c r="H96" s="263"/>
      <c r="I96" s="257"/>
      <c r="J96" s="257"/>
      <c r="K96" s="258"/>
      <c r="L96" s="257"/>
      <c r="M96" s="264"/>
      <c r="N96" s="264"/>
      <c r="O96" s="264"/>
      <c r="P96" s="264"/>
      <c r="Q96" s="262"/>
      <c r="R96" s="262"/>
      <c r="S96" s="257"/>
      <c r="T96" s="75"/>
      <c r="U96" s="77"/>
      <c r="V96" s="77"/>
      <c r="W96" s="77"/>
      <c r="X96" s="77"/>
      <c r="Y96" s="76"/>
    </row>
    <row r="97" spans="1:25" s="79" customFormat="1" ht="30" customHeight="1">
      <c r="A97" s="231"/>
      <c r="B97" s="652" t="s">
        <v>217</v>
      </c>
      <c r="C97" s="653"/>
      <c r="D97" s="653"/>
      <c r="E97" s="653"/>
      <c r="F97" s="653"/>
      <c r="G97" s="653"/>
      <c r="H97" s="653"/>
      <c r="I97" s="653"/>
      <c r="J97" s="653"/>
      <c r="K97" s="653"/>
      <c r="L97" s="653"/>
      <c r="M97" s="653"/>
      <c r="N97" s="653"/>
      <c r="O97" s="653"/>
      <c r="P97" s="653"/>
      <c r="Q97" s="653"/>
      <c r="R97" s="653"/>
      <c r="S97" s="654"/>
      <c r="T97" s="232"/>
      <c r="U97" s="233"/>
      <c r="V97" s="233"/>
      <c r="W97" s="233"/>
      <c r="X97" s="233"/>
      <c r="Y97" s="234"/>
    </row>
    <row r="98" spans="1:25" s="79" customFormat="1" ht="32.25" customHeight="1">
      <c r="A98" s="231"/>
      <c r="B98" s="649" t="s">
        <v>101</v>
      </c>
      <c r="C98" s="646"/>
      <c r="D98" s="236" t="s">
        <v>317</v>
      </c>
      <c r="E98" s="650"/>
      <c r="F98" s="641"/>
      <c r="G98" s="641"/>
      <c r="H98" s="237" t="s">
        <v>36</v>
      </c>
      <c r="I98" s="237"/>
      <c r="J98" s="237"/>
      <c r="K98" s="238" t="s">
        <v>33</v>
      </c>
      <c r="L98" s="237"/>
      <c r="M98" s="647" t="s">
        <v>318</v>
      </c>
      <c r="N98" s="647"/>
      <c r="O98" s="647"/>
      <c r="P98" s="647"/>
      <c r="Q98" s="648" t="str">
        <f>IF(AND($AB$80="20人以上",$C$123=""),IF($K$78=1,$V$15,0)+IF($K$78=2,$V$15,0),"")</f>
        <v/>
      </c>
      <c r="R98" s="648"/>
      <c r="S98" s="237" t="s">
        <v>34</v>
      </c>
      <c r="T98" s="232"/>
      <c r="U98" s="233"/>
      <c r="V98" s="233"/>
      <c r="W98" s="233"/>
      <c r="X98" s="233"/>
      <c r="Y98" s="234"/>
    </row>
    <row r="99" spans="1:25" s="79" customFormat="1" ht="9" customHeight="1">
      <c r="A99" s="231"/>
      <c r="B99" s="239"/>
      <c r="C99" s="240"/>
      <c r="D99" s="236"/>
      <c r="E99" s="241"/>
      <c r="F99" s="241"/>
      <c r="G99" s="241"/>
      <c r="H99" s="237"/>
      <c r="I99" s="237"/>
      <c r="J99" s="237"/>
      <c r="K99" s="238"/>
      <c r="L99" s="237"/>
      <c r="M99" s="242"/>
      <c r="N99" s="242"/>
      <c r="O99" s="242"/>
      <c r="P99" s="242"/>
      <c r="Q99" s="243"/>
      <c r="R99" s="243"/>
      <c r="S99" s="237"/>
      <c r="T99" s="232"/>
      <c r="U99" s="233"/>
      <c r="V99" s="233"/>
      <c r="W99" s="233"/>
      <c r="X99" s="233"/>
      <c r="Y99" s="234"/>
    </row>
    <row r="100" spans="1:25" s="79" customFormat="1" ht="27.75" customHeight="1">
      <c r="A100" s="231"/>
      <c r="B100" s="645" t="s">
        <v>102</v>
      </c>
      <c r="C100" s="646"/>
      <c r="D100" s="236" t="s">
        <v>317</v>
      </c>
      <c r="E100" s="650"/>
      <c r="F100" s="641"/>
      <c r="G100" s="641"/>
      <c r="H100" s="237" t="s">
        <v>36</v>
      </c>
      <c r="I100" s="237"/>
      <c r="J100" s="237"/>
      <c r="K100" s="238" t="s">
        <v>33</v>
      </c>
      <c r="L100" s="237"/>
      <c r="M100" s="647" t="s">
        <v>318</v>
      </c>
      <c r="N100" s="647"/>
      <c r="O100" s="647"/>
      <c r="P100" s="647"/>
      <c r="Q100" s="648" t="str">
        <f>IF(AND($AB$80="20人以上",$C$123=""),IF($K$78=3,$V$15,0),"")</f>
        <v/>
      </c>
      <c r="R100" s="648"/>
      <c r="S100" s="237" t="s">
        <v>34</v>
      </c>
      <c r="T100" s="232"/>
      <c r="U100" s="233"/>
      <c r="V100" s="233"/>
      <c r="W100" s="233"/>
      <c r="X100" s="233"/>
      <c r="Y100" s="234"/>
    </row>
    <row r="101" spans="1:25" s="79" customFormat="1" ht="18" customHeight="1">
      <c r="A101" s="231"/>
      <c r="B101" s="244"/>
      <c r="C101" s="245"/>
      <c r="D101" s="236"/>
      <c r="E101" s="246"/>
      <c r="F101" s="241"/>
      <c r="G101" s="241"/>
      <c r="H101" s="237"/>
      <c r="I101" s="237"/>
      <c r="J101" s="237"/>
      <c r="K101" s="238"/>
      <c r="L101" s="237"/>
      <c r="M101" s="247"/>
      <c r="N101" s="247"/>
      <c r="O101" s="247"/>
      <c r="P101" s="247"/>
      <c r="Q101" s="248"/>
      <c r="R101" s="248"/>
      <c r="S101" s="237"/>
      <c r="T101" s="232"/>
      <c r="U101" s="233"/>
      <c r="V101" s="233"/>
      <c r="W101" s="233"/>
      <c r="X101" s="233"/>
      <c r="Y101" s="234"/>
    </row>
    <row r="102" spans="1:25" s="79" customFormat="1" ht="18" customHeight="1">
      <c r="A102" s="231"/>
      <c r="B102" s="645" t="s">
        <v>103</v>
      </c>
      <c r="C102" s="646"/>
      <c r="D102" s="236" t="s">
        <v>317</v>
      </c>
      <c r="E102" s="641"/>
      <c r="F102" s="641"/>
      <c r="G102" s="641"/>
      <c r="H102" s="237" t="s">
        <v>36</v>
      </c>
      <c r="I102" s="237"/>
      <c r="J102" s="237"/>
      <c r="K102" s="238" t="s">
        <v>33</v>
      </c>
      <c r="L102" s="237"/>
      <c r="M102" s="647" t="s">
        <v>318</v>
      </c>
      <c r="N102" s="647"/>
      <c r="O102" s="647"/>
      <c r="P102" s="647"/>
      <c r="Q102" s="648" t="str">
        <f>IF(AND($AB$80="20人以上",$C$123=""),IF($K$78=4,$V$15,0),"")</f>
        <v/>
      </c>
      <c r="R102" s="648"/>
      <c r="S102" s="237" t="s">
        <v>34</v>
      </c>
      <c r="T102" s="232"/>
      <c r="U102" s="233"/>
      <c r="V102" s="233"/>
      <c r="W102" s="233"/>
      <c r="X102" s="233"/>
      <c r="Y102" s="234"/>
    </row>
    <row r="103" spans="1:25" s="79" customFormat="1" ht="18" customHeight="1">
      <c r="A103" s="231"/>
      <c r="B103" s="244"/>
      <c r="C103" s="245"/>
      <c r="D103" s="236"/>
      <c r="E103" s="641"/>
      <c r="F103" s="641"/>
      <c r="G103" s="641"/>
      <c r="H103" s="237"/>
      <c r="I103" s="237"/>
      <c r="J103" s="237"/>
      <c r="K103" s="238"/>
      <c r="L103" s="237"/>
      <c r="M103" s="247"/>
      <c r="N103" s="247"/>
      <c r="O103" s="247"/>
      <c r="P103" s="247"/>
      <c r="Q103" s="248"/>
      <c r="R103" s="248"/>
      <c r="S103" s="237"/>
      <c r="T103" s="232"/>
      <c r="U103" s="233"/>
      <c r="V103" s="233"/>
      <c r="W103" s="233"/>
      <c r="X103" s="233"/>
      <c r="Y103" s="234"/>
    </row>
    <row r="104" spans="1:25" s="79" customFormat="1" ht="18" customHeight="1">
      <c r="A104" s="231"/>
      <c r="B104" s="645" t="s">
        <v>104</v>
      </c>
      <c r="C104" s="646"/>
      <c r="D104" s="236" t="s">
        <v>317</v>
      </c>
      <c r="E104" s="641"/>
      <c r="F104" s="641"/>
      <c r="G104" s="641"/>
      <c r="H104" s="237" t="s">
        <v>36</v>
      </c>
      <c r="I104" s="237"/>
      <c r="J104" s="237"/>
      <c r="K104" s="238" t="s">
        <v>33</v>
      </c>
      <c r="L104" s="237"/>
      <c r="M104" s="647" t="s">
        <v>318</v>
      </c>
      <c r="N104" s="647"/>
      <c r="O104" s="647"/>
      <c r="P104" s="647"/>
      <c r="Q104" s="648" t="str">
        <f>IF(AND($AB$80="20人以上",$C$123=""),IF($K$78=5,$V$15,0),"")</f>
        <v/>
      </c>
      <c r="R104" s="648"/>
      <c r="S104" s="237" t="s">
        <v>34</v>
      </c>
      <c r="T104" s="232"/>
      <c r="U104" s="233"/>
      <c r="V104" s="233"/>
      <c r="W104" s="233"/>
      <c r="X104" s="233"/>
      <c r="Y104" s="234"/>
    </row>
    <row r="105" spans="1:25" s="79" customFormat="1" ht="18" customHeight="1">
      <c r="A105" s="231"/>
      <c r="B105" s="244"/>
      <c r="C105" s="245"/>
      <c r="D105" s="236"/>
      <c r="E105" s="641"/>
      <c r="F105" s="641"/>
      <c r="G105" s="641"/>
      <c r="H105" s="237"/>
      <c r="I105" s="237"/>
      <c r="J105" s="237"/>
      <c r="K105" s="238"/>
      <c r="L105" s="237"/>
      <c r="M105" s="247"/>
      <c r="N105" s="247"/>
      <c r="O105" s="247"/>
      <c r="P105" s="247"/>
      <c r="Q105" s="248"/>
      <c r="R105" s="248"/>
      <c r="S105" s="237"/>
      <c r="T105" s="232"/>
      <c r="U105" s="233"/>
      <c r="V105" s="233"/>
      <c r="W105" s="233"/>
      <c r="X105" s="233"/>
      <c r="Y105" s="234"/>
    </row>
    <row r="106" spans="1:25" s="79" customFormat="1" ht="33.75" customHeight="1">
      <c r="A106" s="231"/>
      <c r="B106" s="642" t="s">
        <v>105</v>
      </c>
      <c r="C106" s="643"/>
      <c r="D106" s="249" t="s">
        <v>317</v>
      </c>
      <c r="E106" s="630"/>
      <c r="F106" s="630"/>
      <c r="G106" s="630"/>
      <c r="H106" s="250" t="s">
        <v>36</v>
      </c>
      <c r="I106" s="250"/>
      <c r="J106" s="250"/>
      <c r="K106" s="251" t="s">
        <v>33</v>
      </c>
      <c r="L106" s="250"/>
      <c r="M106" s="631" t="s">
        <v>318</v>
      </c>
      <c r="N106" s="631"/>
      <c r="O106" s="631"/>
      <c r="P106" s="631"/>
      <c r="Q106" s="644" t="str">
        <f>IF(AND($AB$80="20人以上",$C$123=""),IF($N$78=2,$V$15,0)+IF($N$78=3,$V$15,0),"")</f>
        <v/>
      </c>
      <c r="R106" s="644"/>
      <c r="S106" s="250" t="s">
        <v>34</v>
      </c>
      <c r="T106" s="232"/>
      <c r="U106" s="265"/>
      <c r="V106" s="265"/>
      <c r="W106" s="265"/>
      <c r="X106" s="265"/>
      <c r="Y106" s="234"/>
    </row>
    <row r="107" spans="1:25" s="79" customFormat="1" ht="9" customHeight="1">
      <c r="A107" s="231"/>
      <c r="B107" s="252"/>
      <c r="C107" s="253"/>
      <c r="D107" s="249"/>
      <c r="E107" s="254"/>
      <c r="F107" s="254"/>
      <c r="G107" s="254"/>
      <c r="H107" s="250"/>
      <c r="I107" s="250"/>
      <c r="J107" s="250"/>
      <c r="K107" s="251"/>
      <c r="L107" s="250"/>
      <c r="M107" s="250"/>
      <c r="N107" s="250"/>
      <c r="O107" s="250"/>
      <c r="P107" s="250"/>
      <c r="Q107" s="255"/>
      <c r="R107" s="255"/>
      <c r="S107" s="250"/>
      <c r="T107" s="232"/>
      <c r="U107" s="233"/>
      <c r="V107" s="233"/>
      <c r="W107" s="233"/>
      <c r="X107" s="233"/>
      <c r="Y107" s="234"/>
    </row>
    <row r="108" spans="1:25" s="79" customFormat="1" ht="22.5" customHeight="1">
      <c r="A108" s="10"/>
      <c r="B108" s="638" t="s">
        <v>319</v>
      </c>
      <c r="C108" s="639"/>
      <c r="D108" s="639"/>
      <c r="E108" s="639"/>
      <c r="F108" s="639"/>
      <c r="G108" s="639"/>
      <c r="H108" s="639"/>
      <c r="I108" s="639"/>
      <c r="J108" s="639"/>
      <c r="K108" s="639"/>
      <c r="L108" s="639"/>
      <c r="M108" s="639"/>
      <c r="N108" s="639"/>
      <c r="O108" s="639"/>
      <c r="P108" s="639"/>
      <c r="Q108" s="639"/>
      <c r="R108" s="639"/>
      <c r="S108" s="640"/>
      <c r="T108" s="75"/>
      <c r="U108" s="77"/>
      <c r="V108" s="77"/>
      <c r="W108" s="77"/>
      <c r="X108" s="77"/>
      <c r="Y108" s="76"/>
    </row>
    <row r="109" spans="1:25" s="79" customFormat="1" ht="33.75" customHeight="1">
      <c r="A109" s="10"/>
      <c r="B109" s="633" t="s">
        <v>320</v>
      </c>
      <c r="C109" s="634"/>
      <c r="D109" s="256" t="s">
        <v>317</v>
      </c>
      <c r="E109" s="635"/>
      <c r="F109" s="635"/>
      <c r="G109" s="635"/>
      <c r="H109" s="257" t="s">
        <v>36</v>
      </c>
      <c r="I109" s="257"/>
      <c r="J109" s="257"/>
      <c r="K109" s="258" t="s">
        <v>33</v>
      </c>
      <c r="L109" s="257"/>
      <c r="M109" s="636" t="s">
        <v>321</v>
      </c>
      <c r="N109" s="636"/>
      <c r="O109" s="636"/>
      <c r="P109" s="636"/>
      <c r="Q109" s="637" t="str">
        <f>IF(AND($AB$80="20人以上",$C$123=""),IF(AC92="",0,AC92),"")</f>
        <v/>
      </c>
      <c r="R109" s="637"/>
      <c r="S109" s="257" t="s">
        <v>34</v>
      </c>
      <c r="T109" s="75"/>
      <c r="U109" s="77"/>
      <c r="V109" s="77"/>
      <c r="W109" s="77"/>
      <c r="X109" s="77"/>
      <c r="Y109" s="76"/>
    </row>
    <row r="110" spans="1:25" s="79" customFormat="1" ht="9" customHeight="1">
      <c r="A110" s="10"/>
      <c r="B110" s="259"/>
      <c r="C110" s="260"/>
      <c r="D110" s="256"/>
      <c r="E110" s="261"/>
      <c r="F110" s="261"/>
      <c r="G110" s="261"/>
      <c r="H110" s="257"/>
      <c r="I110" s="257"/>
      <c r="J110" s="257"/>
      <c r="K110" s="258"/>
      <c r="L110" s="257"/>
      <c r="M110" s="257"/>
      <c r="N110" s="257"/>
      <c r="O110" s="257"/>
      <c r="P110" s="257"/>
      <c r="Q110" s="262"/>
      <c r="R110" s="262"/>
      <c r="S110" s="257"/>
      <c r="T110" s="75"/>
      <c r="U110" s="77"/>
      <c r="V110" s="77"/>
      <c r="W110" s="77"/>
      <c r="X110" s="77"/>
      <c r="Y110" s="76"/>
    </row>
    <row r="111" spans="1:25" s="79" customFormat="1" ht="22.5" customHeight="1">
      <c r="A111" s="10"/>
      <c r="B111" s="638" t="s">
        <v>322</v>
      </c>
      <c r="C111" s="639"/>
      <c r="D111" s="639"/>
      <c r="E111" s="639"/>
      <c r="F111" s="639"/>
      <c r="G111" s="639"/>
      <c r="H111" s="639"/>
      <c r="I111" s="639"/>
      <c r="J111" s="639"/>
      <c r="K111" s="639"/>
      <c r="L111" s="639"/>
      <c r="M111" s="639"/>
      <c r="N111" s="639"/>
      <c r="O111" s="639"/>
      <c r="P111" s="639"/>
      <c r="Q111" s="639"/>
      <c r="R111" s="639"/>
      <c r="S111" s="640"/>
      <c r="T111" s="75"/>
      <c r="U111" s="77"/>
      <c r="V111" s="77"/>
      <c r="W111" s="77"/>
      <c r="X111" s="77"/>
      <c r="Y111" s="76"/>
    </row>
    <row r="112" spans="1:25" s="79" customFormat="1" ht="33.75" customHeight="1">
      <c r="A112" s="10"/>
      <c r="B112" s="633" t="s">
        <v>320</v>
      </c>
      <c r="C112" s="634"/>
      <c r="D112" s="256" t="s">
        <v>317</v>
      </c>
      <c r="E112" s="635"/>
      <c r="F112" s="635"/>
      <c r="G112" s="635"/>
      <c r="H112" s="263" t="s">
        <v>323</v>
      </c>
      <c r="I112" s="257"/>
      <c r="J112" s="257"/>
      <c r="K112" s="258" t="s">
        <v>33</v>
      </c>
      <c r="L112" s="257"/>
      <c r="M112" s="636" t="s">
        <v>321</v>
      </c>
      <c r="N112" s="636"/>
      <c r="O112" s="636"/>
      <c r="P112" s="636"/>
      <c r="Q112" s="637" t="str">
        <f>IF(AND($AB$80="20人以上",$C$123=""),IF(AD92="",0,AD92),"")</f>
        <v/>
      </c>
      <c r="R112" s="637"/>
      <c r="S112" s="257" t="s">
        <v>34</v>
      </c>
      <c r="T112" s="75"/>
      <c r="U112" s="77"/>
      <c r="V112" s="77"/>
      <c r="W112" s="77"/>
      <c r="X112" s="77"/>
      <c r="Y112" s="76"/>
    </row>
    <row r="113" spans="1:32" s="79" customFormat="1" ht="9" customHeight="1">
      <c r="A113" s="10"/>
      <c r="B113" s="259"/>
      <c r="C113" s="260"/>
      <c r="D113" s="256"/>
      <c r="E113" s="261"/>
      <c r="F113" s="261"/>
      <c r="G113" s="261"/>
      <c r="H113" s="263"/>
      <c r="I113" s="257"/>
      <c r="J113" s="257"/>
      <c r="K113" s="258"/>
      <c r="L113" s="257"/>
      <c r="M113" s="264"/>
      <c r="N113" s="264"/>
      <c r="O113" s="264"/>
      <c r="P113" s="264"/>
      <c r="Q113" s="262"/>
      <c r="R113" s="262"/>
      <c r="S113" s="257"/>
      <c r="T113" s="75"/>
      <c r="U113" s="77"/>
      <c r="V113" s="77"/>
      <c r="W113" s="77"/>
      <c r="X113" s="77"/>
      <c r="Y113" s="76"/>
    </row>
    <row r="114" spans="1:32" s="21" customFormat="1" ht="19.5" customHeight="1">
      <c r="A114" s="266"/>
      <c r="B114" s="267" t="s">
        <v>106</v>
      </c>
      <c r="C114" s="268"/>
      <c r="D114" s="249" t="s">
        <v>325</v>
      </c>
      <c r="E114" s="630"/>
      <c r="F114" s="630"/>
      <c r="G114" s="630"/>
      <c r="H114" s="250" t="s">
        <v>36</v>
      </c>
      <c r="I114" s="250"/>
      <c r="J114" s="250"/>
      <c r="K114" s="251" t="s">
        <v>33</v>
      </c>
      <c r="L114" s="250"/>
      <c r="M114" s="631" t="s">
        <v>318</v>
      </c>
      <c r="N114" s="631"/>
      <c r="O114" s="631"/>
      <c r="P114" s="631"/>
      <c r="Q114" s="621">
        <f>V15</f>
        <v>0</v>
      </c>
      <c r="R114" s="621"/>
      <c r="S114" s="250" t="s">
        <v>54</v>
      </c>
      <c r="T114" s="269" t="s">
        <v>325</v>
      </c>
      <c r="U114" s="612">
        <f>E114*Q114</f>
        <v>0</v>
      </c>
      <c r="V114" s="612"/>
      <c r="W114" s="612"/>
      <c r="X114" s="612"/>
      <c r="Y114" s="270" t="s">
        <v>100</v>
      </c>
    </row>
    <row r="115" spans="1:32" s="19" customFormat="1" ht="6" customHeight="1">
      <c r="A115" s="112"/>
      <c r="B115" s="271"/>
      <c r="C115" s="272"/>
      <c r="D115" s="273"/>
      <c r="E115" s="274"/>
      <c r="F115" s="274"/>
      <c r="G115" s="274"/>
      <c r="H115" s="141"/>
      <c r="I115" s="141"/>
      <c r="J115" s="141"/>
      <c r="K115" s="145"/>
      <c r="L115" s="141"/>
      <c r="M115" s="209"/>
      <c r="N115" s="209"/>
      <c r="O115" s="209"/>
      <c r="P115" s="209"/>
      <c r="Q115" s="275"/>
      <c r="R115" s="275"/>
      <c r="S115" s="141"/>
      <c r="T115" s="228"/>
      <c r="U115" s="265"/>
      <c r="V115" s="265"/>
      <c r="W115" s="265"/>
      <c r="X115" s="265"/>
      <c r="Y115" s="229"/>
    </row>
    <row r="116" spans="1:32" s="19" customFormat="1" ht="15" customHeight="1" thickBot="1">
      <c r="A116" s="112"/>
      <c r="B116" s="132"/>
      <c r="C116" s="276" t="s">
        <v>107</v>
      </c>
      <c r="D116" s="276"/>
      <c r="E116" s="276"/>
      <c r="F116" s="276"/>
      <c r="G116" s="276"/>
      <c r="H116" s="277" t="s">
        <v>108</v>
      </c>
      <c r="I116" s="276"/>
      <c r="J116" s="276"/>
      <c r="K116" s="276"/>
      <c r="L116" s="276"/>
      <c r="M116" s="276"/>
      <c r="N116" s="276"/>
      <c r="O116" s="276"/>
      <c r="P116" s="276"/>
      <c r="Q116" s="276"/>
      <c r="R116" s="141"/>
      <c r="S116" s="141"/>
      <c r="T116" s="269"/>
      <c r="U116" s="611"/>
      <c r="V116" s="611"/>
      <c r="W116" s="611"/>
      <c r="X116" s="611"/>
      <c r="Y116" s="270"/>
    </row>
    <row r="117" spans="1:32" s="19" customFormat="1" ht="15" customHeight="1" thickBot="1">
      <c r="A117" s="112"/>
      <c r="B117" s="132"/>
      <c r="C117" s="278"/>
      <c r="D117" s="141" t="s">
        <v>109</v>
      </c>
      <c r="E117" s="141"/>
      <c r="F117" s="141"/>
      <c r="G117" s="141"/>
      <c r="H117" s="141"/>
      <c r="I117" s="141"/>
      <c r="J117" s="141"/>
      <c r="K117" s="145" t="s">
        <v>326</v>
      </c>
      <c r="L117" s="154" t="s">
        <v>111</v>
      </c>
      <c r="M117" s="141"/>
      <c r="N117" s="141"/>
      <c r="O117" s="141"/>
      <c r="P117" s="141"/>
      <c r="Q117" s="628">
        <f>U27</f>
        <v>0</v>
      </c>
      <c r="R117" s="629"/>
      <c r="S117" s="141" t="s">
        <v>54</v>
      </c>
      <c r="T117" s="228"/>
      <c r="U117" s="632"/>
      <c r="V117" s="632"/>
      <c r="W117" s="632"/>
      <c r="X117" s="632"/>
      <c r="Y117" s="229"/>
      <c r="AB117" s="279"/>
      <c r="AC117" s="280"/>
      <c r="AF117" s="280"/>
    </row>
    <row r="118" spans="1:32" s="19" customFormat="1" ht="15" customHeight="1" thickBot="1">
      <c r="A118" s="112"/>
      <c r="B118" s="132"/>
      <c r="C118" s="141"/>
      <c r="D118" s="273" t="s">
        <v>317</v>
      </c>
      <c r="E118" s="614"/>
      <c r="F118" s="614"/>
      <c r="G118" s="614"/>
      <c r="H118" s="141" t="s">
        <v>38</v>
      </c>
      <c r="I118" s="141"/>
      <c r="J118" s="141"/>
      <c r="K118" s="624"/>
      <c r="L118" s="624"/>
      <c r="M118" s="624"/>
      <c r="N118" s="624"/>
      <c r="O118" s="624"/>
      <c r="P118" s="624"/>
      <c r="Q118" s="624"/>
      <c r="R118" s="624"/>
      <c r="S118" s="625"/>
      <c r="T118" s="132"/>
      <c r="U118" s="281"/>
      <c r="V118" s="281"/>
      <c r="W118" s="281"/>
      <c r="X118" s="281"/>
      <c r="Y118" s="229"/>
      <c r="AB118" s="4"/>
      <c r="AC118" s="4"/>
      <c r="AD118" s="4"/>
      <c r="AE118" s="280"/>
      <c r="AF118" s="280"/>
    </row>
    <row r="119" spans="1:32" s="19" customFormat="1" ht="15" customHeight="1" thickBot="1">
      <c r="A119" s="112"/>
      <c r="B119" s="132"/>
      <c r="C119" s="282"/>
      <c r="D119" s="141" t="s">
        <v>110</v>
      </c>
      <c r="E119" s="141"/>
      <c r="F119" s="141"/>
      <c r="G119" s="141"/>
      <c r="H119" s="141"/>
      <c r="I119" s="141"/>
      <c r="J119" s="141"/>
      <c r="K119" s="145" t="s">
        <v>33</v>
      </c>
      <c r="L119" s="154" t="s">
        <v>111</v>
      </c>
      <c r="M119" s="283"/>
      <c r="N119" s="283"/>
      <c r="O119" s="283"/>
      <c r="P119" s="283"/>
      <c r="Q119" s="621">
        <f>U27</f>
        <v>0</v>
      </c>
      <c r="R119" s="621"/>
      <c r="S119" s="141" t="s">
        <v>34</v>
      </c>
      <c r="T119" s="228" t="s">
        <v>327</v>
      </c>
      <c r="U119" s="626">
        <f>IF(C119="○",AA120,IF(C117="○",AA119,0))</f>
        <v>0</v>
      </c>
      <c r="V119" s="626"/>
      <c r="W119" s="626"/>
      <c r="X119" s="626"/>
      <c r="Y119" s="229" t="s">
        <v>37</v>
      </c>
      <c r="AA119" s="627">
        <f>IF(Q119=0,0,ROUNDDOWN((40000*M120/Q120*Q119),0))</f>
        <v>0</v>
      </c>
      <c r="AB119" s="627"/>
      <c r="AC119" s="627"/>
      <c r="AD119" s="627"/>
      <c r="AE119" s="627"/>
    </row>
    <row r="120" spans="1:32" s="19" customFormat="1" ht="15" customHeight="1">
      <c r="A120" s="112"/>
      <c r="B120" s="132"/>
      <c r="C120" s="141"/>
      <c r="D120" s="273" t="s">
        <v>317</v>
      </c>
      <c r="E120" s="614"/>
      <c r="F120" s="614"/>
      <c r="G120" s="614"/>
      <c r="H120" s="141" t="s">
        <v>38</v>
      </c>
      <c r="I120" s="141"/>
      <c r="J120" s="141"/>
      <c r="K120" s="273" t="s">
        <v>317</v>
      </c>
      <c r="L120" s="145" t="s">
        <v>328</v>
      </c>
      <c r="M120" s="628">
        <f>+V15</f>
        <v>0</v>
      </c>
      <c r="N120" s="629"/>
      <c r="O120" s="145" t="s">
        <v>329</v>
      </c>
      <c r="P120" s="145" t="s">
        <v>330</v>
      </c>
      <c r="Q120" s="628">
        <f>+V17</f>
        <v>0</v>
      </c>
      <c r="R120" s="629"/>
      <c r="S120" s="141" t="s">
        <v>331</v>
      </c>
      <c r="T120" s="228"/>
      <c r="U120" s="265"/>
      <c r="V120" s="265"/>
      <c r="W120" s="265"/>
      <c r="X120" s="265"/>
      <c r="Y120" s="229"/>
      <c r="AA120" s="627" t="e">
        <f>IF(C117="○","",ROUNDDOWN((95000*M120/Q120*Q119),0))</f>
        <v>#DIV/0!</v>
      </c>
      <c r="AB120" s="627"/>
      <c r="AC120" s="627"/>
      <c r="AD120" s="627"/>
      <c r="AE120" s="627"/>
    </row>
    <row r="121" spans="1:32" s="19" customFormat="1" ht="8.25" customHeight="1">
      <c r="A121" s="112"/>
      <c r="B121" s="132"/>
      <c r="C121" s="141"/>
      <c r="D121" s="141"/>
      <c r="E121" s="141"/>
      <c r="F121" s="141"/>
      <c r="G121" s="141"/>
      <c r="H121" s="141"/>
      <c r="I121" s="141"/>
      <c r="J121" s="141"/>
      <c r="K121" s="141"/>
      <c r="L121" s="141"/>
      <c r="M121" s="273"/>
      <c r="N121" s="141"/>
      <c r="O121" s="141"/>
      <c r="P121" s="145"/>
      <c r="Q121" s="209"/>
      <c r="R121" s="209"/>
      <c r="S121" s="141"/>
      <c r="T121" s="132"/>
      <c r="U121" s="281"/>
      <c r="V121" s="281"/>
      <c r="W121" s="281"/>
      <c r="X121" s="281"/>
      <c r="Y121" s="229"/>
    </row>
    <row r="122" spans="1:32" s="19" customFormat="1" ht="13.5" customHeight="1" thickBot="1">
      <c r="A122" s="112"/>
      <c r="B122" s="132"/>
      <c r="C122" s="284"/>
      <c r="D122" s="143" t="s">
        <v>332</v>
      </c>
      <c r="E122" s="141"/>
      <c r="F122" s="141"/>
      <c r="G122" s="141"/>
      <c r="H122" s="141"/>
      <c r="I122" s="141"/>
      <c r="J122" s="141"/>
      <c r="K122" s="141"/>
      <c r="L122" s="141"/>
      <c r="M122" s="273"/>
      <c r="N122" s="141"/>
      <c r="O122" s="141"/>
      <c r="P122" s="145"/>
      <c r="Q122" s="209"/>
      <c r="R122" s="209"/>
      <c r="S122" s="141"/>
      <c r="T122" s="132"/>
      <c r="U122" s="281"/>
      <c r="V122" s="281"/>
      <c r="W122" s="281"/>
      <c r="X122" s="281"/>
      <c r="Y122" s="229"/>
    </row>
    <row r="123" spans="1:32" s="19" customFormat="1" ht="15" customHeight="1" thickBot="1">
      <c r="A123" s="112"/>
      <c r="B123" s="132"/>
      <c r="C123" s="285"/>
      <c r="D123" s="286" t="s">
        <v>112</v>
      </c>
      <c r="E123" s="141"/>
      <c r="F123" s="141"/>
      <c r="G123" s="141"/>
      <c r="H123" s="141"/>
      <c r="I123" s="141"/>
      <c r="J123" s="141"/>
      <c r="K123" s="141"/>
      <c r="L123" s="141"/>
      <c r="M123" s="273"/>
      <c r="N123" s="141"/>
      <c r="O123" s="141"/>
      <c r="P123" s="145"/>
      <c r="Q123" s="209"/>
      <c r="R123" s="209"/>
      <c r="S123" s="141"/>
      <c r="T123" s="132"/>
      <c r="U123" s="281"/>
      <c r="V123" s="281"/>
      <c r="W123" s="281"/>
      <c r="X123" s="281"/>
      <c r="Y123" s="229"/>
    </row>
    <row r="124" spans="1:32" s="19" customFormat="1" ht="15" customHeight="1">
      <c r="A124" s="112"/>
      <c r="B124" s="132"/>
      <c r="C124" s="209" t="s">
        <v>113</v>
      </c>
      <c r="D124" s="141"/>
      <c r="E124" s="141"/>
      <c r="F124" s="141"/>
      <c r="G124" s="141"/>
      <c r="H124" s="141"/>
      <c r="I124" s="141"/>
      <c r="J124" s="141"/>
      <c r="K124" s="141"/>
      <c r="L124" s="287"/>
      <c r="M124" s="287"/>
      <c r="N124" s="287"/>
      <c r="O124" s="287"/>
      <c r="P124" s="287"/>
      <c r="Q124" s="141"/>
      <c r="R124" s="141"/>
      <c r="S124" s="141"/>
      <c r="T124" s="132"/>
      <c r="U124" s="281"/>
      <c r="V124" s="281"/>
      <c r="W124" s="281"/>
      <c r="X124" s="281"/>
      <c r="Y124" s="229"/>
    </row>
    <row r="125" spans="1:32" s="19" customFormat="1" ht="15" customHeight="1" thickBot="1">
      <c r="A125" s="112"/>
      <c r="B125" s="132"/>
      <c r="C125" s="141"/>
      <c r="D125" s="288"/>
      <c r="E125" s="619"/>
      <c r="F125" s="619"/>
      <c r="G125" s="619"/>
      <c r="H125" s="619"/>
      <c r="I125" s="141"/>
      <c r="J125" s="141"/>
      <c r="K125" s="620" t="s">
        <v>114</v>
      </c>
      <c r="L125" s="620"/>
      <c r="M125" s="620"/>
      <c r="N125" s="620"/>
      <c r="O125" s="620"/>
      <c r="P125" s="620"/>
      <c r="Q125" s="621">
        <f>U27</f>
        <v>0</v>
      </c>
      <c r="R125" s="621"/>
      <c r="S125" s="141" t="s">
        <v>34</v>
      </c>
      <c r="T125" s="228" t="s">
        <v>327</v>
      </c>
      <c r="U125" s="613">
        <f>IF($C123=1,0,IF(C126="○",0,IF($U27&gt;19,538000,IF($U27&gt;1,269000,IF($U27=0,0,179000)))))</f>
        <v>0</v>
      </c>
      <c r="V125" s="613"/>
      <c r="W125" s="613"/>
      <c r="X125" s="613"/>
      <c r="Y125" s="229" t="s">
        <v>37</v>
      </c>
    </row>
    <row r="126" spans="1:32" s="19" customFormat="1" ht="15" customHeight="1" thickBot="1">
      <c r="A126" s="112"/>
      <c r="B126" s="132"/>
      <c r="C126" s="289"/>
      <c r="D126" s="622" t="s">
        <v>115</v>
      </c>
      <c r="E126" s="622"/>
      <c r="F126" s="622"/>
      <c r="G126" s="622"/>
      <c r="H126" s="622"/>
      <c r="I126" s="622"/>
      <c r="J126" s="622"/>
      <c r="K126" s="622"/>
      <c r="L126" s="622"/>
      <c r="M126" s="622"/>
      <c r="N126" s="622"/>
      <c r="O126" s="622"/>
      <c r="P126" s="622"/>
      <c r="Q126" s="622"/>
      <c r="R126" s="622"/>
      <c r="S126" s="623"/>
      <c r="T126" s="228" t="s">
        <v>327</v>
      </c>
      <c r="U126" s="613">
        <f>IF(C123=1,0,IF(C126="○",1076000,0))</f>
        <v>0</v>
      </c>
      <c r="V126" s="613"/>
      <c r="W126" s="613"/>
      <c r="X126" s="613"/>
      <c r="Y126" s="229" t="s">
        <v>37</v>
      </c>
    </row>
    <row r="127" spans="1:32" s="19" customFormat="1" ht="7.5" customHeight="1">
      <c r="A127" s="112"/>
      <c r="B127" s="132"/>
      <c r="C127" s="141"/>
      <c r="D127" s="622"/>
      <c r="E127" s="622"/>
      <c r="F127" s="622"/>
      <c r="G127" s="622"/>
      <c r="H127" s="622"/>
      <c r="I127" s="622"/>
      <c r="J127" s="622"/>
      <c r="K127" s="622"/>
      <c r="L127" s="622"/>
      <c r="M127" s="622"/>
      <c r="N127" s="622"/>
      <c r="O127" s="622"/>
      <c r="P127" s="622"/>
      <c r="Q127" s="622"/>
      <c r="R127" s="622"/>
      <c r="S127" s="623"/>
      <c r="T127" s="228"/>
      <c r="U127" s="265"/>
      <c r="V127" s="265"/>
      <c r="W127" s="265"/>
      <c r="X127" s="265"/>
      <c r="Y127" s="229"/>
    </row>
    <row r="128" spans="1:32" s="19" customFormat="1" ht="15" customHeight="1">
      <c r="A128" s="112"/>
      <c r="B128" s="132"/>
      <c r="C128" s="141"/>
      <c r="D128" s="288"/>
      <c r="E128" s="287"/>
      <c r="F128" s="209"/>
      <c r="G128" s="209"/>
      <c r="H128" s="209"/>
      <c r="I128" s="141"/>
      <c r="J128" s="141"/>
      <c r="K128" s="141"/>
      <c r="L128" s="141"/>
      <c r="M128" s="141"/>
      <c r="N128" s="141"/>
      <c r="O128" s="141"/>
      <c r="P128" s="141"/>
      <c r="Q128" s="141"/>
      <c r="R128" s="141"/>
      <c r="S128" s="141"/>
      <c r="T128" s="132"/>
      <c r="U128" s="281"/>
      <c r="V128" s="281"/>
      <c r="W128" s="281"/>
      <c r="X128" s="281"/>
      <c r="Y128" s="229"/>
    </row>
    <row r="129" spans="1:39" s="19" customFormat="1" ht="15" customHeight="1">
      <c r="A129" s="112"/>
      <c r="B129" s="132"/>
      <c r="C129" s="209" t="s">
        <v>116</v>
      </c>
      <c r="D129" s="141"/>
      <c r="E129" s="141"/>
      <c r="F129" s="141"/>
      <c r="G129" s="141"/>
      <c r="H129" s="141"/>
      <c r="I129" s="141"/>
      <c r="J129" s="141"/>
      <c r="K129" s="141"/>
      <c r="L129" s="141"/>
      <c r="M129" s="141"/>
      <c r="N129" s="141"/>
      <c r="O129" s="141"/>
      <c r="P129" s="141"/>
      <c r="Q129" s="141"/>
      <c r="R129" s="141"/>
      <c r="S129" s="141"/>
      <c r="T129" s="228" t="s">
        <v>327</v>
      </c>
      <c r="U129" s="613">
        <f>U130+U132</f>
        <v>0</v>
      </c>
      <c r="V129" s="613"/>
      <c r="W129" s="613"/>
      <c r="X129" s="613"/>
      <c r="Y129" s="229" t="s">
        <v>37</v>
      </c>
    </row>
    <row r="130" spans="1:39" s="19" customFormat="1" ht="15" customHeight="1">
      <c r="A130" s="112"/>
      <c r="B130" s="132"/>
      <c r="C130" s="209"/>
      <c r="D130" s="141" t="s">
        <v>117</v>
      </c>
      <c r="E130" s="141"/>
      <c r="F130" s="141"/>
      <c r="G130" s="141"/>
      <c r="H130" s="141"/>
      <c r="I130" s="141"/>
      <c r="J130" s="141"/>
      <c r="K130" s="141"/>
      <c r="L130" s="141"/>
      <c r="M130" s="141"/>
      <c r="N130" s="141"/>
      <c r="O130" s="141"/>
      <c r="P130" s="141"/>
      <c r="Q130" s="141"/>
      <c r="R130" s="141"/>
      <c r="S130" s="141"/>
      <c r="T130" s="228" t="s">
        <v>325</v>
      </c>
      <c r="U130" s="613">
        <f>IF($I$7="",0,IF(C123=1,0,240000))</f>
        <v>0</v>
      </c>
      <c r="V130" s="613"/>
      <c r="W130" s="613"/>
      <c r="X130" s="613"/>
      <c r="Y130" s="229" t="s">
        <v>100</v>
      </c>
    </row>
    <row r="131" spans="1:39" s="19" customFormat="1" ht="15" customHeight="1">
      <c r="A131" s="112"/>
      <c r="B131" s="132"/>
      <c r="C131" s="209"/>
      <c r="D131" s="141" t="s">
        <v>118</v>
      </c>
      <c r="E131" s="141"/>
      <c r="F131" s="141"/>
      <c r="G131" s="141"/>
      <c r="H131" s="141"/>
      <c r="I131" s="141"/>
      <c r="J131" s="141"/>
      <c r="K131" s="141"/>
      <c r="L131" s="141"/>
      <c r="M131" s="141"/>
      <c r="N131" s="141"/>
      <c r="O131" s="141"/>
      <c r="P131" s="141"/>
      <c r="Q131" s="141"/>
      <c r="R131" s="141"/>
      <c r="S131" s="141"/>
      <c r="T131" s="228"/>
      <c r="U131" s="265"/>
      <c r="V131" s="265"/>
      <c r="W131" s="265"/>
      <c r="X131" s="265"/>
      <c r="Y131" s="229"/>
    </row>
    <row r="132" spans="1:39" s="19" customFormat="1" ht="15" customHeight="1">
      <c r="A132" s="112"/>
      <c r="B132" s="132"/>
      <c r="C132" s="209"/>
      <c r="D132" s="141"/>
      <c r="E132" s="290"/>
      <c r="F132" s="290"/>
      <c r="G132" s="614"/>
      <c r="H132" s="614"/>
      <c r="I132" s="614"/>
      <c r="J132" s="141" t="s">
        <v>56</v>
      </c>
      <c r="K132" s="141" t="s">
        <v>333</v>
      </c>
      <c r="L132" s="617" t="s">
        <v>224</v>
      </c>
      <c r="M132" s="617"/>
      <c r="N132" s="617"/>
      <c r="O132" s="618"/>
      <c r="P132" s="618"/>
      <c r="Q132" s="141" t="s">
        <v>119</v>
      </c>
      <c r="R132" s="141"/>
      <c r="S132" s="141"/>
      <c r="T132" s="228" t="s">
        <v>334</v>
      </c>
      <c r="U132" s="613">
        <f>IF(C123=1,0,G132*O132)</f>
        <v>0</v>
      </c>
      <c r="V132" s="613"/>
      <c r="W132" s="613"/>
      <c r="X132" s="613"/>
      <c r="Y132" s="229" t="s">
        <v>100</v>
      </c>
      <c r="AM132" s="291">
        <v>0</v>
      </c>
    </row>
    <row r="133" spans="1:39" s="19" customFormat="1" ht="15" customHeight="1">
      <c r="A133" s="112"/>
      <c r="B133" s="132"/>
      <c r="C133" s="209"/>
      <c r="D133" s="141"/>
      <c r="E133" s="141"/>
      <c r="F133" s="141"/>
      <c r="G133" s="141"/>
      <c r="H133" s="141"/>
      <c r="I133" s="141"/>
      <c r="J133" s="141"/>
      <c r="K133" s="141"/>
      <c r="L133" s="141"/>
      <c r="M133" s="141"/>
      <c r="N133" s="292" t="s">
        <v>120</v>
      </c>
      <c r="O133" s="141"/>
      <c r="P133" s="141"/>
      <c r="Q133" s="141"/>
      <c r="R133" s="141"/>
      <c r="S133" s="141"/>
      <c r="T133" s="228"/>
      <c r="U133" s="265"/>
      <c r="V133" s="265"/>
      <c r="W133" s="265"/>
      <c r="X133" s="265"/>
      <c r="Y133" s="229"/>
      <c r="AM133" s="291">
        <v>1</v>
      </c>
    </row>
    <row r="134" spans="1:39" ht="15" customHeight="1">
      <c r="A134" s="112"/>
      <c r="B134" s="132"/>
      <c r="C134" s="209" t="s">
        <v>121</v>
      </c>
      <c r="D134" s="141"/>
      <c r="E134" s="141"/>
      <c r="F134" s="141"/>
      <c r="G134" s="141"/>
      <c r="H134" s="141"/>
      <c r="I134" s="141"/>
      <c r="J134" s="141"/>
      <c r="K134" s="141"/>
      <c r="L134" s="141"/>
      <c r="M134" s="141"/>
      <c r="N134" s="141"/>
      <c r="O134" s="141"/>
      <c r="P134" s="141"/>
      <c r="Q134" s="141"/>
      <c r="R134" s="141"/>
      <c r="S134" s="141"/>
      <c r="T134" s="132"/>
      <c r="U134" s="281"/>
      <c r="V134" s="281"/>
      <c r="W134" s="281"/>
      <c r="X134" s="281"/>
      <c r="Y134" s="229"/>
      <c r="AM134" s="18">
        <v>2</v>
      </c>
    </row>
    <row r="135" spans="1:39" ht="15.75" customHeight="1">
      <c r="A135" s="112"/>
      <c r="B135" s="132"/>
      <c r="C135" s="141"/>
      <c r="D135" s="273" t="s">
        <v>335</v>
      </c>
      <c r="E135" s="614"/>
      <c r="F135" s="614"/>
      <c r="G135" s="614"/>
      <c r="H135" s="141" t="s">
        <v>122</v>
      </c>
      <c r="I135" s="141"/>
      <c r="J135" s="141"/>
      <c r="K135" s="145" t="s">
        <v>33</v>
      </c>
      <c r="L135" s="141"/>
      <c r="M135" s="615" t="s">
        <v>123</v>
      </c>
      <c r="N135" s="615"/>
      <c r="O135" s="615"/>
      <c r="P135" s="217" t="s">
        <v>336</v>
      </c>
      <c r="Q135" s="616">
        <f>U55</f>
        <v>0</v>
      </c>
      <c r="R135" s="616"/>
      <c r="S135" s="141" t="s">
        <v>83</v>
      </c>
      <c r="T135" s="228" t="s">
        <v>337</v>
      </c>
      <c r="U135" s="613">
        <f>+IF(C123=1,0,E135*Q135)</f>
        <v>0</v>
      </c>
      <c r="V135" s="613"/>
      <c r="W135" s="613"/>
      <c r="X135" s="613"/>
      <c r="Y135" s="229" t="s">
        <v>37</v>
      </c>
    </row>
    <row r="136" spans="1:39" ht="15.75" customHeight="1">
      <c r="A136" s="112"/>
      <c r="B136" s="132"/>
      <c r="C136" s="141"/>
      <c r="D136" s="273"/>
      <c r="E136" s="274"/>
      <c r="F136" s="274"/>
      <c r="G136" s="274"/>
      <c r="H136" s="141"/>
      <c r="I136" s="141"/>
      <c r="J136" s="141"/>
      <c r="K136" s="145"/>
      <c r="L136" s="141"/>
      <c r="M136" s="293"/>
      <c r="N136" s="293"/>
      <c r="O136" s="293"/>
      <c r="P136" s="217"/>
      <c r="Q136" s="274"/>
      <c r="R136" s="274"/>
      <c r="S136" s="141"/>
      <c r="T136" s="228"/>
      <c r="U136" s="265"/>
      <c r="V136" s="265"/>
      <c r="W136" s="265"/>
      <c r="X136" s="265"/>
      <c r="Y136" s="229"/>
    </row>
    <row r="137" spans="1:39">
      <c r="A137" s="294"/>
      <c r="B137" s="295"/>
      <c r="C137" s="595" t="s">
        <v>225</v>
      </c>
      <c r="D137" s="595"/>
      <c r="E137" s="595"/>
      <c r="F137" s="595"/>
      <c r="G137" s="595"/>
      <c r="H137" s="595"/>
      <c r="I137" s="595"/>
      <c r="J137" s="595"/>
      <c r="K137" s="595"/>
      <c r="L137" s="595"/>
      <c r="M137" s="595"/>
      <c r="N137" s="595"/>
      <c r="O137" s="595"/>
      <c r="P137" s="296"/>
      <c r="Q137" s="214"/>
      <c r="R137" s="214"/>
      <c r="S137" s="297"/>
      <c r="T137" s="298"/>
      <c r="U137" s="613"/>
      <c r="V137" s="613"/>
      <c r="W137" s="613"/>
      <c r="X137" s="613"/>
      <c r="Y137" s="299"/>
    </row>
    <row r="138" spans="1:39" ht="16.5" customHeight="1">
      <c r="A138" s="294"/>
      <c r="B138" s="295"/>
      <c r="C138" s="218"/>
      <c r="D138" s="112" t="s">
        <v>126</v>
      </c>
      <c r="E138" s="112"/>
      <c r="F138" s="218"/>
      <c r="G138" s="218"/>
      <c r="H138" s="218"/>
      <c r="I138" s="218"/>
      <c r="J138" s="218"/>
      <c r="K138" s="218"/>
      <c r="L138" s="218"/>
      <c r="M138" s="218"/>
      <c r="N138" s="218"/>
      <c r="O138" s="218"/>
      <c r="P138" s="296"/>
      <c r="Q138" s="214"/>
      <c r="R138" s="214"/>
      <c r="S138" s="297"/>
      <c r="T138" s="298" t="s">
        <v>337</v>
      </c>
      <c r="U138" s="613">
        <f>U139+U140</f>
        <v>0</v>
      </c>
      <c r="V138" s="613"/>
      <c r="W138" s="613"/>
      <c r="X138" s="613"/>
      <c r="Y138" s="299" t="s">
        <v>37</v>
      </c>
    </row>
    <row r="139" spans="1:39" ht="25.5" customHeight="1">
      <c r="A139" s="294"/>
      <c r="B139" s="295"/>
      <c r="C139" s="172"/>
      <c r="D139" s="172"/>
      <c r="E139" s="608"/>
      <c r="F139" s="608"/>
      <c r="G139" s="216" t="s">
        <v>315</v>
      </c>
      <c r="H139" s="609"/>
      <c r="I139" s="609"/>
      <c r="J139" s="172" t="s">
        <v>124</v>
      </c>
      <c r="K139" s="172"/>
      <c r="L139" s="172"/>
      <c r="M139" s="214" t="s">
        <v>338</v>
      </c>
      <c r="N139" s="579" t="s">
        <v>125</v>
      </c>
      <c r="O139" s="610"/>
      <c r="P139" s="610"/>
      <c r="Q139" s="611">
        <f>U65</f>
        <v>0</v>
      </c>
      <c r="R139" s="611"/>
      <c r="S139" s="297" t="s">
        <v>89</v>
      </c>
      <c r="T139" s="300" t="s">
        <v>339</v>
      </c>
      <c r="U139" s="612">
        <f>H139*Q139</f>
        <v>0</v>
      </c>
      <c r="V139" s="612"/>
      <c r="W139" s="612"/>
      <c r="X139" s="612"/>
      <c r="Y139" s="297" t="s">
        <v>100</v>
      </c>
    </row>
    <row r="140" spans="1:39" ht="25.5" customHeight="1">
      <c r="A140" s="294"/>
      <c r="B140" s="295"/>
      <c r="C140" s="172"/>
      <c r="D140" s="172"/>
      <c r="E140" s="608"/>
      <c r="F140" s="608"/>
      <c r="G140" s="216" t="s">
        <v>340</v>
      </c>
      <c r="H140" s="609"/>
      <c r="I140" s="609"/>
      <c r="J140" s="172" t="s">
        <v>122</v>
      </c>
      <c r="K140" s="172"/>
      <c r="L140" s="172"/>
      <c r="M140" s="214" t="s">
        <v>341</v>
      </c>
      <c r="N140" s="579" t="s">
        <v>226</v>
      </c>
      <c r="O140" s="610"/>
      <c r="P140" s="610"/>
      <c r="Q140" s="611">
        <f>U66</f>
        <v>0</v>
      </c>
      <c r="R140" s="611"/>
      <c r="S140" s="297" t="s">
        <v>83</v>
      </c>
      <c r="T140" s="300" t="s">
        <v>342</v>
      </c>
      <c r="U140" s="612">
        <f>H140*Q140</f>
        <v>0</v>
      </c>
      <c r="V140" s="612"/>
      <c r="W140" s="612"/>
      <c r="X140" s="612"/>
      <c r="Y140" s="297" t="s">
        <v>100</v>
      </c>
    </row>
    <row r="141" spans="1:39" ht="12.75" customHeight="1">
      <c r="A141" s="294"/>
      <c r="B141" s="295"/>
      <c r="C141" s="172"/>
      <c r="D141" s="172"/>
      <c r="E141" s="301"/>
      <c r="F141" s="301"/>
      <c r="G141" s="216"/>
      <c r="H141" s="302"/>
      <c r="I141" s="302"/>
      <c r="J141" s="172"/>
      <c r="K141" s="172"/>
      <c r="L141" s="172"/>
      <c r="M141" s="214"/>
      <c r="N141" s="303"/>
      <c r="O141" s="296"/>
      <c r="P141" s="296"/>
      <c r="Q141" s="304"/>
      <c r="R141" s="304"/>
      <c r="S141" s="297"/>
      <c r="T141" s="300"/>
      <c r="U141" s="305"/>
      <c r="V141" s="305"/>
      <c r="W141" s="305"/>
      <c r="X141" s="305"/>
      <c r="Y141" s="297"/>
    </row>
    <row r="142" spans="1:39" ht="15" customHeight="1">
      <c r="A142" s="294"/>
      <c r="B142" s="295"/>
      <c r="C142" s="172"/>
      <c r="D142" s="112" t="s">
        <v>129</v>
      </c>
      <c r="E142" s="112"/>
      <c r="F142" s="218"/>
      <c r="G142" s="218"/>
      <c r="H142" s="218"/>
      <c r="I142" s="218"/>
      <c r="J142" s="218"/>
      <c r="K142" s="218"/>
      <c r="L142" s="218"/>
      <c r="M142" s="218"/>
      <c r="N142" s="218"/>
      <c r="O142" s="218"/>
      <c r="P142" s="296"/>
      <c r="Q142" s="304"/>
      <c r="R142" s="304"/>
      <c r="S142" s="297"/>
      <c r="T142" s="298" t="s">
        <v>337</v>
      </c>
      <c r="U142" s="613">
        <f>U143+U144</f>
        <v>0</v>
      </c>
      <c r="V142" s="613"/>
      <c r="W142" s="613"/>
      <c r="X142" s="613"/>
      <c r="Y142" s="299" t="s">
        <v>37</v>
      </c>
    </row>
    <row r="143" spans="1:39" ht="27.75" customHeight="1">
      <c r="A143" s="294"/>
      <c r="B143" s="295"/>
      <c r="C143" s="172"/>
      <c r="D143" s="172"/>
      <c r="E143" s="608"/>
      <c r="F143" s="608"/>
      <c r="G143" s="216" t="s">
        <v>315</v>
      </c>
      <c r="H143" s="609"/>
      <c r="I143" s="609"/>
      <c r="J143" s="172" t="s">
        <v>124</v>
      </c>
      <c r="K143" s="172"/>
      <c r="L143" s="172"/>
      <c r="M143" s="214" t="s">
        <v>338</v>
      </c>
      <c r="N143" s="579" t="s">
        <v>127</v>
      </c>
      <c r="O143" s="610"/>
      <c r="P143" s="610"/>
      <c r="Q143" s="611">
        <f>U67</f>
        <v>0</v>
      </c>
      <c r="R143" s="611"/>
      <c r="S143" s="297" t="s">
        <v>89</v>
      </c>
      <c r="T143" s="300" t="s">
        <v>339</v>
      </c>
      <c r="U143" s="612">
        <f>H143*Q143</f>
        <v>0</v>
      </c>
      <c r="V143" s="612"/>
      <c r="W143" s="612"/>
      <c r="X143" s="612"/>
      <c r="Y143" s="297" t="s">
        <v>100</v>
      </c>
    </row>
    <row r="144" spans="1:39" ht="27.75" customHeight="1">
      <c r="A144" s="294"/>
      <c r="B144" s="295"/>
      <c r="C144" s="172"/>
      <c r="D144" s="172"/>
      <c r="E144" s="608"/>
      <c r="F144" s="608"/>
      <c r="G144" s="216" t="s">
        <v>340</v>
      </c>
      <c r="H144" s="609"/>
      <c r="I144" s="609"/>
      <c r="J144" s="172" t="s">
        <v>122</v>
      </c>
      <c r="K144" s="172"/>
      <c r="L144" s="172"/>
      <c r="M144" s="214" t="s">
        <v>341</v>
      </c>
      <c r="N144" s="579" t="s">
        <v>128</v>
      </c>
      <c r="O144" s="610"/>
      <c r="P144" s="610"/>
      <c r="Q144" s="611">
        <f>U68</f>
        <v>0</v>
      </c>
      <c r="R144" s="611"/>
      <c r="S144" s="297" t="s">
        <v>83</v>
      </c>
      <c r="T144" s="300" t="s">
        <v>342</v>
      </c>
      <c r="U144" s="612">
        <f>H144*Q144</f>
        <v>0</v>
      </c>
      <c r="V144" s="612"/>
      <c r="W144" s="612"/>
      <c r="X144" s="612"/>
      <c r="Y144" s="297" t="s">
        <v>100</v>
      </c>
    </row>
    <row r="145" spans="1:28" ht="13.5" customHeight="1">
      <c r="A145" s="294"/>
      <c r="B145" s="295"/>
      <c r="C145" s="172"/>
      <c r="D145" s="172"/>
      <c r="E145" s="301"/>
      <c r="F145" s="301"/>
      <c r="G145" s="216"/>
      <c r="H145" s="302"/>
      <c r="I145" s="302"/>
      <c r="J145" s="172"/>
      <c r="K145" s="172"/>
      <c r="L145" s="172"/>
      <c r="M145" s="214"/>
      <c r="N145" s="303"/>
      <c r="O145" s="296"/>
      <c r="P145" s="296"/>
      <c r="Q145" s="304"/>
      <c r="R145" s="304"/>
      <c r="S145" s="297"/>
      <c r="T145" s="300"/>
      <c r="U145" s="305"/>
      <c r="V145" s="305"/>
      <c r="W145" s="305"/>
      <c r="X145" s="305"/>
      <c r="Y145" s="297"/>
    </row>
    <row r="146" spans="1:28">
      <c r="A146" s="294"/>
      <c r="B146" s="295"/>
      <c r="C146" s="595" t="s">
        <v>227</v>
      </c>
      <c r="D146" s="595"/>
      <c r="E146" s="595"/>
      <c r="F146" s="595"/>
      <c r="G146" s="595"/>
      <c r="H146" s="595"/>
      <c r="I146" s="595"/>
      <c r="J146" s="595"/>
      <c r="K146" s="595"/>
      <c r="L146" s="595"/>
      <c r="M146" s="595"/>
      <c r="N146" s="595"/>
      <c r="O146" s="595"/>
      <c r="P146" s="296"/>
      <c r="Q146" s="304"/>
      <c r="R146" s="304"/>
      <c r="S146" s="297"/>
      <c r="T146" s="298"/>
      <c r="U146" s="613"/>
      <c r="V146" s="613"/>
      <c r="W146" s="613"/>
      <c r="X146" s="613"/>
      <c r="Y146" s="299"/>
    </row>
    <row r="147" spans="1:28" ht="14.25" customHeight="1">
      <c r="A147" s="294"/>
      <c r="B147" s="295"/>
      <c r="C147" s="218"/>
      <c r="D147" s="112" t="s">
        <v>126</v>
      </c>
      <c r="E147" s="112"/>
      <c r="F147" s="218"/>
      <c r="G147" s="218"/>
      <c r="H147" s="218"/>
      <c r="I147" s="218"/>
      <c r="J147" s="218"/>
      <c r="K147" s="218"/>
      <c r="L147" s="218"/>
      <c r="M147" s="218"/>
      <c r="N147" s="218"/>
      <c r="O147" s="218"/>
      <c r="P147" s="296"/>
      <c r="Q147" s="304"/>
      <c r="R147" s="304"/>
      <c r="S147" s="297"/>
      <c r="T147" s="298" t="s">
        <v>337</v>
      </c>
      <c r="U147" s="613">
        <f>U148+U149</f>
        <v>0</v>
      </c>
      <c r="V147" s="613"/>
      <c r="W147" s="613"/>
      <c r="X147" s="613"/>
      <c r="Y147" s="299" t="s">
        <v>37</v>
      </c>
    </row>
    <row r="148" spans="1:28" ht="25.5" customHeight="1">
      <c r="A148" s="294"/>
      <c r="B148" s="295"/>
      <c r="C148" s="172"/>
      <c r="D148" s="172"/>
      <c r="E148" s="608"/>
      <c r="F148" s="608"/>
      <c r="G148" s="216" t="s">
        <v>315</v>
      </c>
      <c r="H148" s="609"/>
      <c r="I148" s="609"/>
      <c r="J148" s="172" t="s">
        <v>124</v>
      </c>
      <c r="K148" s="172"/>
      <c r="L148" s="172"/>
      <c r="M148" s="214" t="s">
        <v>338</v>
      </c>
      <c r="N148" s="579" t="s">
        <v>130</v>
      </c>
      <c r="O148" s="610"/>
      <c r="P148" s="610"/>
      <c r="Q148" s="611">
        <f>U70</f>
        <v>0</v>
      </c>
      <c r="R148" s="611"/>
      <c r="S148" s="297" t="s">
        <v>89</v>
      </c>
      <c r="T148" s="300" t="s">
        <v>339</v>
      </c>
      <c r="U148" s="612">
        <f>H148*Q148</f>
        <v>0</v>
      </c>
      <c r="V148" s="612"/>
      <c r="W148" s="612"/>
      <c r="X148" s="612"/>
      <c r="Y148" s="297" t="s">
        <v>100</v>
      </c>
    </row>
    <row r="149" spans="1:28" ht="25.5" customHeight="1">
      <c r="A149" s="294"/>
      <c r="B149" s="295"/>
      <c r="C149" s="172"/>
      <c r="D149" s="172"/>
      <c r="E149" s="608"/>
      <c r="F149" s="608"/>
      <c r="G149" s="216" t="s">
        <v>340</v>
      </c>
      <c r="H149" s="609"/>
      <c r="I149" s="609"/>
      <c r="J149" s="172" t="s">
        <v>122</v>
      </c>
      <c r="K149" s="172"/>
      <c r="L149" s="172"/>
      <c r="M149" s="214" t="s">
        <v>341</v>
      </c>
      <c r="N149" s="579" t="s">
        <v>131</v>
      </c>
      <c r="O149" s="610"/>
      <c r="P149" s="610"/>
      <c r="Q149" s="611">
        <f>U71</f>
        <v>0</v>
      </c>
      <c r="R149" s="611"/>
      <c r="S149" s="297" t="s">
        <v>83</v>
      </c>
      <c r="T149" s="300" t="s">
        <v>342</v>
      </c>
      <c r="U149" s="612">
        <f>H149*Q149</f>
        <v>0</v>
      </c>
      <c r="V149" s="612"/>
      <c r="W149" s="612"/>
      <c r="X149" s="612"/>
      <c r="Y149" s="297" t="s">
        <v>100</v>
      </c>
    </row>
    <row r="150" spans="1:28" ht="14.25" customHeight="1">
      <c r="A150" s="294"/>
      <c r="B150" s="295"/>
      <c r="C150" s="172"/>
      <c r="D150" s="172"/>
      <c r="E150" s="301"/>
      <c r="F150" s="301"/>
      <c r="G150" s="216"/>
      <c r="H150" s="302"/>
      <c r="I150" s="302"/>
      <c r="J150" s="172"/>
      <c r="K150" s="172"/>
      <c r="L150" s="172"/>
      <c r="M150" s="214"/>
      <c r="N150" s="303"/>
      <c r="O150" s="296"/>
      <c r="P150" s="296"/>
      <c r="Q150" s="304"/>
      <c r="R150" s="304"/>
      <c r="S150" s="297"/>
      <c r="T150" s="300"/>
      <c r="U150" s="305"/>
      <c r="V150" s="305"/>
      <c r="W150" s="305"/>
      <c r="X150" s="305"/>
      <c r="Y150" s="297"/>
    </row>
    <row r="151" spans="1:28" ht="15" customHeight="1">
      <c r="A151" s="294"/>
      <c r="B151" s="295"/>
      <c r="C151" s="172"/>
      <c r="D151" s="112" t="s">
        <v>129</v>
      </c>
      <c r="E151" s="112"/>
      <c r="F151" s="218"/>
      <c r="G151" s="218"/>
      <c r="H151" s="218"/>
      <c r="I151" s="218"/>
      <c r="J151" s="218"/>
      <c r="K151" s="218"/>
      <c r="L151" s="218"/>
      <c r="M151" s="218"/>
      <c r="N151" s="218"/>
      <c r="O151" s="218"/>
      <c r="P151" s="296"/>
      <c r="Q151" s="304"/>
      <c r="R151" s="304"/>
      <c r="S151" s="297"/>
      <c r="T151" s="298" t="s">
        <v>337</v>
      </c>
      <c r="U151" s="613">
        <f>U152+U153</f>
        <v>0</v>
      </c>
      <c r="V151" s="613"/>
      <c r="W151" s="613"/>
      <c r="X151" s="613"/>
      <c r="Y151" s="299" t="s">
        <v>37</v>
      </c>
    </row>
    <row r="152" spans="1:28" ht="27.75" customHeight="1">
      <c r="A152" s="294"/>
      <c r="B152" s="295"/>
      <c r="C152" s="172"/>
      <c r="D152" s="172"/>
      <c r="E152" s="608"/>
      <c r="F152" s="608"/>
      <c r="G152" s="216" t="s">
        <v>315</v>
      </c>
      <c r="H152" s="609"/>
      <c r="I152" s="609"/>
      <c r="J152" s="172" t="s">
        <v>124</v>
      </c>
      <c r="K152" s="172"/>
      <c r="L152" s="172"/>
      <c r="M152" s="214" t="s">
        <v>338</v>
      </c>
      <c r="N152" s="579" t="s">
        <v>132</v>
      </c>
      <c r="O152" s="610"/>
      <c r="P152" s="610"/>
      <c r="Q152" s="611">
        <f>U72</f>
        <v>0</v>
      </c>
      <c r="R152" s="611"/>
      <c r="S152" s="297" t="s">
        <v>89</v>
      </c>
      <c r="T152" s="300" t="s">
        <v>339</v>
      </c>
      <c r="U152" s="612">
        <f>H152*Q152</f>
        <v>0</v>
      </c>
      <c r="V152" s="612"/>
      <c r="W152" s="612"/>
      <c r="X152" s="612"/>
      <c r="Y152" s="297" t="s">
        <v>100</v>
      </c>
    </row>
    <row r="153" spans="1:28" ht="27.75" customHeight="1">
      <c r="A153" s="294"/>
      <c r="B153" s="295"/>
      <c r="C153" s="172"/>
      <c r="D153" s="172"/>
      <c r="E153" s="608"/>
      <c r="F153" s="608"/>
      <c r="G153" s="216" t="s">
        <v>340</v>
      </c>
      <c r="H153" s="609"/>
      <c r="I153" s="609"/>
      <c r="J153" s="172" t="s">
        <v>122</v>
      </c>
      <c r="K153" s="172"/>
      <c r="L153" s="172"/>
      <c r="M153" s="214" t="s">
        <v>341</v>
      </c>
      <c r="N153" s="579" t="s">
        <v>133</v>
      </c>
      <c r="O153" s="610"/>
      <c r="P153" s="610"/>
      <c r="Q153" s="611">
        <f>U73</f>
        <v>0</v>
      </c>
      <c r="R153" s="611"/>
      <c r="S153" s="297" t="s">
        <v>83</v>
      </c>
      <c r="T153" s="300" t="s">
        <v>342</v>
      </c>
      <c r="U153" s="612">
        <f>H153*Q153</f>
        <v>0</v>
      </c>
      <c r="V153" s="612"/>
      <c r="W153" s="612"/>
      <c r="X153" s="612"/>
      <c r="Y153" s="297" t="s">
        <v>100</v>
      </c>
    </row>
    <row r="154" spans="1:28" ht="8.25" customHeight="1">
      <c r="A154" s="112"/>
      <c r="B154" s="132"/>
      <c r="C154" s="595"/>
      <c r="D154" s="595"/>
      <c r="E154" s="595"/>
      <c r="F154" s="595"/>
      <c r="G154" s="595"/>
      <c r="H154" s="595"/>
      <c r="I154" s="595"/>
      <c r="J154" s="595"/>
      <c r="K154" s="595"/>
      <c r="L154" s="595"/>
      <c r="M154" s="595"/>
      <c r="N154" s="595"/>
      <c r="O154" s="595"/>
      <c r="P154" s="274"/>
      <c r="Q154" s="274"/>
      <c r="R154" s="274"/>
      <c r="S154" s="306"/>
      <c r="T154" s="228"/>
      <c r="U154" s="265"/>
      <c r="V154" s="265"/>
      <c r="W154" s="265"/>
      <c r="X154" s="265"/>
      <c r="Y154" s="306"/>
    </row>
    <row r="155" spans="1:28" ht="9" customHeight="1">
      <c r="A155" s="112"/>
      <c r="B155" s="132"/>
      <c r="C155" s="141"/>
      <c r="D155" s="145"/>
      <c r="E155" s="293"/>
      <c r="F155" s="293"/>
      <c r="G155" s="216"/>
      <c r="H155" s="302"/>
      <c r="I155" s="302"/>
      <c r="J155" s="172"/>
      <c r="K155" s="172"/>
      <c r="L155" s="172"/>
      <c r="M155" s="307"/>
      <c r="N155" s="308"/>
      <c r="O155" s="309"/>
      <c r="P155" s="309"/>
      <c r="Q155" s="214"/>
      <c r="R155" s="214"/>
      <c r="S155" s="141"/>
      <c r="T155" s="300"/>
      <c r="U155" s="305"/>
      <c r="V155" s="305"/>
      <c r="W155" s="305"/>
      <c r="X155" s="305"/>
      <c r="Y155" s="297"/>
    </row>
    <row r="156" spans="1:28" ht="15" customHeight="1">
      <c r="A156" s="112"/>
      <c r="B156" s="132"/>
      <c r="C156" s="141"/>
      <c r="D156" s="141"/>
      <c r="E156" s="141"/>
      <c r="F156" s="141"/>
      <c r="G156" s="141"/>
      <c r="H156" s="141"/>
      <c r="I156" s="141"/>
      <c r="J156" s="141"/>
      <c r="K156" s="141" t="s">
        <v>134</v>
      </c>
      <c r="L156" s="141"/>
      <c r="M156" s="141"/>
      <c r="N156" s="141"/>
      <c r="O156" s="141"/>
      <c r="P156" s="310"/>
      <c r="Q156" s="145"/>
      <c r="R156" s="145"/>
      <c r="S156" s="210"/>
      <c r="T156" s="228" t="s">
        <v>337</v>
      </c>
      <c r="U156" s="581" t="e">
        <f>U78+U117+U119+U125+U126+U129+U135+U138+U142+U147+U151</f>
        <v>#DIV/0!</v>
      </c>
      <c r="V156" s="581"/>
      <c r="W156" s="581"/>
      <c r="X156" s="581"/>
      <c r="Y156" s="229" t="s">
        <v>37</v>
      </c>
      <c r="AB156" s="311"/>
    </row>
    <row r="157" spans="1:28" ht="6" customHeight="1" thickBot="1">
      <c r="A157" s="112"/>
      <c r="B157" s="312"/>
      <c r="C157" s="313"/>
      <c r="D157" s="313"/>
      <c r="E157" s="313"/>
      <c r="F157" s="313"/>
      <c r="G157" s="313"/>
      <c r="H157" s="313"/>
      <c r="I157" s="313"/>
      <c r="J157" s="313"/>
      <c r="K157" s="313"/>
      <c r="L157" s="313"/>
      <c r="M157" s="313"/>
      <c r="N157" s="313"/>
      <c r="O157" s="313"/>
      <c r="P157" s="313"/>
      <c r="Q157" s="313"/>
      <c r="R157" s="313"/>
      <c r="S157" s="314"/>
      <c r="T157" s="312"/>
      <c r="U157" s="313"/>
      <c r="V157" s="313"/>
      <c r="W157" s="313"/>
      <c r="X157" s="313"/>
      <c r="Y157" s="314"/>
    </row>
    <row r="158" spans="1:28" ht="30" customHeight="1" thickTop="1">
      <c r="A158" s="112"/>
      <c r="B158" s="596" t="s">
        <v>135</v>
      </c>
      <c r="C158" s="597"/>
      <c r="D158" s="597"/>
      <c r="E158" s="597"/>
      <c r="F158" s="597"/>
      <c r="G158" s="597"/>
      <c r="H158" s="597"/>
      <c r="I158" s="600"/>
      <c r="J158" s="600"/>
      <c r="K158" s="600"/>
      <c r="L158" s="600"/>
      <c r="M158" s="600"/>
      <c r="N158" s="601"/>
      <c r="O158" s="601"/>
      <c r="P158" s="601"/>
      <c r="Q158" s="601"/>
      <c r="R158" s="601"/>
      <c r="S158" s="315"/>
      <c r="T158" s="602" t="s">
        <v>343</v>
      </c>
      <c r="U158" s="603"/>
      <c r="V158" s="603"/>
      <c r="W158" s="603"/>
      <c r="X158" s="603"/>
      <c r="Y158" s="604"/>
    </row>
    <row r="159" spans="1:28" ht="30" customHeight="1" thickBot="1">
      <c r="A159" s="112"/>
      <c r="B159" s="598"/>
      <c r="C159" s="599"/>
      <c r="D159" s="599"/>
      <c r="E159" s="599"/>
      <c r="F159" s="599"/>
      <c r="G159" s="599"/>
      <c r="H159" s="605" t="s">
        <v>136</v>
      </c>
      <c r="I159" s="606"/>
      <c r="J159" s="606"/>
      <c r="K159" s="606"/>
      <c r="L159" s="606"/>
      <c r="M159" s="606"/>
      <c r="N159" s="607"/>
      <c r="O159" s="607"/>
      <c r="P159" s="607"/>
      <c r="Q159" s="607"/>
      <c r="R159" s="607"/>
      <c r="S159" s="316" t="s">
        <v>56</v>
      </c>
      <c r="T159" s="584"/>
      <c r="U159" s="585"/>
      <c r="V159" s="585"/>
      <c r="W159" s="585"/>
      <c r="X159" s="585"/>
      <c r="Y159" s="586"/>
      <c r="AB159" s="317" t="e">
        <f>U156</f>
        <v>#DIV/0!</v>
      </c>
    </row>
    <row r="160" spans="1:28" ht="17.25" customHeight="1">
      <c r="A160" s="112"/>
      <c r="B160" s="318"/>
      <c r="C160" s="319"/>
      <c r="D160" s="319"/>
      <c r="E160" s="319"/>
      <c r="F160" s="319"/>
      <c r="G160" s="319"/>
      <c r="H160" s="319"/>
      <c r="I160" s="319"/>
      <c r="J160" s="320" t="s">
        <v>344</v>
      </c>
      <c r="K160" s="321"/>
      <c r="L160" s="321"/>
      <c r="M160" s="321"/>
      <c r="N160" s="321"/>
      <c r="O160" s="321"/>
      <c r="P160" s="321"/>
      <c r="Q160" s="321"/>
      <c r="R160" s="321"/>
      <c r="S160" s="322"/>
      <c r="T160" s="323" t="s">
        <v>345</v>
      </c>
      <c r="U160" s="581">
        <f>ROUNDDOWN(IF(N159&gt;7200000,U156*0.8,0),0)</f>
        <v>0</v>
      </c>
      <c r="V160" s="581"/>
      <c r="W160" s="581"/>
      <c r="X160" s="581"/>
      <c r="Y160" s="316" t="s">
        <v>37</v>
      </c>
      <c r="AB160" s="317">
        <f>U160</f>
        <v>0</v>
      </c>
    </row>
    <row r="161" spans="1:28" ht="28.5" customHeight="1">
      <c r="A161" s="112"/>
      <c r="B161" s="324"/>
      <c r="C161" s="325"/>
      <c r="D161" s="325"/>
      <c r="E161" s="325"/>
      <c r="F161" s="325"/>
      <c r="G161" s="325"/>
      <c r="H161" s="582" t="s">
        <v>346</v>
      </c>
      <c r="I161" s="582"/>
      <c r="J161" s="582"/>
      <c r="K161" s="582"/>
      <c r="L161" s="582"/>
      <c r="M161" s="582"/>
      <c r="N161" s="582"/>
      <c r="O161" s="582"/>
      <c r="P161" s="582"/>
      <c r="Q161" s="582"/>
      <c r="R161" s="582"/>
      <c r="S161" s="583"/>
      <c r="T161" s="584" t="s">
        <v>218</v>
      </c>
      <c r="U161" s="585"/>
      <c r="V161" s="585"/>
      <c r="W161" s="585"/>
      <c r="X161" s="585"/>
      <c r="Y161" s="586"/>
      <c r="AB161" s="311">
        <f>U163</f>
        <v>0</v>
      </c>
    </row>
    <row r="162" spans="1:28" ht="30" customHeight="1">
      <c r="A162" s="112"/>
      <c r="B162" s="587" t="s">
        <v>219</v>
      </c>
      <c r="C162" s="588"/>
      <c r="D162" s="588"/>
      <c r="E162" s="588"/>
      <c r="F162" s="588"/>
      <c r="G162" s="588"/>
      <c r="H162" s="591"/>
      <c r="I162" s="591"/>
      <c r="J162" s="591"/>
      <c r="K162" s="326"/>
      <c r="L162" s="326"/>
      <c r="M162" s="326"/>
      <c r="N162" s="327"/>
      <c r="O162" s="327"/>
      <c r="P162" s="327"/>
      <c r="Q162" s="327"/>
      <c r="R162" s="327"/>
      <c r="S162" s="328"/>
      <c r="T162" s="584"/>
      <c r="U162" s="585"/>
      <c r="V162" s="585"/>
      <c r="W162" s="585"/>
      <c r="X162" s="585"/>
      <c r="Y162" s="586"/>
    </row>
    <row r="163" spans="1:28" ht="30" customHeight="1" thickBot="1">
      <c r="A163" s="112"/>
      <c r="B163" s="589"/>
      <c r="C163" s="590"/>
      <c r="D163" s="590"/>
      <c r="E163" s="590"/>
      <c r="F163" s="590"/>
      <c r="G163" s="590"/>
      <c r="H163" s="592"/>
      <c r="I163" s="593"/>
      <c r="J163" s="593"/>
      <c r="K163" s="593"/>
      <c r="L163" s="593"/>
      <c r="M163" s="593"/>
      <c r="N163" s="594">
        <v>4</v>
      </c>
      <c r="O163" s="594"/>
      <c r="P163" s="594"/>
      <c r="Q163" s="594"/>
      <c r="R163" s="594"/>
      <c r="S163" s="316" t="s">
        <v>54</v>
      </c>
      <c r="T163" s="323" t="s">
        <v>327</v>
      </c>
      <c r="U163" s="581">
        <f>ROUNDDOWN(IF(AND(N159&gt;6300000,N159&lt;=7200000),U156*0.9,0),0)</f>
        <v>0</v>
      </c>
      <c r="V163" s="581"/>
      <c r="W163" s="581"/>
      <c r="X163" s="581"/>
      <c r="Y163" s="316" t="s">
        <v>37</v>
      </c>
    </row>
    <row r="164" spans="1:28" ht="43.5" customHeight="1">
      <c r="A164" s="112"/>
      <c r="B164" s="578" t="s">
        <v>347</v>
      </c>
      <c r="C164" s="579"/>
      <c r="D164" s="579"/>
      <c r="E164" s="579"/>
      <c r="F164" s="579"/>
      <c r="G164" s="579"/>
      <c r="H164" s="579"/>
      <c r="I164" s="579"/>
      <c r="J164" s="579"/>
      <c r="K164" s="579"/>
      <c r="L164" s="579"/>
      <c r="M164" s="579"/>
      <c r="N164" s="579"/>
      <c r="O164" s="579"/>
      <c r="P164" s="579"/>
      <c r="Q164" s="579"/>
      <c r="R164" s="579"/>
      <c r="S164" s="580"/>
      <c r="T164" s="323"/>
      <c r="U164" s="329"/>
      <c r="V164" s="329"/>
      <c r="W164" s="329"/>
      <c r="X164" s="329"/>
      <c r="Y164" s="316"/>
    </row>
    <row r="165" spans="1:28" ht="6" customHeight="1">
      <c r="A165" s="112"/>
      <c r="B165" s="330"/>
      <c r="C165" s="331"/>
      <c r="D165" s="331"/>
      <c r="E165" s="331"/>
      <c r="F165" s="331"/>
      <c r="G165" s="331"/>
      <c r="H165" s="331"/>
      <c r="I165" s="331"/>
      <c r="J165" s="331"/>
      <c r="K165" s="331"/>
      <c r="L165" s="331"/>
      <c r="M165" s="331"/>
      <c r="N165" s="331"/>
      <c r="O165" s="331"/>
      <c r="P165" s="331"/>
      <c r="Q165" s="331"/>
      <c r="R165" s="331"/>
      <c r="S165" s="332"/>
      <c r="T165" s="324"/>
      <c r="U165" s="325"/>
      <c r="V165" s="325"/>
      <c r="W165" s="325"/>
      <c r="X165" s="325"/>
      <c r="Y165" s="333"/>
    </row>
    <row r="166" spans="1:28" ht="15.75" customHeight="1">
      <c r="A166" s="294"/>
      <c r="B166" s="334" t="s">
        <v>137</v>
      </c>
      <c r="C166" s="335"/>
      <c r="D166" s="335"/>
      <c r="E166" s="335"/>
      <c r="F166" s="335"/>
      <c r="G166" s="335"/>
      <c r="H166" s="335"/>
      <c r="I166" s="335"/>
      <c r="J166" s="335"/>
      <c r="K166" s="335"/>
      <c r="L166" s="335"/>
      <c r="M166" s="335"/>
      <c r="N166" s="335"/>
      <c r="O166" s="335"/>
      <c r="P166" s="335"/>
      <c r="Q166" s="335"/>
      <c r="R166" s="335"/>
      <c r="S166" s="335"/>
      <c r="T166" s="335"/>
      <c r="U166" s="335"/>
      <c r="V166" s="335"/>
      <c r="W166" s="335"/>
      <c r="X166" s="335"/>
      <c r="Y166" s="335"/>
    </row>
    <row r="167" spans="1:28" ht="11.1" customHeight="1">
      <c r="A167" s="112"/>
      <c r="B167" s="336"/>
      <c r="C167" s="336"/>
      <c r="D167" s="336"/>
      <c r="E167" s="336"/>
      <c r="F167" s="336"/>
      <c r="G167" s="336"/>
      <c r="H167" s="336"/>
      <c r="I167" s="336"/>
      <c r="J167" s="336"/>
      <c r="K167" s="336"/>
      <c r="L167" s="336"/>
      <c r="M167" s="336"/>
      <c r="N167" s="336"/>
      <c r="O167" s="336"/>
      <c r="P167" s="336"/>
      <c r="Q167" s="336"/>
      <c r="R167" s="336"/>
      <c r="S167" s="336"/>
      <c r="T167" s="336"/>
      <c r="U167" s="336"/>
      <c r="V167" s="336"/>
      <c r="W167" s="336"/>
      <c r="X167" s="336"/>
      <c r="Y167" s="336"/>
    </row>
    <row r="168" spans="1:28" ht="11.25" customHeight="1">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sheetData>
  <mergeCells count="253">
    <mergeCell ref="A3:Y3"/>
    <mergeCell ref="N6:Y6"/>
    <mergeCell ref="B8:Y9"/>
    <mergeCell ref="B13:L14"/>
    <mergeCell ref="M13:Y13"/>
    <mergeCell ref="M14:P14"/>
    <mergeCell ref="Q14:T14"/>
    <mergeCell ref="U14:Y14"/>
    <mergeCell ref="M17:O17"/>
    <mergeCell ref="Q17:S17"/>
    <mergeCell ref="V17:X17"/>
    <mergeCell ref="B19:Y19"/>
    <mergeCell ref="J24:M24"/>
    <mergeCell ref="T24:X24"/>
    <mergeCell ref="M15:O15"/>
    <mergeCell ref="Q15:S15"/>
    <mergeCell ref="V15:X15"/>
    <mergeCell ref="M16:O16"/>
    <mergeCell ref="Q16:S16"/>
    <mergeCell ref="V16:X16"/>
    <mergeCell ref="J31:M31"/>
    <mergeCell ref="T31:X31"/>
    <mergeCell ref="B32:Y33"/>
    <mergeCell ref="B34:Y35"/>
    <mergeCell ref="J38:M38"/>
    <mergeCell ref="U38:X38"/>
    <mergeCell ref="J25:M25"/>
    <mergeCell ref="T25:X25"/>
    <mergeCell ref="U26:X26"/>
    <mergeCell ref="U27:X27"/>
    <mergeCell ref="J30:M30"/>
    <mergeCell ref="T30:X3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B51:Y51"/>
    <mergeCell ref="Q55:S55"/>
    <mergeCell ref="U55:X55"/>
    <mergeCell ref="V57:W58"/>
    <mergeCell ref="X57:Y58"/>
    <mergeCell ref="B59:B60"/>
    <mergeCell ref="C59:U60"/>
    <mergeCell ref="V59:W60"/>
    <mergeCell ref="X59:Y60"/>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A72:M73"/>
    <mergeCell ref="N72:O73"/>
    <mergeCell ref="P72:S72"/>
    <mergeCell ref="U72:X72"/>
    <mergeCell ref="P73:S73"/>
    <mergeCell ref="U73:X73"/>
    <mergeCell ref="A70:M71"/>
    <mergeCell ref="N70:O71"/>
    <mergeCell ref="P70:S70"/>
    <mergeCell ref="U70:X70"/>
    <mergeCell ref="P71:S71"/>
    <mergeCell ref="U71:X71"/>
    <mergeCell ref="H77:Y77"/>
    <mergeCell ref="I78:J78"/>
    <mergeCell ref="U78:X78"/>
    <mergeCell ref="U79:X79"/>
    <mergeCell ref="B80:S80"/>
    <mergeCell ref="B81:C81"/>
    <mergeCell ref="E81:G81"/>
    <mergeCell ref="M81:P81"/>
    <mergeCell ref="Q81:R81"/>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B89:C89"/>
    <mergeCell ref="E89:G89"/>
    <mergeCell ref="M89:P89"/>
    <mergeCell ref="Q89:R89"/>
    <mergeCell ref="B91:S91"/>
    <mergeCell ref="B92:C92"/>
    <mergeCell ref="E92:G92"/>
    <mergeCell ref="M92:P92"/>
    <mergeCell ref="Q92:R92"/>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109:C109"/>
    <mergeCell ref="E109:G109"/>
    <mergeCell ref="M109:P109"/>
    <mergeCell ref="Q109:R109"/>
    <mergeCell ref="B111:S111"/>
    <mergeCell ref="B112:C112"/>
    <mergeCell ref="E112:G112"/>
    <mergeCell ref="M112:P112"/>
    <mergeCell ref="Q112:R112"/>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E125:H125"/>
    <mergeCell ref="K125:P125"/>
    <mergeCell ref="Q125:R125"/>
    <mergeCell ref="U125:X125"/>
    <mergeCell ref="D126:S127"/>
    <mergeCell ref="U126:X126"/>
    <mergeCell ref="E118:G118"/>
    <mergeCell ref="K118:S118"/>
    <mergeCell ref="Q119:R119"/>
    <mergeCell ref="U119:X11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43:F143"/>
    <mergeCell ref="H143:I143"/>
    <mergeCell ref="N143:P143"/>
    <mergeCell ref="Q143:R143"/>
    <mergeCell ref="U143:X143"/>
    <mergeCell ref="E144:F144"/>
    <mergeCell ref="H144:I144"/>
    <mergeCell ref="N144:P144"/>
    <mergeCell ref="Q144:R144"/>
    <mergeCell ref="U144:X144"/>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B164:S164"/>
    <mergeCell ref="U160:X160"/>
    <mergeCell ref="H161:S161"/>
    <mergeCell ref="T161:Y162"/>
    <mergeCell ref="B162:G163"/>
    <mergeCell ref="H162:J162"/>
    <mergeCell ref="H163:M163"/>
    <mergeCell ref="N163:R163"/>
    <mergeCell ref="U163:X163"/>
  </mergeCells>
  <phoneticPr fontId="6"/>
  <conditionalFormatting sqref="M49:O49 Q49:S49">
    <cfRule type="containsBlanks" dxfId="30" priority="1">
      <formula>LEN(TRIM(M49))=0</formula>
    </cfRule>
  </conditionalFormatting>
  <conditionalFormatting sqref="N6:Y6">
    <cfRule type="containsBlanks" dxfId="29" priority="11" stopIfTrue="1">
      <formula>LEN(TRIM(N6))=0</formula>
    </cfRule>
    <cfRule type="containsBlanks" dxfId="28" priority="12" stopIfTrue="1">
      <formula>LEN(TRIM(N6))=0</formula>
    </cfRule>
  </conditionalFormatting>
  <conditionalFormatting sqref="I7">
    <cfRule type="containsBlanks" dxfId="27" priority="10" stopIfTrue="1">
      <formula>LEN(TRIM(I7))=0</formula>
    </cfRule>
  </conditionalFormatting>
  <conditionalFormatting sqref="V59:Y62">
    <cfRule type="containsBlanks" dxfId="26" priority="9" stopIfTrue="1">
      <formula>LEN(TRIM(V59))=0</formula>
    </cfRule>
  </conditionalFormatting>
  <conditionalFormatting sqref="K78 N78">
    <cfRule type="containsBlanks" dxfId="25" priority="8" stopIfTrue="1">
      <formula>LEN(TRIM(K78))=0</formula>
    </cfRule>
  </conditionalFormatting>
  <conditionalFormatting sqref="C117">
    <cfRule type="containsBlanks" dxfId="24" priority="7">
      <formula>LEN(TRIM(C117))=0</formula>
    </cfRule>
  </conditionalFormatting>
  <conditionalFormatting sqref="C119">
    <cfRule type="containsBlanks" dxfId="23" priority="6">
      <formula>LEN(TRIM(C119))=0</formula>
    </cfRule>
  </conditionalFormatting>
  <conditionalFormatting sqref="C123">
    <cfRule type="containsBlanks" dxfId="22" priority="5">
      <formula>LEN(TRIM(C123))=0</formula>
    </cfRule>
  </conditionalFormatting>
  <conditionalFormatting sqref="C126">
    <cfRule type="containsBlanks" dxfId="21" priority="4">
      <formula>LEN(TRIM(C126))=0</formula>
    </cfRule>
  </conditionalFormatting>
  <conditionalFormatting sqref="O132:P132">
    <cfRule type="containsBlanks" dxfId="20" priority="3">
      <formula>LEN(TRIM(O132))=0</formula>
    </cfRule>
  </conditionalFormatting>
  <conditionalFormatting sqref="N163:R163">
    <cfRule type="containsBlanks" dxfId="19" priority="2">
      <formula>LEN(TRIM(N163))=0</formula>
    </cfRule>
  </conditionalFormatting>
  <conditionalFormatting sqref="J38:M39 U38:X39">
    <cfRule type="containsBlanks" dxfId="18" priority="13">
      <formula>LEN(TRIM(J38))=0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formula1>$AM$132:$AM$134</formula1>
    </dataValidation>
  </dataValidations>
  <pageMargins left="0.7" right="0.7" top="0.75" bottom="0.75" header="0.3" footer="0.3"/>
  <pageSetup paperSize="9" scale="72" orientation="portrait" r:id="rId1"/>
  <rowBreaks count="1" manualBreakCount="1">
    <brk id="7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AA45"/>
  <sheetViews>
    <sheetView view="pageBreakPreview" zoomScale="85" zoomScaleNormal="55" zoomScaleSheetLayoutView="85" workbookViewId="0">
      <selection activeCell="A2" sqref="A2"/>
    </sheetView>
  </sheetViews>
  <sheetFormatPr defaultRowHeight="12"/>
  <cols>
    <col min="1" max="2" width="10.625" style="5" customWidth="1"/>
    <col min="3" max="3" width="9.375" style="5" customWidth="1"/>
    <col min="4" max="17" width="10.625" style="5" customWidth="1"/>
    <col min="18" max="19" width="10.625" style="82" customWidth="1"/>
    <col min="20" max="23" width="10.625" style="5" customWidth="1"/>
    <col min="24" max="27" width="6.625" style="5" customWidth="1"/>
    <col min="28" max="256" width="9" style="5"/>
    <col min="257" max="258" width="10.625" style="5" customWidth="1"/>
    <col min="259" max="259" width="9.375" style="5" customWidth="1"/>
    <col min="260" max="279" width="10.625" style="5" customWidth="1"/>
    <col min="280" max="283" width="6.625" style="5" customWidth="1"/>
    <col min="284" max="512" width="9" style="5"/>
    <col min="513" max="514" width="10.625" style="5" customWidth="1"/>
    <col min="515" max="515" width="9.375" style="5" customWidth="1"/>
    <col min="516" max="535" width="10.625" style="5" customWidth="1"/>
    <col min="536" max="539" width="6.625" style="5" customWidth="1"/>
    <col min="540" max="768" width="9" style="5"/>
    <col min="769" max="770" width="10.625" style="5" customWidth="1"/>
    <col min="771" max="771" width="9.375" style="5" customWidth="1"/>
    <col min="772" max="791" width="10.625" style="5" customWidth="1"/>
    <col min="792" max="795" width="6.625" style="5" customWidth="1"/>
    <col min="796" max="1024" width="9" style="5"/>
    <col min="1025" max="1026" width="10.625" style="5" customWidth="1"/>
    <col min="1027" max="1027" width="9.375" style="5" customWidth="1"/>
    <col min="1028" max="1047" width="10.625" style="5" customWidth="1"/>
    <col min="1048" max="1051" width="6.625" style="5" customWidth="1"/>
    <col min="1052" max="1280" width="9" style="5"/>
    <col min="1281" max="1282" width="10.625" style="5" customWidth="1"/>
    <col min="1283" max="1283" width="9.375" style="5" customWidth="1"/>
    <col min="1284" max="1303" width="10.625" style="5" customWidth="1"/>
    <col min="1304" max="1307" width="6.625" style="5" customWidth="1"/>
    <col min="1308" max="1536" width="9" style="5"/>
    <col min="1537" max="1538" width="10.625" style="5" customWidth="1"/>
    <col min="1539" max="1539" width="9.375" style="5" customWidth="1"/>
    <col min="1540" max="1559" width="10.625" style="5" customWidth="1"/>
    <col min="1560" max="1563" width="6.625" style="5" customWidth="1"/>
    <col min="1564" max="1792" width="9" style="5"/>
    <col min="1793" max="1794" width="10.625" style="5" customWidth="1"/>
    <col min="1795" max="1795" width="9.375" style="5" customWidth="1"/>
    <col min="1796" max="1815" width="10.625" style="5" customWidth="1"/>
    <col min="1816" max="1819" width="6.625" style="5" customWidth="1"/>
    <col min="1820" max="2048" width="9" style="5"/>
    <col min="2049" max="2050" width="10.625" style="5" customWidth="1"/>
    <col min="2051" max="2051" width="9.375" style="5" customWidth="1"/>
    <col min="2052" max="2071" width="10.625" style="5" customWidth="1"/>
    <col min="2072" max="2075" width="6.625" style="5" customWidth="1"/>
    <col min="2076" max="2304" width="9" style="5"/>
    <col min="2305" max="2306" width="10.625" style="5" customWidth="1"/>
    <col min="2307" max="2307" width="9.375" style="5" customWidth="1"/>
    <col min="2308" max="2327" width="10.625" style="5" customWidth="1"/>
    <col min="2328" max="2331" width="6.625" style="5" customWidth="1"/>
    <col min="2332" max="2560" width="9" style="5"/>
    <col min="2561" max="2562" width="10.625" style="5" customWidth="1"/>
    <col min="2563" max="2563" width="9.375" style="5" customWidth="1"/>
    <col min="2564" max="2583" width="10.625" style="5" customWidth="1"/>
    <col min="2584" max="2587" width="6.625" style="5" customWidth="1"/>
    <col min="2588" max="2816" width="9" style="5"/>
    <col min="2817" max="2818" width="10.625" style="5" customWidth="1"/>
    <col min="2819" max="2819" width="9.375" style="5" customWidth="1"/>
    <col min="2820" max="2839" width="10.625" style="5" customWidth="1"/>
    <col min="2840" max="2843" width="6.625" style="5" customWidth="1"/>
    <col min="2844" max="3072" width="9" style="5"/>
    <col min="3073" max="3074" width="10.625" style="5" customWidth="1"/>
    <col min="3075" max="3075" width="9.375" style="5" customWidth="1"/>
    <col min="3076" max="3095" width="10.625" style="5" customWidth="1"/>
    <col min="3096" max="3099" width="6.625" style="5" customWidth="1"/>
    <col min="3100" max="3328" width="9" style="5"/>
    <col min="3329" max="3330" width="10.625" style="5" customWidth="1"/>
    <col min="3331" max="3331" width="9.375" style="5" customWidth="1"/>
    <col min="3332" max="3351" width="10.625" style="5" customWidth="1"/>
    <col min="3352" max="3355" width="6.625" style="5" customWidth="1"/>
    <col min="3356" max="3584" width="9" style="5"/>
    <col min="3585" max="3586" width="10.625" style="5" customWidth="1"/>
    <col min="3587" max="3587" width="9.375" style="5" customWidth="1"/>
    <col min="3588" max="3607" width="10.625" style="5" customWidth="1"/>
    <col min="3608" max="3611" width="6.625" style="5" customWidth="1"/>
    <col min="3612" max="3840" width="9" style="5"/>
    <col min="3841" max="3842" width="10.625" style="5" customWidth="1"/>
    <col min="3843" max="3843" width="9.375" style="5" customWidth="1"/>
    <col min="3844" max="3863" width="10.625" style="5" customWidth="1"/>
    <col min="3864" max="3867" width="6.625" style="5" customWidth="1"/>
    <col min="3868" max="4096" width="9" style="5"/>
    <col min="4097" max="4098" width="10.625" style="5" customWidth="1"/>
    <col min="4099" max="4099" width="9.375" style="5" customWidth="1"/>
    <col min="4100" max="4119" width="10.625" style="5" customWidth="1"/>
    <col min="4120" max="4123" width="6.625" style="5" customWidth="1"/>
    <col min="4124" max="4352" width="9" style="5"/>
    <col min="4353" max="4354" width="10.625" style="5" customWidth="1"/>
    <col min="4355" max="4355" width="9.375" style="5" customWidth="1"/>
    <col min="4356" max="4375" width="10.625" style="5" customWidth="1"/>
    <col min="4376" max="4379" width="6.625" style="5" customWidth="1"/>
    <col min="4380" max="4608" width="9" style="5"/>
    <col min="4609" max="4610" width="10.625" style="5" customWidth="1"/>
    <col min="4611" max="4611" width="9.375" style="5" customWidth="1"/>
    <col min="4612" max="4631" width="10.625" style="5" customWidth="1"/>
    <col min="4632" max="4635" width="6.625" style="5" customWidth="1"/>
    <col min="4636" max="4864" width="9" style="5"/>
    <col min="4865" max="4866" width="10.625" style="5" customWidth="1"/>
    <col min="4867" max="4867" width="9.375" style="5" customWidth="1"/>
    <col min="4868" max="4887" width="10.625" style="5" customWidth="1"/>
    <col min="4888" max="4891" width="6.625" style="5" customWidth="1"/>
    <col min="4892" max="5120" width="9" style="5"/>
    <col min="5121" max="5122" width="10.625" style="5" customWidth="1"/>
    <col min="5123" max="5123" width="9.375" style="5" customWidth="1"/>
    <col min="5124" max="5143" width="10.625" style="5" customWidth="1"/>
    <col min="5144" max="5147" width="6.625" style="5" customWidth="1"/>
    <col min="5148" max="5376" width="9" style="5"/>
    <col min="5377" max="5378" width="10.625" style="5" customWidth="1"/>
    <col min="5379" max="5379" width="9.375" style="5" customWidth="1"/>
    <col min="5380" max="5399" width="10.625" style="5" customWidth="1"/>
    <col min="5400" max="5403" width="6.625" style="5" customWidth="1"/>
    <col min="5404" max="5632" width="9" style="5"/>
    <col min="5633" max="5634" width="10.625" style="5" customWidth="1"/>
    <col min="5635" max="5635" width="9.375" style="5" customWidth="1"/>
    <col min="5636" max="5655" width="10.625" style="5" customWidth="1"/>
    <col min="5656" max="5659" width="6.625" style="5" customWidth="1"/>
    <col min="5660" max="5888" width="9" style="5"/>
    <col min="5889" max="5890" width="10.625" style="5" customWidth="1"/>
    <col min="5891" max="5891" width="9.375" style="5" customWidth="1"/>
    <col min="5892" max="5911" width="10.625" style="5" customWidth="1"/>
    <col min="5912" max="5915" width="6.625" style="5" customWidth="1"/>
    <col min="5916" max="6144" width="9" style="5"/>
    <col min="6145" max="6146" width="10.625" style="5" customWidth="1"/>
    <col min="6147" max="6147" width="9.375" style="5" customWidth="1"/>
    <col min="6148" max="6167" width="10.625" style="5" customWidth="1"/>
    <col min="6168" max="6171" width="6.625" style="5" customWidth="1"/>
    <col min="6172" max="6400" width="9" style="5"/>
    <col min="6401" max="6402" width="10.625" style="5" customWidth="1"/>
    <col min="6403" max="6403" width="9.375" style="5" customWidth="1"/>
    <col min="6404" max="6423" width="10.625" style="5" customWidth="1"/>
    <col min="6424" max="6427" width="6.625" style="5" customWidth="1"/>
    <col min="6428" max="6656" width="9" style="5"/>
    <col min="6657" max="6658" width="10.625" style="5" customWidth="1"/>
    <col min="6659" max="6659" width="9.375" style="5" customWidth="1"/>
    <col min="6660" max="6679" width="10.625" style="5" customWidth="1"/>
    <col min="6680" max="6683" width="6.625" style="5" customWidth="1"/>
    <col min="6684" max="6912" width="9" style="5"/>
    <col min="6913" max="6914" width="10.625" style="5" customWidth="1"/>
    <col min="6915" max="6915" width="9.375" style="5" customWidth="1"/>
    <col min="6916" max="6935" width="10.625" style="5" customWidth="1"/>
    <col min="6936" max="6939" width="6.625" style="5" customWidth="1"/>
    <col min="6940" max="7168" width="9" style="5"/>
    <col min="7169" max="7170" width="10.625" style="5" customWidth="1"/>
    <col min="7171" max="7171" width="9.375" style="5" customWidth="1"/>
    <col min="7172" max="7191" width="10.625" style="5" customWidth="1"/>
    <col min="7192" max="7195" width="6.625" style="5" customWidth="1"/>
    <col min="7196" max="7424" width="9" style="5"/>
    <col min="7425" max="7426" width="10.625" style="5" customWidth="1"/>
    <col min="7427" max="7427" width="9.375" style="5" customWidth="1"/>
    <col min="7428" max="7447" width="10.625" style="5" customWidth="1"/>
    <col min="7448" max="7451" width="6.625" style="5" customWidth="1"/>
    <col min="7452" max="7680" width="9" style="5"/>
    <col min="7681" max="7682" width="10.625" style="5" customWidth="1"/>
    <col min="7683" max="7683" width="9.375" style="5" customWidth="1"/>
    <col min="7684" max="7703" width="10.625" style="5" customWidth="1"/>
    <col min="7704" max="7707" width="6.625" style="5" customWidth="1"/>
    <col min="7708" max="7936" width="9" style="5"/>
    <col min="7937" max="7938" width="10.625" style="5" customWidth="1"/>
    <col min="7939" max="7939" width="9.375" style="5" customWidth="1"/>
    <col min="7940" max="7959" width="10.625" style="5" customWidth="1"/>
    <col min="7960" max="7963" width="6.625" style="5" customWidth="1"/>
    <col min="7964" max="8192" width="9" style="5"/>
    <col min="8193" max="8194" width="10.625" style="5" customWidth="1"/>
    <col min="8195" max="8195" width="9.375" style="5" customWidth="1"/>
    <col min="8196" max="8215" width="10.625" style="5" customWidth="1"/>
    <col min="8216" max="8219" width="6.625" style="5" customWidth="1"/>
    <col min="8220" max="8448" width="9" style="5"/>
    <col min="8449" max="8450" width="10.625" style="5" customWidth="1"/>
    <col min="8451" max="8451" width="9.375" style="5" customWidth="1"/>
    <col min="8452" max="8471" width="10.625" style="5" customWidth="1"/>
    <col min="8472" max="8475" width="6.625" style="5" customWidth="1"/>
    <col min="8476" max="8704" width="9" style="5"/>
    <col min="8705" max="8706" width="10.625" style="5" customWidth="1"/>
    <col min="8707" max="8707" width="9.375" style="5" customWidth="1"/>
    <col min="8708" max="8727" width="10.625" style="5" customWidth="1"/>
    <col min="8728" max="8731" width="6.625" style="5" customWidth="1"/>
    <col min="8732" max="8960" width="9" style="5"/>
    <col min="8961" max="8962" width="10.625" style="5" customWidth="1"/>
    <col min="8963" max="8963" width="9.375" style="5" customWidth="1"/>
    <col min="8964" max="8983" width="10.625" style="5" customWidth="1"/>
    <col min="8984" max="8987" width="6.625" style="5" customWidth="1"/>
    <col min="8988" max="9216" width="9" style="5"/>
    <col min="9217" max="9218" width="10.625" style="5" customWidth="1"/>
    <col min="9219" max="9219" width="9.375" style="5" customWidth="1"/>
    <col min="9220" max="9239" width="10.625" style="5" customWidth="1"/>
    <col min="9240" max="9243" width="6.625" style="5" customWidth="1"/>
    <col min="9244" max="9472" width="9" style="5"/>
    <col min="9473" max="9474" width="10.625" style="5" customWidth="1"/>
    <col min="9475" max="9475" width="9.375" style="5" customWidth="1"/>
    <col min="9476" max="9495" width="10.625" style="5" customWidth="1"/>
    <col min="9496" max="9499" width="6.625" style="5" customWidth="1"/>
    <col min="9500" max="9728" width="9" style="5"/>
    <col min="9729" max="9730" width="10.625" style="5" customWidth="1"/>
    <col min="9731" max="9731" width="9.375" style="5" customWidth="1"/>
    <col min="9732" max="9751" width="10.625" style="5" customWidth="1"/>
    <col min="9752" max="9755" width="6.625" style="5" customWidth="1"/>
    <col min="9756" max="9984" width="9" style="5"/>
    <col min="9985" max="9986" width="10.625" style="5" customWidth="1"/>
    <col min="9987" max="9987" width="9.375" style="5" customWidth="1"/>
    <col min="9988" max="10007" width="10.625" style="5" customWidth="1"/>
    <col min="10008" max="10011" width="6.625" style="5" customWidth="1"/>
    <col min="10012" max="10240" width="9" style="5"/>
    <col min="10241" max="10242" width="10.625" style="5" customWidth="1"/>
    <col min="10243" max="10243" width="9.375" style="5" customWidth="1"/>
    <col min="10244" max="10263" width="10.625" style="5" customWidth="1"/>
    <col min="10264" max="10267" width="6.625" style="5" customWidth="1"/>
    <col min="10268" max="10496" width="9" style="5"/>
    <col min="10497" max="10498" width="10.625" style="5" customWidth="1"/>
    <col min="10499" max="10499" width="9.375" style="5" customWidth="1"/>
    <col min="10500" max="10519" width="10.625" style="5" customWidth="1"/>
    <col min="10520" max="10523" width="6.625" style="5" customWidth="1"/>
    <col min="10524" max="10752" width="9" style="5"/>
    <col min="10753" max="10754" width="10.625" style="5" customWidth="1"/>
    <col min="10755" max="10755" width="9.375" style="5" customWidth="1"/>
    <col min="10756" max="10775" width="10.625" style="5" customWidth="1"/>
    <col min="10776" max="10779" width="6.625" style="5" customWidth="1"/>
    <col min="10780" max="11008" width="9" style="5"/>
    <col min="11009" max="11010" width="10.625" style="5" customWidth="1"/>
    <col min="11011" max="11011" width="9.375" style="5" customWidth="1"/>
    <col min="11012" max="11031" width="10.625" style="5" customWidth="1"/>
    <col min="11032" max="11035" width="6.625" style="5" customWidth="1"/>
    <col min="11036" max="11264" width="9" style="5"/>
    <col min="11265" max="11266" width="10.625" style="5" customWidth="1"/>
    <col min="11267" max="11267" width="9.375" style="5" customWidth="1"/>
    <col min="11268" max="11287" width="10.625" style="5" customWidth="1"/>
    <col min="11288" max="11291" width="6.625" style="5" customWidth="1"/>
    <col min="11292" max="11520" width="9" style="5"/>
    <col min="11521" max="11522" width="10.625" style="5" customWidth="1"/>
    <col min="11523" max="11523" width="9.375" style="5" customWidth="1"/>
    <col min="11524" max="11543" width="10.625" style="5" customWidth="1"/>
    <col min="11544" max="11547" width="6.625" style="5" customWidth="1"/>
    <col min="11548" max="11776" width="9" style="5"/>
    <col min="11777" max="11778" width="10.625" style="5" customWidth="1"/>
    <col min="11779" max="11779" width="9.375" style="5" customWidth="1"/>
    <col min="11780" max="11799" width="10.625" style="5" customWidth="1"/>
    <col min="11800" max="11803" width="6.625" style="5" customWidth="1"/>
    <col min="11804" max="12032" width="9" style="5"/>
    <col min="12033" max="12034" width="10.625" style="5" customWidth="1"/>
    <col min="12035" max="12035" width="9.375" style="5" customWidth="1"/>
    <col min="12036" max="12055" width="10.625" style="5" customWidth="1"/>
    <col min="12056" max="12059" width="6.625" style="5" customWidth="1"/>
    <col min="12060" max="12288" width="9" style="5"/>
    <col min="12289" max="12290" width="10.625" style="5" customWidth="1"/>
    <col min="12291" max="12291" width="9.375" style="5" customWidth="1"/>
    <col min="12292" max="12311" width="10.625" style="5" customWidth="1"/>
    <col min="12312" max="12315" width="6.625" style="5" customWidth="1"/>
    <col min="12316" max="12544" width="9" style="5"/>
    <col min="12545" max="12546" width="10.625" style="5" customWidth="1"/>
    <col min="12547" max="12547" width="9.375" style="5" customWidth="1"/>
    <col min="12548" max="12567" width="10.625" style="5" customWidth="1"/>
    <col min="12568" max="12571" width="6.625" style="5" customWidth="1"/>
    <col min="12572" max="12800" width="9" style="5"/>
    <col min="12801" max="12802" width="10.625" style="5" customWidth="1"/>
    <col min="12803" max="12803" width="9.375" style="5" customWidth="1"/>
    <col min="12804" max="12823" width="10.625" style="5" customWidth="1"/>
    <col min="12824" max="12827" width="6.625" style="5" customWidth="1"/>
    <col min="12828" max="13056" width="9" style="5"/>
    <col min="13057" max="13058" width="10.625" style="5" customWidth="1"/>
    <col min="13059" max="13059" width="9.375" style="5" customWidth="1"/>
    <col min="13060" max="13079" width="10.625" style="5" customWidth="1"/>
    <col min="13080" max="13083" width="6.625" style="5" customWidth="1"/>
    <col min="13084" max="13312" width="9" style="5"/>
    <col min="13313" max="13314" width="10.625" style="5" customWidth="1"/>
    <col min="13315" max="13315" width="9.375" style="5" customWidth="1"/>
    <col min="13316" max="13335" width="10.625" style="5" customWidth="1"/>
    <col min="13336" max="13339" width="6.625" style="5" customWidth="1"/>
    <col min="13340" max="13568" width="9" style="5"/>
    <col min="13569" max="13570" width="10.625" style="5" customWidth="1"/>
    <col min="13571" max="13571" width="9.375" style="5" customWidth="1"/>
    <col min="13572" max="13591" width="10.625" style="5" customWidth="1"/>
    <col min="13592" max="13595" width="6.625" style="5" customWidth="1"/>
    <col min="13596" max="13824" width="9" style="5"/>
    <col min="13825" max="13826" width="10.625" style="5" customWidth="1"/>
    <col min="13827" max="13827" width="9.375" style="5" customWidth="1"/>
    <col min="13828" max="13847" width="10.625" style="5" customWidth="1"/>
    <col min="13848" max="13851" width="6.625" style="5" customWidth="1"/>
    <col min="13852" max="14080" width="9" style="5"/>
    <col min="14081" max="14082" width="10.625" style="5" customWidth="1"/>
    <col min="14083" max="14083" width="9.375" style="5" customWidth="1"/>
    <col min="14084" max="14103" width="10.625" style="5" customWidth="1"/>
    <col min="14104" max="14107" width="6.625" style="5" customWidth="1"/>
    <col min="14108" max="14336" width="9" style="5"/>
    <col min="14337" max="14338" width="10.625" style="5" customWidth="1"/>
    <col min="14339" max="14339" width="9.375" style="5" customWidth="1"/>
    <col min="14340" max="14359" width="10.625" style="5" customWidth="1"/>
    <col min="14360" max="14363" width="6.625" style="5" customWidth="1"/>
    <col min="14364" max="14592" width="9" style="5"/>
    <col min="14593" max="14594" width="10.625" style="5" customWidth="1"/>
    <col min="14595" max="14595" width="9.375" style="5" customWidth="1"/>
    <col min="14596" max="14615" width="10.625" style="5" customWidth="1"/>
    <col min="14616" max="14619" width="6.625" style="5" customWidth="1"/>
    <col min="14620" max="14848" width="9" style="5"/>
    <col min="14849" max="14850" width="10.625" style="5" customWidth="1"/>
    <col min="14851" max="14851" width="9.375" style="5" customWidth="1"/>
    <col min="14852" max="14871" width="10.625" style="5" customWidth="1"/>
    <col min="14872" max="14875" width="6.625" style="5" customWidth="1"/>
    <col min="14876" max="15104" width="9" style="5"/>
    <col min="15105" max="15106" width="10.625" style="5" customWidth="1"/>
    <col min="15107" max="15107" width="9.375" style="5" customWidth="1"/>
    <col min="15108" max="15127" width="10.625" style="5" customWidth="1"/>
    <col min="15128" max="15131" width="6.625" style="5" customWidth="1"/>
    <col min="15132" max="15360" width="9" style="5"/>
    <col min="15361" max="15362" width="10.625" style="5" customWidth="1"/>
    <col min="15363" max="15363" width="9.375" style="5" customWidth="1"/>
    <col min="15364" max="15383" width="10.625" style="5" customWidth="1"/>
    <col min="15384" max="15387" width="6.625" style="5" customWidth="1"/>
    <col min="15388" max="15616" width="9" style="5"/>
    <col min="15617" max="15618" width="10.625" style="5" customWidth="1"/>
    <col min="15619" max="15619" width="9.375" style="5" customWidth="1"/>
    <col min="15620" max="15639" width="10.625" style="5" customWidth="1"/>
    <col min="15640" max="15643" width="6.625" style="5" customWidth="1"/>
    <col min="15644" max="15872" width="9" style="5"/>
    <col min="15873" max="15874" width="10.625" style="5" customWidth="1"/>
    <col min="15875" max="15875" width="9.375" style="5" customWidth="1"/>
    <col min="15876" max="15895" width="10.625" style="5" customWidth="1"/>
    <col min="15896" max="15899" width="6.625" style="5" customWidth="1"/>
    <col min="15900" max="16128" width="9" style="5"/>
    <col min="16129" max="16130" width="10.625" style="5" customWidth="1"/>
    <col min="16131" max="16131" width="9.375" style="5" customWidth="1"/>
    <col min="16132" max="16151" width="10.625" style="5" customWidth="1"/>
    <col min="16152" max="16155" width="6.625" style="5" customWidth="1"/>
    <col min="16156" max="16384" width="9" style="5"/>
  </cols>
  <sheetData>
    <row r="1" spans="1:27" s="1" customFormat="1" ht="23.25" customHeight="1">
      <c r="A1" s="824" t="s">
        <v>437</v>
      </c>
      <c r="B1" s="824"/>
      <c r="C1" s="824"/>
      <c r="D1" s="824"/>
      <c r="E1" s="19"/>
      <c r="F1" s="19"/>
      <c r="G1" s="19"/>
      <c r="H1" s="19"/>
      <c r="I1" s="19"/>
      <c r="J1" s="19"/>
      <c r="K1" s="19"/>
      <c r="L1" s="19"/>
      <c r="M1" s="19"/>
      <c r="N1" s="19"/>
      <c r="O1" s="19"/>
      <c r="P1" s="19"/>
      <c r="Q1" s="19"/>
      <c r="R1" s="78"/>
      <c r="S1" s="78"/>
      <c r="T1" s="19"/>
      <c r="U1" s="19"/>
      <c r="V1" s="19"/>
      <c r="W1" s="19"/>
      <c r="X1" s="19"/>
      <c r="Y1" s="19"/>
      <c r="Z1" s="19"/>
      <c r="AA1" s="19"/>
    </row>
    <row r="2" spans="1:27" s="1" customFormat="1" ht="15" customHeight="1">
      <c r="A2" s="337"/>
      <c r="B2" s="337"/>
      <c r="C2" s="337"/>
      <c r="D2" s="19"/>
      <c r="E2" s="19"/>
      <c r="F2" s="19"/>
      <c r="G2" s="19"/>
      <c r="H2" s="19"/>
      <c r="I2" s="19"/>
      <c r="J2" s="19"/>
      <c r="K2" s="19"/>
      <c r="L2" s="19"/>
      <c r="M2" s="19"/>
      <c r="N2" s="19"/>
      <c r="O2" s="19"/>
      <c r="P2" s="19"/>
      <c r="Q2" s="19"/>
      <c r="R2" s="78"/>
      <c r="S2" s="78"/>
      <c r="T2" s="19"/>
      <c r="U2" s="19"/>
      <c r="V2" s="19"/>
      <c r="W2" s="19"/>
      <c r="X2" s="19"/>
      <c r="Y2" s="19"/>
      <c r="Z2" s="19"/>
      <c r="AA2" s="19"/>
    </row>
    <row r="3" spans="1:27" s="1" customFormat="1" ht="23.25" customHeight="1">
      <c r="A3" s="338" t="s">
        <v>348</v>
      </c>
      <c r="B3" s="337"/>
      <c r="C3" s="337"/>
      <c r="D3" s="19"/>
      <c r="E3" s="19"/>
      <c r="F3" s="19"/>
      <c r="G3" s="19"/>
      <c r="H3" s="19"/>
      <c r="I3" s="19"/>
      <c r="J3" s="19"/>
      <c r="K3" s="19"/>
      <c r="L3" s="19"/>
      <c r="M3" s="19"/>
      <c r="N3" s="19"/>
      <c r="O3" s="19"/>
      <c r="P3" s="19"/>
      <c r="Q3" s="19"/>
      <c r="R3" s="78"/>
      <c r="S3" s="78"/>
      <c r="T3" s="19"/>
      <c r="U3" s="19"/>
      <c r="V3" s="19"/>
      <c r="W3" s="19"/>
      <c r="X3" s="19"/>
      <c r="Y3" s="19"/>
      <c r="Z3" s="19"/>
      <c r="AA3" s="19"/>
    </row>
    <row r="4" spans="1:27" ht="10.5" customHeight="1">
      <c r="B4" s="99"/>
      <c r="C4" s="99"/>
      <c r="D4" s="99"/>
      <c r="E4" s="99"/>
      <c r="F4" s="99"/>
      <c r="G4" s="99"/>
      <c r="H4" s="99"/>
      <c r="I4" s="99"/>
      <c r="J4" s="99"/>
      <c r="K4" s="99"/>
      <c r="L4" s="99"/>
      <c r="M4" s="99"/>
      <c r="N4" s="99"/>
      <c r="O4" s="99"/>
      <c r="P4" s="99"/>
      <c r="Q4" s="339"/>
      <c r="R4" s="340"/>
      <c r="S4" s="340"/>
      <c r="T4" s="341"/>
      <c r="U4" s="341"/>
      <c r="V4" s="341"/>
      <c r="W4" s="341"/>
      <c r="X4" s="341"/>
      <c r="Y4" s="341"/>
      <c r="Z4" s="341"/>
      <c r="AA4" s="341"/>
    </row>
    <row r="5" spans="1:27" ht="20.100000000000001" customHeight="1">
      <c r="A5" s="783" t="s">
        <v>348</v>
      </c>
      <c r="B5" s="784"/>
      <c r="C5" s="785"/>
      <c r="D5" s="825" t="s">
        <v>349</v>
      </c>
      <c r="E5" s="826"/>
      <c r="F5" s="793" t="s">
        <v>350</v>
      </c>
      <c r="G5" s="793"/>
      <c r="H5" s="793"/>
      <c r="I5" s="793"/>
      <c r="J5" s="793"/>
      <c r="K5" s="793"/>
      <c r="L5" s="793"/>
      <c r="M5" s="793"/>
      <c r="N5" s="99"/>
      <c r="O5" s="99"/>
      <c r="P5" s="99"/>
      <c r="Q5" s="339"/>
      <c r="R5" s="340"/>
      <c r="S5" s="340"/>
      <c r="T5" s="341"/>
      <c r="U5" s="341"/>
      <c r="V5" s="341"/>
      <c r="W5" s="341"/>
      <c r="X5" s="341"/>
      <c r="Y5" s="341"/>
      <c r="Z5" s="341"/>
      <c r="AA5" s="341"/>
    </row>
    <row r="6" spans="1:27" ht="20.100000000000001" customHeight="1">
      <c r="A6" s="786"/>
      <c r="B6" s="787"/>
      <c r="C6" s="788"/>
      <c r="D6" s="827"/>
      <c r="E6" s="828"/>
      <c r="F6" s="794" t="s">
        <v>138</v>
      </c>
      <c r="G6" s="794"/>
      <c r="H6" s="794"/>
      <c r="I6" s="794"/>
      <c r="J6" s="794" t="s">
        <v>139</v>
      </c>
      <c r="K6" s="794"/>
      <c r="L6" s="794"/>
      <c r="M6" s="794"/>
      <c r="N6" s="99"/>
      <c r="O6" s="99"/>
      <c r="P6" s="99"/>
      <c r="Q6" s="339"/>
      <c r="R6" s="340"/>
      <c r="S6" s="340"/>
      <c r="T6" s="341"/>
      <c r="U6" s="341"/>
      <c r="V6" s="341"/>
      <c r="W6" s="341"/>
      <c r="X6" s="341"/>
      <c r="Y6" s="341"/>
      <c r="Z6" s="341"/>
      <c r="AA6" s="341"/>
    </row>
    <row r="7" spans="1:27" ht="20.100000000000001" customHeight="1" thickBot="1">
      <c r="A7" s="789"/>
      <c r="B7" s="790"/>
      <c r="C7" s="791"/>
      <c r="D7" s="342" t="s">
        <v>351</v>
      </c>
      <c r="E7" s="343" t="s">
        <v>352</v>
      </c>
      <c r="F7" s="344" t="s">
        <v>140</v>
      </c>
      <c r="G7" s="344" t="s">
        <v>141</v>
      </c>
      <c r="H7" s="344" t="s">
        <v>142</v>
      </c>
      <c r="I7" s="344" t="s">
        <v>353</v>
      </c>
      <c r="J7" s="344" t="s">
        <v>140</v>
      </c>
      <c r="K7" s="344" t="s">
        <v>141</v>
      </c>
      <c r="L7" s="344" t="s">
        <v>142</v>
      </c>
      <c r="M7" s="344" t="s">
        <v>353</v>
      </c>
      <c r="N7" s="99"/>
      <c r="O7" s="99"/>
      <c r="P7" s="99"/>
      <c r="Q7" s="339"/>
      <c r="R7" s="340"/>
      <c r="S7" s="340"/>
      <c r="T7" s="341"/>
      <c r="U7" s="341"/>
      <c r="V7" s="341"/>
      <c r="W7" s="341"/>
      <c r="X7" s="341"/>
      <c r="Y7" s="341"/>
      <c r="Z7" s="341"/>
      <c r="AA7" s="341"/>
    </row>
    <row r="8" spans="1:27" ht="24.95" customHeight="1">
      <c r="A8" s="795" t="s">
        <v>354</v>
      </c>
      <c r="B8" s="110" t="s">
        <v>143</v>
      </c>
      <c r="C8" s="26"/>
      <c r="D8" s="345"/>
      <c r="E8" s="346"/>
      <c r="F8" s="347" t="s">
        <v>355</v>
      </c>
      <c r="G8" s="347" t="s">
        <v>356</v>
      </c>
      <c r="H8" s="347" t="s">
        <v>357</v>
      </c>
      <c r="I8" s="347" t="s">
        <v>358</v>
      </c>
      <c r="J8" s="347" t="s">
        <v>359</v>
      </c>
      <c r="K8" s="347" t="s">
        <v>360</v>
      </c>
      <c r="L8" s="347" t="s">
        <v>361</v>
      </c>
      <c r="M8" s="348" t="s">
        <v>362</v>
      </c>
      <c r="N8" s="99"/>
      <c r="O8" s="99"/>
      <c r="P8" s="99"/>
      <c r="Q8" s="340"/>
      <c r="R8" s="340"/>
      <c r="S8" s="340"/>
      <c r="T8" s="341"/>
      <c r="U8" s="341"/>
      <c r="V8" s="341"/>
      <c r="W8" s="341"/>
      <c r="X8" s="341"/>
      <c r="Y8" s="341"/>
      <c r="Z8" s="341"/>
      <c r="AA8" s="341"/>
    </row>
    <row r="9" spans="1:27" ht="24.95" customHeight="1" thickBot="1">
      <c r="A9" s="797"/>
      <c r="B9" s="110" t="s">
        <v>144</v>
      </c>
      <c r="C9" s="349"/>
      <c r="D9" s="350"/>
      <c r="E9" s="351"/>
      <c r="F9" s="352"/>
      <c r="G9" s="352"/>
      <c r="H9" s="352"/>
      <c r="I9" s="352"/>
      <c r="J9" s="352"/>
      <c r="K9" s="352"/>
      <c r="L9" s="352"/>
      <c r="M9" s="353"/>
      <c r="N9" s="25"/>
      <c r="O9" s="25"/>
      <c r="P9" s="25"/>
      <c r="Q9" s="25"/>
      <c r="R9" s="80"/>
      <c r="S9" s="81"/>
      <c r="T9" s="354"/>
      <c r="U9" s="354"/>
      <c r="V9" s="354"/>
      <c r="W9" s="354"/>
      <c r="X9" s="354"/>
      <c r="Y9" s="354"/>
      <c r="Z9" s="354"/>
      <c r="AA9" s="354"/>
    </row>
    <row r="10" spans="1:27" ht="24.95" customHeight="1">
      <c r="A10" s="9"/>
      <c r="B10" s="12"/>
      <c r="C10" s="108"/>
      <c r="D10" s="108"/>
      <c r="E10" s="9"/>
      <c r="F10" s="9"/>
      <c r="G10" s="9"/>
      <c r="H10" s="9"/>
      <c r="I10" s="9"/>
      <c r="J10" s="9"/>
      <c r="K10" s="9"/>
      <c r="L10" s="9"/>
      <c r="M10" s="9"/>
      <c r="N10" s="9"/>
      <c r="O10" s="9"/>
      <c r="P10" s="9"/>
      <c r="Q10" s="9"/>
      <c r="R10" s="355"/>
      <c r="S10" s="355"/>
      <c r="T10" s="356"/>
      <c r="U10" s="357"/>
      <c r="V10" s="357"/>
      <c r="W10" s="357"/>
      <c r="X10" s="357"/>
      <c r="Y10" s="357"/>
      <c r="Z10" s="357"/>
      <c r="AA10" s="357"/>
    </row>
    <row r="11" spans="1:27" ht="24.95" customHeight="1">
      <c r="A11" s="9"/>
      <c r="B11" s="12"/>
      <c r="C11" s="108"/>
      <c r="D11" s="782" t="s">
        <v>363</v>
      </c>
      <c r="E11" s="782"/>
      <c r="F11" s="782"/>
      <c r="G11" s="782"/>
      <c r="H11" s="782" t="s">
        <v>364</v>
      </c>
      <c r="I11" s="782"/>
      <c r="J11" s="782"/>
      <c r="K11" s="782"/>
      <c r="L11" s="9"/>
      <c r="M11" s="9"/>
      <c r="N11" s="9"/>
      <c r="O11" s="9"/>
      <c r="P11" s="9"/>
      <c r="Q11" s="9"/>
      <c r="R11" s="355"/>
      <c r="S11" s="355"/>
      <c r="T11" s="356"/>
      <c r="U11" s="357"/>
      <c r="V11" s="357"/>
      <c r="W11" s="357"/>
      <c r="X11" s="357"/>
      <c r="Y11" s="357"/>
      <c r="Z11" s="357"/>
      <c r="AA11" s="357"/>
    </row>
    <row r="12" spans="1:27" ht="24.95" customHeight="1">
      <c r="A12" s="813" t="s">
        <v>365</v>
      </c>
      <c r="B12" s="804" t="s">
        <v>366</v>
      </c>
      <c r="C12" s="778"/>
      <c r="D12" s="358" t="s">
        <v>57</v>
      </c>
      <c r="E12" s="805"/>
      <c r="F12" s="805"/>
      <c r="G12" s="359" t="s">
        <v>145</v>
      </c>
      <c r="H12" s="360" t="s">
        <v>367</v>
      </c>
      <c r="I12" s="805"/>
      <c r="J12" s="805"/>
      <c r="K12" s="359" t="s">
        <v>145</v>
      </c>
      <c r="L12" s="9"/>
      <c r="M12" s="9"/>
      <c r="N12" s="9"/>
      <c r="O12" s="9"/>
      <c r="P12" s="9"/>
      <c r="Q12" s="9"/>
      <c r="R12" s="355"/>
      <c r="S12" s="355"/>
      <c r="T12" s="361"/>
      <c r="U12" s="361"/>
      <c r="V12" s="361"/>
      <c r="W12" s="361"/>
      <c r="X12" s="361"/>
      <c r="Y12" s="361"/>
      <c r="Z12" s="361"/>
      <c r="AA12" s="361"/>
    </row>
    <row r="13" spans="1:27" ht="24.95" customHeight="1">
      <c r="A13" s="823"/>
      <c r="B13" s="813" t="s">
        <v>368</v>
      </c>
      <c r="C13" s="769"/>
      <c r="D13" s="815" t="s">
        <v>369</v>
      </c>
      <c r="E13" s="811" t="s">
        <v>370</v>
      </c>
      <c r="F13" s="811"/>
      <c r="G13" s="812"/>
      <c r="H13" s="809" t="s">
        <v>371</v>
      </c>
      <c r="I13" s="811" t="s">
        <v>372</v>
      </c>
      <c r="J13" s="811"/>
      <c r="K13" s="812"/>
      <c r="L13" s="362"/>
      <c r="M13" s="362"/>
      <c r="N13" s="362"/>
      <c r="O13" s="362"/>
      <c r="P13" s="362"/>
      <c r="Q13" s="363"/>
      <c r="R13" s="364"/>
      <c r="S13" s="364"/>
      <c r="T13" s="365"/>
      <c r="U13" s="365"/>
      <c r="V13" s="365"/>
      <c r="W13" s="365"/>
      <c r="X13" s="365"/>
      <c r="Y13" s="365"/>
      <c r="Z13" s="365"/>
      <c r="AA13" s="365"/>
    </row>
    <row r="14" spans="1:27" ht="24.95" customHeight="1">
      <c r="A14" s="814"/>
      <c r="B14" s="814"/>
      <c r="C14" s="771"/>
      <c r="D14" s="773"/>
      <c r="E14" s="766"/>
      <c r="F14" s="766"/>
      <c r="G14" s="366" t="s">
        <v>373</v>
      </c>
      <c r="H14" s="810"/>
      <c r="I14" s="766"/>
      <c r="J14" s="766"/>
      <c r="K14" s="366" t="s">
        <v>373</v>
      </c>
      <c r="L14" s="367"/>
      <c r="M14" s="367"/>
      <c r="N14" s="367"/>
      <c r="O14" s="367"/>
      <c r="P14" s="367"/>
      <c r="Q14" s="368"/>
      <c r="R14" s="369"/>
      <c r="S14" s="369"/>
      <c r="T14" s="370"/>
      <c r="U14" s="370"/>
      <c r="V14" s="370"/>
      <c r="W14" s="370"/>
      <c r="X14" s="370"/>
      <c r="Y14" s="370"/>
      <c r="Z14" s="820"/>
      <c r="AA14" s="820"/>
    </row>
    <row r="15" spans="1:27" ht="21.75" customHeight="1">
      <c r="A15" s="9"/>
      <c r="B15" s="108"/>
      <c r="C15" s="108"/>
      <c r="D15" s="367"/>
      <c r="E15" s="367"/>
      <c r="F15" s="822"/>
      <c r="G15" s="822"/>
      <c r="H15" s="367"/>
      <c r="I15" s="367"/>
      <c r="J15" s="822"/>
      <c r="K15" s="822"/>
      <c r="L15" s="367"/>
      <c r="M15" s="367"/>
      <c r="N15" s="371"/>
      <c r="O15" s="367"/>
      <c r="P15" s="367"/>
      <c r="Q15" s="368"/>
      <c r="R15" s="372"/>
      <c r="S15" s="372"/>
      <c r="T15" s="370"/>
      <c r="U15" s="370"/>
      <c r="V15" s="370"/>
      <c r="W15" s="370"/>
      <c r="X15" s="370"/>
      <c r="Y15" s="370"/>
      <c r="Z15" s="820"/>
      <c r="AA15" s="820"/>
    </row>
    <row r="16" spans="1:27" ht="24.95" customHeight="1">
      <c r="A16" s="373" t="s">
        <v>374</v>
      </c>
      <c r="B16" s="108"/>
      <c r="C16" s="108"/>
      <c r="D16" s="95"/>
      <c r="E16" s="367"/>
      <c r="F16" s="367"/>
      <c r="G16" s="367"/>
      <c r="H16" s="367"/>
      <c r="I16" s="367"/>
      <c r="J16" s="367"/>
      <c r="K16" s="367"/>
      <c r="L16" s="367"/>
      <c r="M16" s="367"/>
      <c r="N16" s="371"/>
      <c r="O16" s="367"/>
      <c r="P16" s="367"/>
      <c r="Q16" s="368"/>
      <c r="R16" s="372"/>
      <c r="S16" s="372"/>
      <c r="T16" s="370"/>
      <c r="U16" s="370"/>
      <c r="V16" s="370"/>
      <c r="W16" s="370"/>
      <c r="X16" s="370"/>
      <c r="Y16" s="370"/>
      <c r="Z16" s="370"/>
      <c r="AA16" s="370"/>
    </row>
    <row r="17" spans="1:27" ht="10.5" customHeight="1">
      <c r="A17" s="374"/>
      <c r="B17" s="108"/>
      <c r="C17" s="108"/>
      <c r="D17" s="95"/>
      <c r="E17" s="367"/>
      <c r="F17" s="367"/>
      <c r="G17" s="367"/>
      <c r="H17" s="367"/>
      <c r="I17" s="367"/>
      <c r="J17" s="367"/>
      <c r="K17" s="367"/>
      <c r="L17" s="367"/>
      <c r="M17" s="367"/>
      <c r="N17" s="367"/>
      <c r="O17" s="367"/>
      <c r="P17" s="367"/>
      <c r="Q17" s="368"/>
      <c r="R17" s="369"/>
      <c r="S17" s="369"/>
      <c r="T17" s="370"/>
      <c r="U17" s="370"/>
      <c r="V17" s="370"/>
      <c r="W17" s="370"/>
      <c r="X17" s="370"/>
      <c r="Y17" s="370"/>
      <c r="Z17" s="820"/>
      <c r="AA17" s="820"/>
    </row>
    <row r="18" spans="1:27" ht="20.100000000000001" customHeight="1">
      <c r="A18" s="821" t="s">
        <v>375</v>
      </c>
      <c r="B18" s="784"/>
      <c r="C18" s="785"/>
      <c r="D18" s="792" t="s">
        <v>349</v>
      </c>
      <c r="E18" s="792"/>
      <c r="F18" s="793" t="s">
        <v>350</v>
      </c>
      <c r="G18" s="793"/>
      <c r="H18" s="793"/>
      <c r="I18" s="793"/>
      <c r="J18" s="793"/>
      <c r="K18" s="793"/>
      <c r="L18" s="793"/>
      <c r="M18" s="793"/>
      <c r="N18" s="367"/>
      <c r="O18" s="367"/>
      <c r="P18" s="367"/>
      <c r="Q18" s="368"/>
      <c r="R18" s="372"/>
      <c r="S18" s="372"/>
      <c r="T18" s="370"/>
      <c r="U18" s="370"/>
      <c r="V18" s="370"/>
      <c r="W18" s="370"/>
      <c r="X18" s="370"/>
      <c r="Y18" s="370"/>
      <c r="Z18" s="820"/>
      <c r="AA18" s="820"/>
    </row>
    <row r="19" spans="1:27" ht="20.100000000000001" customHeight="1">
      <c r="A19" s="786"/>
      <c r="B19" s="787"/>
      <c r="C19" s="788"/>
      <c r="D19" s="792"/>
      <c r="E19" s="792"/>
      <c r="F19" s="794" t="s">
        <v>138</v>
      </c>
      <c r="G19" s="794"/>
      <c r="H19" s="794"/>
      <c r="I19" s="794"/>
      <c r="J19" s="794" t="s">
        <v>139</v>
      </c>
      <c r="K19" s="794"/>
      <c r="L19" s="794"/>
      <c r="M19" s="794"/>
      <c r="N19" s="367"/>
      <c r="O19" s="367"/>
      <c r="P19" s="367"/>
      <c r="Q19" s="368"/>
      <c r="R19" s="369"/>
      <c r="S19" s="370"/>
      <c r="U19" s="370"/>
      <c r="V19" s="370"/>
      <c r="W19" s="370"/>
      <c r="X19" s="370"/>
      <c r="Y19" s="370"/>
      <c r="Z19" s="820"/>
      <c r="AA19" s="820"/>
    </row>
    <row r="20" spans="1:27" ht="20.100000000000001" customHeight="1" thickBot="1">
      <c r="A20" s="789"/>
      <c r="B20" s="790"/>
      <c r="C20" s="791"/>
      <c r="D20" s="343" t="s">
        <v>351</v>
      </c>
      <c r="E20" s="343" t="s">
        <v>352</v>
      </c>
      <c r="F20" s="344" t="s">
        <v>140</v>
      </c>
      <c r="G20" s="344" t="s">
        <v>141</v>
      </c>
      <c r="H20" s="344" t="s">
        <v>142</v>
      </c>
      <c r="I20" s="344" t="s">
        <v>353</v>
      </c>
      <c r="J20" s="344" t="s">
        <v>140</v>
      </c>
      <c r="K20" s="344" t="s">
        <v>141</v>
      </c>
      <c r="L20" s="344" t="s">
        <v>142</v>
      </c>
      <c r="M20" s="344" t="s">
        <v>353</v>
      </c>
      <c r="N20" s="367"/>
      <c r="O20" s="367"/>
      <c r="P20" s="367"/>
      <c r="Q20" s="368"/>
      <c r="R20" s="372"/>
      <c r="S20" s="370"/>
      <c r="U20" s="370"/>
      <c r="V20" s="370"/>
      <c r="W20" s="370"/>
      <c r="X20" s="370"/>
      <c r="Y20" s="370"/>
      <c r="Z20" s="820"/>
      <c r="AA20" s="820"/>
    </row>
    <row r="21" spans="1:27" s="25" customFormat="1" ht="24.95" customHeight="1" thickBot="1">
      <c r="A21" s="795" t="s">
        <v>354</v>
      </c>
      <c r="B21" s="110" t="s">
        <v>143</v>
      </c>
      <c r="C21" s="375"/>
      <c r="D21" s="375"/>
      <c r="E21" s="376"/>
      <c r="F21" s="347" t="s">
        <v>355</v>
      </c>
      <c r="G21" s="347" t="s">
        <v>356</v>
      </c>
      <c r="H21" s="347" t="s">
        <v>357</v>
      </c>
      <c r="I21" s="347" t="s">
        <v>358</v>
      </c>
      <c r="J21" s="347" t="s">
        <v>359</v>
      </c>
      <c r="K21" s="347" t="s">
        <v>360</v>
      </c>
      <c r="L21" s="347" t="s">
        <v>361</v>
      </c>
      <c r="M21" s="348" t="s">
        <v>362</v>
      </c>
      <c r="N21" s="370"/>
      <c r="O21" s="377"/>
      <c r="P21" s="377"/>
      <c r="Q21" s="367"/>
      <c r="R21" s="369"/>
      <c r="S21" s="369"/>
      <c r="T21" s="378"/>
      <c r="U21" s="378"/>
      <c r="V21" s="378"/>
      <c r="W21" s="378"/>
      <c r="X21" s="378"/>
      <c r="Y21" s="378"/>
      <c r="Z21" s="378"/>
      <c r="AA21" s="378"/>
    </row>
    <row r="22" spans="1:27" s="25" customFormat="1" ht="24.95" customHeight="1" thickBot="1">
      <c r="A22" s="796"/>
      <c r="B22" s="110" t="s">
        <v>144</v>
      </c>
      <c r="C22" s="379"/>
      <c r="D22" s="379"/>
      <c r="E22" s="375"/>
      <c r="F22" s="352"/>
      <c r="G22" s="352"/>
      <c r="H22" s="352"/>
      <c r="I22" s="352"/>
      <c r="J22" s="352"/>
      <c r="K22" s="352"/>
      <c r="L22" s="352"/>
      <c r="M22" s="353"/>
      <c r="N22" s="370"/>
      <c r="O22" s="377"/>
      <c r="P22" s="377"/>
      <c r="Q22" s="367"/>
      <c r="R22" s="372"/>
      <c r="S22" s="372"/>
      <c r="T22" s="380"/>
      <c r="U22" s="380"/>
      <c r="V22" s="380"/>
      <c r="W22" s="380"/>
      <c r="X22" s="380"/>
      <c r="Y22" s="380"/>
      <c r="Z22" s="380"/>
      <c r="AA22" s="380"/>
    </row>
    <row r="23" spans="1:27" ht="24.95" customHeight="1">
      <c r="A23" s="796"/>
      <c r="B23" s="798" t="s">
        <v>376</v>
      </c>
      <c r="C23" s="816"/>
      <c r="D23" s="818"/>
      <c r="E23" s="818"/>
      <c r="F23" s="381" t="s">
        <v>377</v>
      </c>
      <c r="G23" s="382" t="s">
        <v>378</v>
      </c>
      <c r="H23" s="381" t="s">
        <v>379</v>
      </c>
      <c r="I23" s="382" t="s">
        <v>380</v>
      </c>
      <c r="J23" s="381" t="s">
        <v>381</v>
      </c>
      <c r="K23" s="382" t="s">
        <v>382</v>
      </c>
      <c r="L23" s="381" t="s">
        <v>383</v>
      </c>
      <c r="M23" s="383" t="s">
        <v>384</v>
      </c>
      <c r="N23" s="22"/>
      <c r="O23" s="22"/>
      <c r="P23" s="22"/>
      <c r="Q23" s="7"/>
      <c r="T23" s="7"/>
      <c r="U23" s="7"/>
      <c r="V23" s="7"/>
      <c r="W23" s="7"/>
      <c r="X23" s="7"/>
      <c r="Y23" s="7"/>
      <c r="Z23" s="7"/>
      <c r="AA23" s="7"/>
    </row>
    <row r="24" spans="1:27" ht="26.25" customHeight="1" thickBot="1">
      <c r="A24" s="797"/>
      <c r="B24" s="798"/>
      <c r="C24" s="817"/>
      <c r="D24" s="819"/>
      <c r="E24" s="819"/>
      <c r="F24" s="352"/>
      <c r="G24" s="352"/>
      <c r="H24" s="352"/>
      <c r="I24" s="352"/>
      <c r="J24" s="352"/>
      <c r="K24" s="352"/>
      <c r="L24" s="352"/>
      <c r="M24" s="353"/>
      <c r="R24" s="5"/>
      <c r="S24" s="5"/>
    </row>
    <row r="25" spans="1:27" ht="24.95" customHeight="1">
      <c r="A25" s="384"/>
      <c r="B25" s="384"/>
      <c r="C25" s="384"/>
      <c r="D25" s="384"/>
      <c r="E25" s="384"/>
      <c r="F25" s="384"/>
      <c r="G25" s="384"/>
      <c r="H25" s="384"/>
      <c r="I25" s="384"/>
      <c r="J25" s="384"/>
      <c r="K25" s="384"/>
      <c r="L25" s="384"/>
      <c r="R25" s="5"/>
      <c r="S25" s="5"/>
    </row>
    <row r="26" spans="1:27" ht="24.95" customHeight="1">
      <c r="A26" s="779" t="s">
        <v>385</v>
      </c>
      <c r="B26" s="780"/>
      <c r="C26" s="781"/>
      <c r="D26" s="782" t="s">
        <v>386</v>
      </c>
      <c r="E26" s="782"/>
      <c r="F26" s="782"/>
      <c r="G26" s="782"/>
      <c r="H26" s="782" t="s">
        <v>387</v>
      </c>
      <c r="I26" s="782"/>
      <c r="J26" s="782"/>
      <c r="K26" s="782"/>
      <c r="L26" s="384"/>
      <c r="M26" s="779" t="s">
        <v>388</v>
      </c>
      <c r="N26" s="780"/>
      <c r="O26" s="781"/>
      <c r="P26" s="782" t="s">
        <v>386</v>
      </c>
      <c r="Q26" s="782"/>
      <c r="R26" s="782"/>
      <c r="S26" s="782"/>
      <c r="T26" s="782" t="s">
        <v>387</v>
      </c>
      <c r="U26" s="782"/>
      <c r="V26" s="782"/>
      <c r="W26" s="782"/>
    </row>
    <row r="27" spans="1:27" ht="24.95" customHeight="1">
      <c r="A27" s="801" t="s">
        <v>389</v>
      </c>
      <c r="B27" s="804" t="s">
        <v>366</v>
      </c>
      <c r="C27" s="778"/>
      <c r="D27" s="358" t="s">
        <v>390</v>
      </c>
      <c r="E27" s="805"/>
      <c r="F27" s="805"/>
      <c r="G27" s="359" t="s">
        <v>145</v>
      </c>
      <c r="H27" s="360" t="s">
        <v>367</v>
      </c>
      <c r="I27" s="805"/>
      <c r="J27" s="805"/>
      <c r="K27" s="359" t="s">
        <v>145</v>
      </c>
      <c r="L27" s="384"/>
      <c r="M27" s="806" t="s">
        <v>375</v>
      </c>
      <c r="N27" s="777" t="s">
        <v>366</v>
      </c>
      <c r="O27" s="778"/>
      <c r="P27" s="358" t="s">
        <v>391</v>
      </c>
      <c r="Q27" s="805"/>
      <c r="R27" s="805"/>
      <c r="S27" s="359" t="s">
        <v>145</v>
      </c>
      <c r="T27" s="360" t="s">
        <v>392</v>
      </c>
      <c r="U27" s="805"/>
      <c r="V27" s="805"/>
      <c r="W27" s="359" t="s">
        <v>145</v>
      </c>
    </row>
    <row r="28" spans="1:27" ht="24.95" customHeight="1">
      <c r="A28" s="802"/>
      <c r="B28" s="813" t="s">
        <v>368</v>
      </c>
      <c r="C28" s="769"/>
      <c r="D28" s="815" t="s">
        <v>369</v>
      </c>
      <c r="E28" s="811" t="s">
        <v>370</v>
      </c>
      <c r="F28" s="811"/>
      <c r="G28" s="812"/>
      <c r="H28" s="809" t="s">
        <v>371</v>
      </c>
      <c r="I28" s="811" t="s">
        <v>372</v>
      </c>
      <c r="J28" s="811"/>
      <c r="K28" s="812"/>
      <c r="L28" s="24"/>
      <c r="M28" s="807"/>
      <c r="N28" s="768" t="s">
        <v>368</v>
      </c>
      <c r="O28" s="769"/>
      <c r="P28" s="815" t="s">
        <v>393</v>
      </c>
      <c r="Q28" s="811" t="s">
        <v>394</v>
      </c>
      <c r="R28" s="811"/>
      <c r="S28" s="812"/>
      <c r="T28" s="809" t="s">
        <v>395</v>
      </c>
      <c r="U28" s="811" t="s">
        <v>396</v>
      </c>
      <c r="V28" s="811"/>
      <c r="W28" s="812"/>
      <c r="X28" s="24"/>
      <c r="Y28" s="24"/>
      <c r="Z28" s="24"/>
      <c r="AA28" s="24"/>
    </row>
    <row r="29" spans="1:27" ht="24.95" customHeight="1">
      <c r="A29" s="803"/>
      <c r="B29" s="814"/>
      <c r="C29" s="771"/>
      <c r="D29" s="773"/>
      <c r="E29" s="766"/>
      <c r="F29" s="766"/>
      <c r="G29" s="366" t="s">
        <v>373</v>
      </c>
      <c r="H29" s="810"/>
      <c r="I29" s="766"/>
      <c r="J29" s="766"/>
      <c r="K29" s="366" t="s">
        <v>373</v>
      </c>
      <c r="M29" s="808"/>
      <c r="N29" s="770"/>
      <c r="O29" s="771"/>
      <c r="P29" s="773"/>
      <c r="Q29" s="766"/>
      <c r="R29" s="766"/>
      <c r="S29" s="366" t="s">
        <v>373</v>
      </c>
      <c r="T29" s="810"/>
      <c r="U29" s="766"/>
      <c r="V29" s="766"/>
      <c r="W29" s="366" t="s">
        <v>373</v>
      </c>
    </row>
    <row r="30" spans="1:27" ht="23.25" customHeight="1">
      <c r="B30" s="83"/>
      <c r="D30" s="22"/>
      <c r="E30" s="22"/>
      <c r="F30" s="22"/>
      <c r="G30" s="22"/>
      <c r="H30" s="22"/>
      <c r="I30" s="22"/>
      <c r="J30" s="22"/>
      <c r="P30" s="22"/>
      <c r="Q30" s="22"/>
      <c r="R30" s="88"/>
      <c r="S30" s="88"/>
      <c r="T30" s="22"/>
      <c r="U30" s="22"/>
      <c r="V30" s="22"/>
    </row>
    <row r="31" spans="1:27" ht="24.95" customHeight="1">
      <c r="A31" s="385" t="s">
        <v>397</v>
      </c>
      <c r="B31" s="83"/>
    </row>
    <row r="32" spans="1:27" ht="10.5" customHeight="1">
      <c r="A32" s="386"/>
    </row>
    <row r="33" spans="1:23" ht="24.95" customHeight="1">
      <c r="A33" s="783" t="s">
        <v>398</v>
      </c>
      <c r="B33" s="784"/>
      <c r="C33" s="785"/>
      <c r="D33" s="792" t="s">
        <v>349</v>
      </c>
      <c r="E33" s="792"/>
      <c r="F33" s="793" t="s">
        <v>350</v>
      </c>
      <c r="G33" s="793"/>
      <c r="H33" s="793"/>
      <c r="I33" s="793"/>
      <c r="J33" s="793"/>
      <c r="K33" s="793"/>
      <c r="L33" s="793"/>
      <c r="M33" s="793"/>
    </row>
    <row r="34" spans="1:23" ht="24.95" customHeight="1">
      <c r="A34" s="786"/>
      <c r="B34" s="787"/>
      <c r="C34" s="788"/>
      <c r="D34" s="792"/>
      <c r="E34" s="792"/>
      <c r="F34" s="794" t="s">
        <v>138</v>
      </c>
      <c r="G34" s="794"/>
      <c r="H34" s="794"/>
      <c r="I34" s="794"/>
      <c r="J34" s="794" t="s">
        <v>139</v>
      </c>
      <c r="K34" s="794"/>
      <c r="L34" s="794"/>
      <c r="M34" s="794"/>
    </row>
    <row r="35" spans="1:23" ht="24.95" customHeight="1" thickBot="1">
      <c r="A35" s="789"/>
      <c r="B35" s="790"/>
      <c r="C35" s="791"/>
      <c r="D35" s="343" t="s">
        <v>351</v>
      </c>
      <c r="E35" s="343" t="s">
        <v>352</v>
      </c>
      <c r="F35" s="387" t="s">
        <v>140</v>
      </c>
      <c r="G35" s="387" t="s">
        <v>141</v>
      </c>
      <c r="H35" s="387" t="s">
        <v>142</v>
      </c>
      <c r="I35" s="387" t="s">
        <v>353</v>
      </c>
      <c r="J35" s="387" t="s">
        <v>140</v>
      </c>
      <c r="K35" s="387" t="s">
        <v>141</v>
      </c>
      <c r="L35" s="387" t="s">
        <v>142</v>
      </c>
      <c r="M35" s="387" t="s">
        <v>353</v>
      </c>
    </row>
    <row r="36" spans="1:23" ht="24.95" customHeight="1">
      <c r="A36" s="795" t="s">
        <v>354</v>
      </c>
      <c r="B36" s="110" t="s">
        <v>143</v>
      </c>
      <c r="C36" s="388"/>
      <c r="D36" s="389"/>
      <c r="E36" s="390"/>
      <c r="F36" s="391" t="s">
        <v>228</v>
      </c>
      <c r="G36" s="392" t="s">
        <v>229</v>
      </c>
      <c r="H36" s="392" t="s">
        <v>230</v>
      </c>
      <c r="I36" s="392" t="s">
        <v>231</v>
      </c>
      <c r="J36" s="392" t="s">
        <v>232</v>
      </c>
      <c r="K36" s="392" t="s">
        <v>233</v>
      </c>
      <c r="L36" s="392" t="s">
        <v>234</v>
      </c>
      <c r="M36" s="393" t="s">
        <v>235</v>
      </c>
    </row>
    <row r="37" spans="1:23" ht="24.95" customHeight="1" thickBot="1">
      <c r="A37" s="796"/>
      <c r="B37" s="110" t="s">
        <v>144</v>
      </c>
      <c r="C37" s="394"/>
      <c r="D37" s="395"/>
      <c r="E37" s="396"/>
      <c r="F37" s="397"/>
      <c r="G37" s="398"/>
      <c r="H37" s="398"/>
      <c r="I37" s="398"/>
      <c r="J37" s="398"/>
      <c r="K37" s="398"/>
      <c r="L37" s="398"/>
      <c r="M37" s="399"/>
    </row>
    <row r="38" spans="1:23" ht="24.95" customHeight="1">
      <c r="A38" s="796"/>
      <c r="B38" s="798" t="s">
        <v>399</v>
      </c>
      <c r="C38" s="799"/>
      <c r="D38" s="799"/>
      <c r="E38" s="799"/>
      <c r="F38" s="400" t="s">
        <v>236</v>
      </c>
      <c r="G38" s="401" t="s">
        <v>237</v>
      </c>
      <c r="H38" s="400" t="s">
        <v>238</v>
      </c>
      <c r="I38" s="401" t="s">
        <v>239</v>
      </c>
      <c r="J38" s="400" t="s">
        <v>240</v>
      </c>
      <c r="K38" s="401" t="s">
        <v>241</v>
      </c>
      <c r="L38" s="400" t="s">
        <v>242</v>
      </c>
      <c r="M38" s="402" t="s">
        <v>243</v>
      </c>
    </row>
    <row r="39" spans="1:23" ht="24.95" customHeight="1">
      <c r="A39" s="797"/>
      <c r="B39" s="798"/>
      <c r="C39" s="800"/>
      <c r="D39" s="800"/>
      <c r="E39" s="800"/>
      <c r="F39" s="403"/>
      <c r="G39" s="403"/>
      <c r="H39" s="403"/>
      <c r="I39" s="403"/>
      <c r="J39" s="403"/>
      <c r="K39" s="403"/>
      <c r="L39" s="403"/>
      <c r="M39" s="403"/>
    </row>
    <row r="40" spans="1:23" ht="24.95" customHeight="1"/>
    <row r="41" spans="1:23" ht="24.95" customHeight="1">
      <c r="A41" s="779" t="s">
        <v>385</v>
      </c>
      <c r="B41" s="780"/>
      <c r="C41" s="781"/>
      <c r="D41" s="782" t="s">
        <v>363</v>
      </c>
      <c r="E41" s="782"/>
      <c r="F41" s="782"/>
      <c r="G41" s="782"/>
      <c r="H41" s="782" t="s">
        <v>364</v>
      </c>
      <c r="I41" s="782"/>
      <c r="J41" s="782"/>
      <c r="K41" s="782"/>
      <c r="M41" s="779" t="s">
        <v>388</v>
      </c>
      <c r="N41" s="780"/>
      <c r="O41" s="781"/>
      <c r="P41" s="782" t="s">
        <v>363</v>
      </c>
      <c r="Q41" s="782"/>
      <c r="R41" s="782"/>
      <c r="S41" s="782"/>
      <c r="T41" s="782" t="s">
        <v>364</v>
      </c>
      <c r="U41" s="782"/>
      <c r="V41" s="782"/>
      <c r="W41" s="782"/>
    </row>
    <row r="42" spans="1:23" ht="24.95" customHeight="1">
      <c r="A42" s="774" t="s">
        <v>354</v>
      </c>
      <c r="B42" s="777" t="s">
        <v>366</v>
      </c>
      <c r="C42" s="778"/>
      <c r="D42" s="358" t="s">
        <v>57</v>
      </c>
      <c r="E42" s="767"/>
      <c r="F42" s="767"/>
      <c r="G42" s="404" t="s">
        <v>145</v>
      </c>
      <c r="H42" s="405" t="s">
        <v>367</v>
      </c>
      <c r="I42" s="767"/>
      <c r="J42" s="767"/>
      <c r="K42" s="404" t="s">
        <v>145</v>
      </c>
      <c r="M42" s="774" t="s">
        <v>354</v>
      </c>
      <c r="N42" s="777" t="s">
        <v>366</v>
      </c>
      <c r="O42" s="778"/>
      <c r="P42" s="358" t="s">
        <v>391</v>
      </c>
      <c r="Q42" s="767"/>
      <c r="R42" s="767"/>
      <c r="S42" s="404" t="s">
        <v>145</v>
      </c>
      <c r="T42" s="405" t="s">
        <v>392</v>
      </c>
      <c r="U42" s="767"/>
      <c r="V42" s="767"/>
      <c r="W42" s="404" t="s">
        <v>145</v>
      </c>
    </row>
    <row r="43" spans="1:23" ht="24.95" customHeight="1">
      <c r="A43" s="775"/>
      <c r="B43" s="768" t="s">
        <v>368</v>
      </c>
      <c r="C43" s="769"/>
      <c r="D43" s="772" t="s">
        <v>369</v>
      </c>
      <c r="E43" s="764" t="s">
        <v>370</v>
      </c>
      <c r="F43" s="764"/>
      <c r="G43" s="765"/>
      <c r="H43" s="762" t="s">
        <v>371</v>
      </c>
      <c r="I43" s="764" t="s">
        <v>372</v>
      </c>
      <c r="J43" s="764"/>
      <c r="K43" s="765"/>
      <c r="M43" s="775"/>
      <c r="N43" s="768" t="s">
        <v>368</v>
      </c>
      <c r="O43" s="769"/>
      <c r="P43" s="772" t="s">
        <v>393</v>
      </c>
      <c r="Q43" s="764" t="s">
        <v>394</v>
      </c>
      <c r="R43" s="764"/>
      <c r="S43" s="765"/>
      <c r="T43" s="762" t="s">
        <v>395</v>
      </c>
      <c r="U43" s="764" t="s">
        <v>396</v>
      </c>
      <c r="V43" s="764"/>
      <c r="W43" s="765"/>
    </row>
    <row r="44" spans="1:23" ht="24.95" customHeight="1">
      <c r="A44" s="776"/>
      <c r="B44" s="770"/>
      <c r="C44" s="771"/>
      <c r="D44" s="773"/>
      <c r="E44" s="766"/>
      <c r="F44" s="766"/>
      <c r="G44" s="98" t="s">
        <v>373</v>
      </c>
      <c r="H44" s="763"/>
      <c r="I44" s="766"/>
      <c r="J44" s="766"/>
      <c r="K44" s="98" t="s">
        <v>373</v>
      </c>
      <c r="M44" s="776"/>
      <c r="N44" s="770"/>
      <c r="O44" s="771"/>
      <c r="P44" s="773"/>
      <c r="Q44" s="766"/>
      <c r="R44" s="766"/>
      <c r="S44" s="98" t="s">
        <v>400</v>
      </c>
      <c r="T44" s="763"/>
      <c r="U44" s="766"/>
      <c r="V44" s="766"/>
      <c r="W44" s="98" t="s">
        <v>401</v>
      </c>
    </row>
    <row r="45" spans="1:23" ht="24.95" customHeight="1">
      <c r="B45" s="83"/>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6"/>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52"/>
  <sheetViews>
    <sheetView view="pageBreakPreview" zoomScale="90" zoomScaleNormal="100" zoomScaleSheetLayoutView="90" workbookViewId="0">
      <selection activeCell="AE18" sqref="AE18:AE19"/>
    </sheetView>
  </sheetViews>
  <sheetFormatPr defaultRowHeight="12"/>
  <cols>
    <col min="1" max="1" width="19.5" style="5" bestFit="1" customWidth="1"/>
    <col min="2" max="2" width="15.5" style="5" customWidth="1"/>
    <col min="3" max="3" width="11.125" style="5" customWidth="1"/>
    <col min="4" max="6" width="9.375" style="5" customWidth="1"/>
    <col min="7" max="7" width="7.5" style="5" bestFit="1" customWidth="1"/>
    <col min="8" max="19" width="4" style="5" customWidth="1"/>
    <col min="20" max="20" width="15.5" style="5" bestFit="1" customWidth="1"/>
    <col min="21" max="22" width="4.375" style="82" customWidth="1"/>
    <col min="23" max="30" width="6.625" style="5" customWidth="1"/>
    <col min="31" max="31" width="38.125" style="5" customWidth="1"/>
    <col min="32" max="16384" width="9" style="5"/>
  </cols>
  <sheetData>
    <row r="1" spans="1:31" s="1" customFormat="1" ht="17.25">
      <c r="A1" s="829" t="s">
        <v>539</v>
      </c>
      <c r="B1" s="829"/>
      <c r="C1" s="829"/>
      <c r="D1" s="19"/>
      <c r="E1" s="19"/>
      <c r="F1" s="19"/>
      <c r="G1" s="19"/>
      <c r="H1" s="19"/>
      <c r="I1" s="19"/>
      <c r="J1" s="19"/>
      <c r="K1" s="19"/>
      <c r="L1" s="19"/>
      <c r="M1" s="19"/>
      <c r="N1" s="19"/>
      <c r="O1" s="19"/>
      <c r="P1" s="19"/>
      <c r="Q1" s="19"/>
      <c r="R1" s="19"/>
      <c r="S1" s="19"/>
      <c r="T1" s="19"/>
      <c r="U1" s="78"/>
      <c r="V1" s="78"/>
      <c r="W1" s="19"/>
      <c r="X1" s="19"/>
      <c r="Y1" s="19"/>
      <c r="Z1" s="19"/>
      <c r="AA1" s="19"/>
      <c r="AB1" s="19"/>
      <c r="AC1" s="19"/>
      <c r="AD1" s="19"/>
      <c r="AE1" s="19"/>
    </row>
    <row r="2" spans="1:31" s="1" customFormat="1" ht="14.25">
      <c r="C2" s="427"/>
      <c r="D2" s="19"/>
      <c r="E2" s="19"/>
      <c r="F2" s="19"/>
      <c r="G2" s="19"/>
      <c r="H2" s="19"/>
      <c r="I2" s="19"/>
      <c r="J2" s="19"/>
      <c r="K2" s="19"/>
      <c r="L2" s="19"/>
      <c r="M2" s="19"/>
      <c r="N2" s="19"/>
      <c r="O2" s="19"/>
      <c r="P2" s="19"/>
      <c r="Q2" s="19"/>
      <c r="R2" s="19"/>
      <c r="S2" s="19"/>
      <c r="T2" s="19"/>
      <c r="U2" s="80"/>
      <c r="V2" s="81"/>
      <c r="W2" s="19"/>
      <c r="X2" s="19"/>
      <c r="Y2" s="19"/>
      <c r="Z2" s="19"/>
      <c r="AA2" s="19"/>
      <c r="AB2" s="19"/>
      <c r="AC2" s="19"/>
      <c r="AD2" s="19"/>
      <c r="AE2" s="19"/>
    </row>
    <row r="3" spans="1:31" ht="24.95" customHeight="1">
      <c r="C3" s="830" t="s">
        <v>442</v>
      </c>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row>
    <row r="4" spans="1:31" ht="17.25" customHeight="1">
      <c r="C4" s="99"/>
      <c r="D4" s="99"/>
      <c r="E4" s="99"/>
      <c r="F4" s="99"/>
      <c r="G4" s="99"/>
      <c r="H4" s="99"/>
      <c r="I4" s="99"/>
      <c r="J4" s="99"/>
      <c r="K4" s="99"/>
      <c r="L4" s="99"/>
      <c r="M4" s="99"/>
      <c r="N4" s="99"/>
      <c r="O4" s="99"/>
      <c r="P4" s="99"/>
      <c r="Q4" s="99"/>
      <c r="R4" s="99"/>
      <c r="S4" s="99"/>
      <c r="T4" s="339" t="s">
        <v>443</v>
      </c>
      <c r="U4" s="340"/>
      <c r="V4" s="340"/>
      <c r="W4" s="341"/>
      <c r="X4" s="341"/>
      <c r="Y4" s="341"/>
      <c r="Z4" s="341"/>
      <c r="AA4" s="341"/>
      <c r="AB4" s="341"/>
      <c r="AC4" s="341"/>
      <c r="AD4" s="341"/>
      <c r="AE4" s="341"/>
    </row>
    <row r="5" spans="1:31" ht="17.25" customHeight="1">
      <c r="A5" s="829" t="s">
        <v>444</v>
      </c>
      <c r="B5" s="829"/>
      <c r="C5" s="829"/>
      <c r="D5" s="99"/>
      <c r="E5" s="99"/>
      <c r="F5" s="99"/>
      <c r="G5" s="99"/>
      <c r="H5" s="99"/>
      <c r="I5" s="99"/>
      <c r="J5" s="99"/>
      <c r="K5" s="99"/>
      <c r="L5" s="99"/>
      <c r="M5" s="99"/>
      <c r="N5" s="99"/>
      <c r="O5" s="99"/>
      <c r="P5" s="99"/>
      <c r="Q5" s="99"/>
      <c r="R5" s="99"/>
      <c r="S5" s="99"/>
      <c r="T5" s="339"/>
      <c r="U5" s="340"/>
      <c r="V5" s="340"/>
      <c r="W5" s="341"/>
      <c r="X5" s="341"/>
      <c r="Y5" s="341"/>
      <c r="Z5" s="341"/>
      <c r="AA5" s="341"/>
      <c r="AB5" s="341"/>
      <c r="AC5" s="341"/>
      <c r="AD5" s="341"/>
      <c r="AE5" s="341"/>
    </row>
    <row r="6" spans="1:31" ht="17.25" customHeight="1">
      <c r="C6" s="99"/>
      <c r="D6" s="99"/>
      <c r="E6" s="99"/>
      <c r="F6" s="99"/>
      <c r="G6" s="99"/>
      <c r="H6" s="99"/>
      <c r="I6" s="99"/>
      <c r="J6" s="99"/>
      <c r="K6" s="99"/>
      <c r="L6" s="99"/>
      <c r="M6" s="99"/>
      <c r="N6" s="99"/>
      <c r="O6" s="99"/>
      <c r="P6" s="99"/>
      <c r="Q6" s="99"/>
      <c r="R6" s="99"/>
      <c r="S6" s="99"/>
      <c r="T6" s="339"/>
      <c r="U6" s="340"/>
      <c r="V6" s="340"/>
      <c r="W6" s="341"/>
      <c r="X6" s="341"/>
      <c r="Y6" s="341"/>
      <c r="Z6" s="341"/>
      <c r="AA6" s="341"/>
      <c r="AB6" s="341"/>
      <c r="AC6" s="341"/>
      <c r="AD6" s="341"/>
      <c r="AE6" s="341"/>
    </row>
    <row r="7" spans="1:31" ht="24.95" customHeight="1">
      <c r="A7" s="428" t="s">
        <v>445</v>
      </c>
      <c r="B7" s="429" t="s">
        <v>446</v>
      </c>
      <c r="C7" s="430"/>
      <c r="D7" s="430"/>
      <c r="E7" s="430"/>
      <c r="F7" s="430"/>
      <c r="G7" s="431"/>
      <c r="H7" s="99"/>
      <c r="I7" s="99"/>
      <c r="J7" s="99"/>
      <c r="K7" s="99"/>
      <c r="L7" s="99"/>
      <c r="M7" s="99"/>
      <c r="N7" s="99"/>
      <c r="O7" s="99"/>
      <c r="P7" s="99"/>
      <c r="Q7" s="99"/>
      <c r="R7" s="99"/>
      <c r="S7" s="99"/>
      <c r="T7" s="339"/>
      <c r="U7" s="340"/>
      <c r="V7" s="340"/>
      <c r="W7" s="341"/>
      <c r="X7" s="341"/>
      <c r="Y7" s="341"/>
      <c r="Z7" s="341"/>
      <c r="AA7" s="341"/>
      <c r="AB7" s="341"/>
      <c r="AC7" s="341"/>
      <c r="AD7" s="341"/>
      <c r="AE7" s="341"/>
    </row>
    <row r="8" spans="1:31" ht="24.95" customHeight="1">
      <c r="A8" s="428" t="s">
        <v>447</v>
      </c>
      <c r="B8" s="831" t="s">
        <v>448</v>
      </c>
      <c r="C8" s="832"/>
      <c r="D8" s="832"/>
      <c r="E8" s="832"/>
      <c r="F8" s="832"/>
      <c r="G8" s="833"/>
      <c r="H8" s="99"/>
      <c r="I8" s="834" t="s">
        <v>449</v>
      </c>
      <c r="J8" s="834"/>
      <c r="K8" s="835" t="s">
        <v>450</v>
      </c>
      <c r="L8" s="835"/>
      <c r="M8" s="99"/>
      <c r="N8" s="99"/>
      <c r="O8" s="99"/>
      <c r="P8" s="99"/>
      <c r="Q8" s="99"/>
      <c r="R8" s="99"/>
      <c r="S8" s="99"/>
      <c r="T8" s="339"/>
      <c r="U8" s="340"/>
      <c r="V8" s="340"/>
      <c r="W8" s="341"/>
      <c r="X8" s="341"/>
      <c r="Y8" s="341"/>
      <c r="Z8" s="341"/>
      <c r="AA8" s="341"/>
      <c r="AB8" s="341"/>
      <c r="AC8" s="341"/>
      <c r="AD8" s="341"/>
      <c r="AE8" s="341"/>
    </row>
    <row r="9" spans="1:31" ht="24.95" customHeight="1">
      <c r="A9" s="419" t="s">
        <v>451</v>
      </c>
      <c r="B9" s="854" t="s">
        <v>452</v>
      </c>
      <c r="C9" s="855"/>
      <c r="D9" s="855"/>
      <c r="E9" s="855"/>
      <c r="F9" s="855"/>
      <c r="G9" s="856"/>
      <c r="H9" s="99"/>
      <c r="I9" s="857" t="s">
        <v>453</v>
      </c>
      <c r="J9" s="857"/>
      <c r="K9" s="835" t="s">
        <v>450</v>
      </c>
      <c r="L9" s="835"/>
      <c r="M9" s="99"/>
      <c r="N9" s="99"/>
      <c r="O9" s="99"/>
      <c r="P9" s="99"/>
      <c r="Q9" s="99"/>
      <c r="S9" s="99"/>
      <c r="T9" s="339"/>
      <c r="U9" s="340"/>
      <c r="V9" s="340"/>
      <c r="W9" s="341"/>
      <c r="X9" s="341"/>
      <c r="Y9" s="341"/>
      <c r="Z9" s="341"/>
      <c r="AA9" s="341"/>
      <c r="AB9" s="341"/>
      <c r="AC9" s="341"/>
      <c r="AD9" s="341"/>
      <c r="AE9" s="341"/>
    </row>
    <row r="10" spans="1:31" ht="24.95" customHeight="1">
      <c r="A10" s="420" t="s">
        <v>454</v>
      </c>
      <c r="B10" s="432" t="s">
        <v>541</v>
      </c>
      <c r="C10" s="421" t="s">
        <v>455</v>
      </c>
      <c r="D10" s="433">
        <v>4</v>
      </c>
      <c r="E10" s="421" t="s">
        <v>145</v>
      </c>
      <c r="F10" s="433">
        <v>1</v>
      </c>
      <c r="G10" s="422" t="s">
        <v>456</v>
      </c>
      <c r="H10" s="99"/>
      <c r="I10" s="99"/>
      <c r="J10" s="99"/>
      <c r="K10" s="99"/>
      <c r="L10" s="99"/>
      <c r="M10" s="99"/>
      <c r="O10" s="99"/>
      <c r="P10" s="99"/>
      <c r="Q10" s="99"/>
      <c r="R10" s="99"/>
      <c r="S10" s="99"/>
      <c r="T10" s="340"/>
      <c r="U10" s="340"/>
      <c r="V10" s="340"/>
      <c r="W10" s="341"/>
      <c r="X10" s="341"/>
      <c r="Y10" s="341"/>
      <c r="Z10" s="341"/>
      <c r="AA10" s="341"/>
      <c r="AB10" s="341"/>
      <c r="AC10" s="341"/>
      <c r="AD10" s="341"/>
      <c r="AE10" s="341"/>
    </row>
    <row r="11" spans="1:31" ht="24.95" customHeight="1">
      <c r="A11" s="434" t="s">
        <v>457</v>
      </c>
      <c r="B11" s="858" t="s">
        <v>458</v>
      </c>
      <c r="C11" s="859"/>
      <c r="D11" s="859"/>
      <c r="E11" s="859"/>
      <c r="F11" s="859"/>
      <c r="G11" s="860"/>
      <c r="H11" s="99"/>
      <c r="I11" s="99"/>
      <c r="J11" s="99"/>
      <c r="K11" s="99"/>
      <c r="L11" s="99"/>
      <c r="M11" s="99"/>
      <c r="N11" s="99"/>
      <c r="O11" s="99"/>
      <c r="P11" s="99"/>
      <c r="Q11" s="99"/>
      <c r="R11" s="99"/>
      <c r="S11" s="99"/>
      <c r="T11" s="340"/>
      <c r="U11" s="340"/>
      <c r="V11" s="340"/>
      <c r="W11" s="341"/>
      <c r="X11" s="341"/>
      <c r="Y11" s="341"/>
      <c r="Z11" s="341"/>
      <c r="AA11" s="341"/>
      <c r="AB11" s="341"/>
      <c r="AC11" s="341"/>
      <c r="AD11" s="341"/>
      <c r="AE11" s="341"/>
    </row>
    <row r="12" spans="1:31" ht="12.75" customHeight="1">
      <c r="C12" s="74"/>
      <c r="D12" s="25"/>
      <c r="E12" s="25"/>
      <c r="F12" s="25"/>
      <c r="G12" s="25"/>
      <c r="H12" s="25"/>
      <c r="I12" s="25"/>
      <c r="J12" s="25"/>
      <c r="K12" s="25"/>
      <c r="L12" s="25"/>
      <c r="M12" s="25"/>
      <c r="N12" s="25"/>
      <c r="O12" s="25"/>
      <c r="P12" s="25"/>
      <c r="Q12" s="25"/>
      <c r="R12" s="25"/>
      <c r="S12" s="25"/>
      <c r="T12" s="25"/>
      <c r="U12" s="80"/>
      <c r="V12" s="81"/>
      <c r="W12" s="861"/>
      <c r="X12" s="861"/>
      <c r="Y12" s="861"/>
      <c r="Z12" s="861"/>
      <c r="AA12" s="861"/>
      <c r="AB12" s="861"/>
      <c r="AC12" s="861"/>
      <c r="AD12" s="861"/>
      <c r="AE12" s="861"/>
    </row>
    <row r="13" spans="1:31" ht="14.25" customHeight="1">
      <c r="A13" s="836" t="s">
        <v>257</v>
      </c>
      <c r="B13" s="839" t="s">
        <v>459</v>
      </c>
      <c r="C13" s="840"/>
      <c r="D13" s="845" t="s">
        <v>255</v>
      </c>
      <c r="E13" s="848" t="s">
        <v>460</v>
      </c>
      <c r="F13" s="851" t="s">
        <v>461</v>
      </c>
      <c r="G13" s="851" t="s">
        <v>462</v>
      </c>
      <c r="H13" s="836" t="s">
        <v>463</v>
      </c>
      <c r="I13" s="864"/>
      <c r="J13" s="864"/>
      <c r="K13" s="864"/>
      <c r="L13" s="864"/>
      <c r="M13" s="864"/>
      <c r="N13" s="864"/>
      <c r="O13" s="864"/>
      <c r="P13" s="864"/>
      <c r="Q13" s="864"/>
      <c r="R13" s="864"/>
      <c r="S13" s="864"/>
      <c r="T13" s="864"/>
      <c r="U13" s="825" t="s">
        <v>349</v>
      </c>
      <c r="V13" s="866"/>
      <c r="W13" s="868" t="s">
        <v>350</v>
      </c>
      <c r="X13" s="793"/>
      <c r="Y13" s="793"/>
      <c r="Z13" s="793"/>
      <c r="AA13" s="793"/>
      <c r="AB13" s="793"/>
      <c r="AC13" s="793"/>
      <c r="AD13" s="793"/>
      <c r="AE13" s="869" t="s">
        <v>464</v>
      </c>
    </row>
    <row r="14" spans="1:31" ht="13.5" customHeight="1">
      <c r="A14" s="837"/>
      <c r="B14" s="841"/>
      <c r="C14" s="842"/>
      <c r="D14" s="846"/>
      <c r="E14" s="849"/>
      <c r="F14" s="852"/>
      <c r="G14" s="862"/>
      <c r="H14" s="838"/>
      <c r="I14" s="865"/>
      <c r="J14" s="865"/>
      <c r="K14" s="865"/>
      <c r="L14" s="865"/>
      <c r="M14" s="865"/>
      <c r="N14" s="865"/>
      <c r="O14" s="865"/>
      <c r="P14" s="865"/>
      <c r="Q14" s="865"/>
      <c r="R14" s="865"/>
      <c r="S14" s="865"/>
      <c r="T14" s="865"/>
      <c r="U14" s="827"/>
      <c r="V14" s="867"/>
      <c r="W14" s="794" t="s">
        <v>138</v>
      </c>
      <c r="X14" s="794"/>
      <c r="Y14" s="794"/>
      <c r="Z14" s="794"/>
      <c r="AA14" s="794" t="s">
        <v>139</v>
      </c>
      <c r="AB14" s="794"/>
      <c r="AC14" s="794"/>
      <c r="AD14" s="794"/>
      <c r="AE14" s="870"/>
    </row>
    <row r="15" spans="1:31" ht="38.1" customHeight="1">
      <c r="A15" s="838"/>
      <c r="B15" s="843"/>
      <c r="C15" s="844"/>
      <c r="D15" s="847"/>
      <c r="E15" s="850"/>
      <c r="F15" s="853"/>
      <c r="G15" s="863"/>
      <c r="H15" s="435" t="s">
        <v>465</v>
      </c>
      <c r="I15" s="387" t="s">
        <v>466</v>
      </c>
      <c r="J15" s="387" t="s">
        <v>467</v>
      </c>
      <c r="K15" s="387" t="s">
        <v>468</v>
      </c>
      <c r="L15" s="387" t="s">
        <v>469</v>
      </c>
      <c r="M15" s="387" t="s">
        <v>470</v>
      </c>
      <c r="N15" s="387" t="s">
        <v>471</v>
      </c>
      <c r="O15" s="387" t="s">
        <v>472</v>
      </c>
      <c r="P15" s="387" t="s">
        <v>473</v>
      </c>
      <c r="Q15" s="387" t="s">
        <v>474</v>
      </c>
      <c r="R15" s="387" t="s">
        <v>475</v>
      </c>
      <c r="S15" s="387" t="s">
        <v>476</v>
      </c>
      <c r="T15" s="436" t="s">
        <v>477</v>
      </c>
      <c r="U15" s="437" t="s">
        <v>351</v>
      </c>
      <c r="V15" s="437" t="s">
        <v>478</v>
      </c>
      <c r="W15" s="387" t="s">
        <v>140</v>
      </c>
      <c r="X15" s="387" t="s">
        <v>141</v>
      </c>
      <c r="Y15" s="387" t="s">
        <v>142</v>
      </c>
      <c r="Z15" s="387" t="s">
        <v>353</v>
      </c>
      <c r="AA15" s="387" t="s">
        <v>140</v>
      </c>
      <c r="AB15" s="387" t="s">
        <v>141</v>
      </c>
      <c r="AC15" s="387" t="s">
        <v>142</v>
      </c>
      <c r="AD15" s="387" t="s">
        <v>353</v>
      </c>
      <c r="AE15" s="509"/>
    </row>
    <row r="16" spans="1:31" ht="24.95" customHeight="1">
      <c r="A16" s="871" t="s">
        <v>479</v>
      </c>
      <c r="B16" s="873" t="s">
        <v>448</v>
      </c>
      <c r="C16" s="874"/>
      <c r="D16" s="877" t="s">
        <v>480</v>
      </c>
      <c r="E16" s="877" t="s">
        <v>481</v>
      </c>
      <c r="F16" s="877" t="s">
        <v>482</v>
      </c>
      <c r="G16" s="438" t="s">
        <v>143</v>
      </c>
      <c r="H16" s="439"/>
      <c r="I16" s="439"/>
      <c r="J16" s="439"/>
      <c r="K16" s="439"/>
      <c r="L16" s="439"/>
      <c r="M16" s="439"/>
      <c r="N16" s="439"/>
      <c r="O16" s="439"/>
      <c r="P16" s="439"/>
      <c r="Q16" s="439"/>
      <c r="R16" s="439"/>
      <c r="S16" s="439"/>
      <c r="T16" s="440">
        <f>COUNTA(H16:S16)</f>
        <v>0</v>
      </c>
      <c r="U16" s="441"/>
      <c r="V16" s="442"/>
      <c r="W16" s="798"/>
      <c r="X16" s="798"/>
      <c r="Y16" s="798"/>
      <c r="Z16" s="798"/>
      <c r="AA16" s="798"/>
      <c r="AB16" s="798"/>
      <c r="AC16" s="798"/>
      <c r="AD16" s="798"/>
      <c r="AE16" s="879"/>
    </row>
    <row r="17" spans="1:31" ht="24.95" customHeight="1">
      <c r="A17" s="872"/>
      <c r="B17" s="875"/>
      <c r="C17" s="876"/>
      <c r="D17" s="878"/>
      <c r="E17" s="878"/>
      <c r="F17" s="878"/>
      <c r="G17" s="443" t="s">
        <v>144</v>
      </c>
      <c r="H17" s="418"/>
      <c r="I17" s="418"/>
      <c r="J17" s="418"/>
      <c r="K17" s="418"/>
      <c r="L17" s="418"/>
      <c r="M17" s="418"/>
      <c r="N17" s="418"/>
      <c r="O17" s="418"/>
      <c r="P17" s="418"/>
      <c r="Q17" s="418"/>
      <c r="R17" s="418"/>
      <c r="S17" s="418"/>
      <c r="T17" s="444">
        <f>SUM(H17:S17)</f>
        <v>0</v>
      </c>
      <c r="U17" s="445"/>
      <c r="V17" s="445"/>
      <c r="W17" s="798"/>
      <c r="X17" s="798"/>
      <c r="Y17" s="798"/>
      <c r="Z17" s="798"/>
      <c r="AA17" s="798"/>
      <c r="AB17" s="798"/>
      <c r="AC17" s="798"/>
      <c r="AD17" s="798"/>
      <c r="AE17" s="880"/>
    </row>
    <row r="18" spans="1:31" ht="24.95" customHeight="1">
      <c r="A18" s="871" t="s">
        <v>483</v>
      </c>
      <c r="B18" s="873" t="s">
        <v>484</v>
      </c>
      <c r="C18" s="874"/>
      <c r="D18" s="877" t="s">
        <v>480</v>
      </c>
      <c r="E18" s="881" t="s">
        <v>485</v>
      </c>
      <c r="F18" s="877" t="s">
        <v>486</v>
      </c>
      <c r="G18" s="438" t="s">
        <v>143</v>
      </c>
      <c r="H18" s="439"/>
      <c r="I18" s="439"/>
      <c r="J18" s="439"/>
      <c r="K18" s="439"/>
      <c r="L18" s="439"/>
      <c r="M18" s="439"/>
      <c r="N18" s="439"/>
      <c r="O18" s="439"/>
      <c r="P18" s="439"/>
      <c r="Q18" s="439"/>
      <c r="R18" s="439"/>
      <c r="S18" s="439"/>
      <c r="T18" s="440">
        <f>COUNTA(H18:S18)</f>
        <v>0</v>
      </c>
      <c r="U18" s="441"/>
      <c r="V18" s="442"/>
      <c r="W18" s="798"/>
      <c r="X18" s="798"/>
      <c r="Y18" s="798"/>
      <c r="Z18" s="798"/>
      <c r="AA18" s="798"/>
      <c r="AB18" s="798"/>
      <c r="AC18" s="798"/>
      <c r="AD18" s="798"/>
      <c r="AE18" s="879"/>
    </row>
    <row r="19" spans="1:31" ht="24.95" customHeight="1">
      <c r="A19" s="872"/>
      <c r="B19" s="875"/>
      <c r="C19" s="876"/>
      <c r="D19" s="878"/>
      <c r="E19" s="882"/>
      <c r="F19" s="878"/>
      <c r="G19" s="443" t="s">
        <v>144</v>
      </c>
      <c r="H19" s="418"/>
      <c r="I19" s="446"/>
      <c r="J19" s="418"/>
      <c r="K19" s="418"/>
      <c r="L19" s="418"/>
      <c r="M19" s="418"/>
      <c r="N19" s="418"/>
      <c r="O19" s="418"/>
      <c r="P19" s="418"/>
      <c r="Q19" s="418"/>
      <c r="R19" s="418"/>
      <c r="S19" s="418"/>
      <c r="T19" s="444">
        <f>SUM(H19:S19)</f>
        <v>0</v>
      </c>
      <c r="U19" s="445"/>
      <c r="V19" s="445"/>
      <c r="W19" s="798"/>
      <c r="X19" s="798"/>
      <c r="Y19" s="798"/>
      <c r="Z19" s="798"/>
      <c r="AA19" s="798"/>
      <c r="AB19" s="798"/>
      <c r="AC19" s="798"/>
      <c r="AD19" s="798"/>
      <c r="AE19" s="880"/>
    </row>
    <row r="20" spans="1:31" ht="24.95" customHeight="1">
      <c r="A20" s="871"/>
      <c r="B20" s="873"/>
      <c r="C20" s="874"/>
      <c r="D20" s="877"/>
      <c r="E20" s="881"/>
      <c r="F20" s="877"/>
      <c r="G20" s="447" t="s">
        <v>143</v>
      </c>
      <c r="H20" s="439"/>
      <c r="I20" s="439"/>
      <c r="J20" s="439"/>
      <c r="K20" s="439"/>
      <c r="L20" s="439"/>
      <c r="M20" s="439"/>
      <c r="N20" s="439"/>
      <c r="O20" s="439"/>
      <c r="P20" s="439"/>
      <c r="Q20" s="439"/>
      <c r="R20" s="439"/>
      <c r="S20" s="439"/>
      <c r="T20" s="440">
        <f>COUNTA(H20:S20)</f>
        <v>0</v>
      </c>
      <c r="U20" s="441"/>
      <c r="V20" s="442"/>
      <c r="W20" s="798"/>
      <c r="X20" s="798"/>
      <c r="Y20" s="798"/>
      <c r="Z20" s="798"/>
      <c r="AA20" s="798"/>
      <c r="AB20" s="798"/>
      <c r="AC20" s="798"/>
      <c r="AD20" s="798"/>
      <c r="AE20" s="879"/>
    </row>
    <row r="21" spans="1:31" ht="24.95" customHeight="1">
      <c r="A21" s="872"/>
      <c r="B21" s="875"/>
      <c r="C21" s="876"/>
      <c r="D21" s="878"/>
      <c r="E21" s="882"/>
      <c r="F21" s="878"/>
      <c r="G21" s="448" t="s">
        <v>144</v>
      </c>
      <c r="H21" s="418"/>
      <c r="I21" s="418"/>
      <c r="J21" s="418"/>
      <c r="K21" s="418"/>
      <c r="L21" s="418"/>
      <c r="M21" s="418"/>
      <c r="N21" s="418"/>
      <c r="O21" s="418"/>
      <c r="P21" s="418"/>
      <c r="Q21" s="418"/>
      <c r="R21" s="418"/>
      <c r="S21" s="418"/>
      <c r="T21" s="444">
        <f>SUM(H21:S21)</f>
        <v>0</v>
      </c>
      <c r="U21" s="445"/>
      <c r="V21" s="445"/>
      <c r="W21" s="798"/>
      <c r="X21" s="798"/>
      <c r="Y21" s="798"/>
      <c r="Z21" s="798"/>
      <c r="AA21" s="798"/>
      <c r="AB21" s="798"/>
      <c r="AC21" s="798"/>
      <c r="AD21" s="798"/>
      <c r="AE21" s="880"/>
    </row>
    <row r="22" spans="1:31" ht="24.95" customHeight="1">
      <c r="A22" s="871"/>
      <c r="B22" s="873"/>
      <c r="C22" s="874"/>
      <c r="D22" s="877"/>
      <c r="E22" s="881"/>
      <c r="F22" s="877"/>
      <c r="G22" s="438" t="s">
        <v>143</v>
      </c>
      <c r="H22" s="439"/>
      <c r="I22" s="439"/>
      <c r="J22" s="439"/>
      <c r="K22" s="439"/>
      <c r="L22" s="439"/>
      <c r="M22" s="439"/>
      <c r="N22" s="439"/>
      <c r="O22" s="439"/>
      <c r="P22" s="439"/>
      <c r="Q22" s="439"/>
      <c r="R22" s="439"/>
      <c r="S22" s="439"/>
      <c r="T22" s="440">
        <f>COUNTA(H22:S22)</f>
        <v>0</v>
      </c>
      <c r="U22" s="441"/>
      <c r="V22" s="442"/>
      <c r="W22" s="798"/>
      <c r="X22" s="798"/>
      <c r="Y22" s="798"/>
      <c r="Z22" s="798"/>
      <c r="AA22" s="798"/>
      <c r="AB22" s="798"/>
      <c r="AC22" s="798"/>
      <c r="AD22" s="798"/>
      <c r="AE22" s="879"/>
    </row>
    <row r="23" spans="1:31" ht="24.95" customHeight="1" thickBot="1">
      <c r="A23" s="872"/>
      <c r="B23" s="875"/>
      <c r="C23" s="876"/>
      <c r="D23" s="878"/>
      <c r="E23" s="882"/>
      <c r="F23" s="878"/>
      <c r="G23" s="449" t="s">
        <v>144</v>
      </c>
      <c r="H23" s="418"/>
      <c r="I23" s="418"/>
      <c r="J23" s="418"/>
      <c r="K23" s="418"/>
      <c r="L23" s="418"/>
      <c r="M23" s="418"/>
      <c r="N23" s="418"/>
      <c r="O23" s="418"/>
      <c r="P23" s="450"/>
      <c r="Q23" s="450"/>
      <c r="R23" s="450"/>
      <c r="S23" s="450"/>
      <c r="T23" s="451">
        <f>SUM(H23:S23)</f>
        <v>0</v>
      </c>
      <c r="U23" s="452"/>
      <c r="V23" s="452"/>
      <c r="W23" s="883"/>
      <c r="X23" s="883"/>
      <c r="Y23" s="883"/>
      <c r="Z23" s="883"/>
      <c r="AA23" s="883"/>
      <c r="AB23" s="883"/>
      <c r="AC23" s="883"/>
      <c r="AD23" s="883"/>
      <c r="AE23" s="880"/>
    </row>
    <row r="24" spans="1:31" s="25" customFormat="1" ht="20.100000000000001" customHeight="1">
      <c r="C24" s="453"/>
      <c r="D24" s="453"/>
      <c r="E24" s="453"/>
      <c r="F24" s="415"/>
      <c r="G24" s="454"/>
      <c r="H24" s="416"/>
      <c r="I24" s="416"/>
      <c r="J24" s="416"/>
      <c r="K24" s="416"/>
      <c r="L24" s="416"/>
      <c r="M24" s="416"/>
      <c r="N24" s="416"/>
      <c r="O24" s="416"/>
      <c r="P24" s="884" t="s">
        <v>354</v>
      </c>
      <c r="Q24" s="885"/>
      <c r="R24" s="888" t="s">
        <v>143</v>
      </c>
      <c r="S24" s="888"/>
      <c r="T24" s="455">
        <f>T16+T18+T20+T22</f>
        <v>0</v>
      </c>
      <c r="U24" s="456">
        <f t="shared" ref="T24:V25" si="0">U16+U18+U20+U22</f>
        <v>0</v>
      </c>
      <c r="V24" s="456">
        <f t="shared" si="0"/>
        <v>0</v>
      </c>
      <c r="W24" s="392" t="s">
        <v>487</v>
      </c>
      <c r="X24" s="392" t="s">
        <v>488</v>
      </c>
      <c r="Y24" s="392" t="s">
        <v>489</v>
      </c>
      <c r="Z24" s="392" t="s">
        <v>490</v>
      </c>
      <c r="AA24" s="392" t="s">
        <v>491</v>
      </c>
      <c r="AB24" s="392" t="s">
        <v>492</v>
      </c>
      <c r="AC24" s="392" t="s">
        <v>493</v>
      </c>
      <c r="AD24" s="393" t="s">
        <v>494</v>
      </c>
      <c r="AE24" s="453"/>
    </row>
    <row r="25" spans="1:31" s="25" customFormat="1" ht="20.100000000000001" customHeight="1" thickBot="1">
      <c r="C25" s="457"/>
      <c r="D25" s="458"/>
      <c r="E25" s="458"/>
      <c r="F25" s="415"/>
      <c r="G25" s="454"/>
      <c r="H25" s="416"/>
      <c r="I25" s="416"/>
      <c r="J25" s="416"/>
      <c r="K25" s="416"/>
      <c r="L25" s="416"/>
      <c r="M25" s="416"/>
      <c r="N25" s="416"/>
      <c r="O25" s="416"/>
      <c r="P25" s="886"/>
      <c r="Q25" s="887"/>
      <c r="R25" s="889" t="s">
        <v>144</v>
      </c>
      <c r="S25" s="889"/>
      <c r="T25" s="459">
        <f t="shared" si="0"/>
        <v>0</v>
      </c>
      <c r="U25" s="460">
        <f t="shared" si="0"/>
        <v>0</v>
      </c>
      <c r="V25" s="460">
        <f t="shared" si="0"/>
        <v>0</v>
      </c>
      <c r="W25" s="461">
        <f t="shared" ref="W25:AD25" si="1">SUM(W16:W23)</f>
        <v>0</v>
      </c>
      <c r="X25" s="461">
        <f t="shared" si="1"/>
        <v>0</v>
      </c>
      <c r="Y25" s="461">
        <f t="shared" si="1"/>
        <v>0</v>
      </c>
      <c r="Z25" s="461">
        <f t="shared" si="1"/>
        <v>0</v>
      </c>
      <c r="AA25" s="461">
        <f t="shared" si="1"/>
        <v>0</v>
      </c>
      <c r="AB25" s="461">
        <f t="shared" si="1"/>
        <v>0</v>
      </c>
      <c r="AC25" s="461">
        <f t="shared" si="1"/>
        <v>0</v>
      </c>
      <c r="AD25" s="462">
        <f t="shared" si="1"/>
        <v>0</v>
      </c>
      <c r="AE25" s="453"/>
    </row>
    <row r="26" spans="1:31">
      <c r="C26" s="463"/>
      <c r="D26" s="463"/>
      <c r="E26" s="463"/>
      <c r="F26" s="463"/>
      <c r="G26" s="7"/>
      <c r="H26" s="22"/>
      <c r="I26" s="22"/>
      <c r="J26" s="22"/>
      <c r="K26" s="22"/>
      <c r="L26" s="22"/>
      <c r="M26" s="22"/>
      <c r="N26" s="22"/>
      <c r="O26" s="22"/>
      <c r="P26" s="22"/>
      <c r="Q26" s="22"/>
      <c r="R26" s="22"/>
      <c r="S26" s="22"/>
      <c r="T26" s="7"/>
      <c r="W26" s="7"/>
      <c r="X26" s="7"/>
      <c r="Y26" s="7"/>
      <c r="Z26" s="7"/>
      <c r="AA26" s="7"/>
      <c r="AB26" s="7"/>
      <c r="AC26" s="7"/>
      <c r="AD26" s="7"/>
      <c r="AE26" s="22"/>
    </row>
    <row r="27" spans="1:31" ht="26.25" customHeight="1">
      <c r="A27" s="890" t="s">
        <v>495</v>
      </c>
      <c r="B27" s="890"/>
      <c r="C27" s="890"/>
      <c r="D27" s="890"/>
      <c r="E27" s="890"/>
      <c r="F27" s="890"/>
      <c r="G27" s="890"/>
      <c r="H27" s="890"/>
      <c r="I27" s="890"/>
      <c r="J27" s="890"/>
      <c r="K27" s="890"/>
      <c r="L27" s="890"/>
      <c r="M27" s="890"/>
      <c r="N27" s="890"/>
      <c r="O27" s="890"/>
      <c r="T27" s="804" t="s">
        <v>366</v>
      </c>
      <c r="U27" s="777"/>
      <c r="V27" s="778"/>
      <c r="W27" s="358" t="s">
        <v>496</v>
      </c>
      <c r="X27" s="891">
        <f>Z25</f>
        <v>0</v>
      </c>
      <c r="Y27" s="891"/>
      <c r="Z27" s="404" t="s">
        <v>145</v>
      </c>
      <c r="AA27" s="405" t="s">
        <v>497</v>
      </c>
      <c r="AB27" s="891">
        <f>AD25</f>
        <v>0</v>
      </c>
      <c r="AC27" s="891"/>
      <c r="AD27" s="404" t="s">
        <v>145</v>
      </c>
    </row>
    <row r="28" spans="1:31" ht="25.5" customHeight="1">
      <c r="A28" s="890"/>
      <c r="B28" s="890"/>
      <c r="C28" s="890"/>
      <c r="D28" s="890"/>
      <c r="E28" s="890"/>
      <c r="F28" s="890"/>
      <c r="G28" s="890"/>
      <c r="H28" s="890"/>
      <c r="I28" s="890"/>
      <c r="J28" s="890"/>
      <c r="K28" s="890"/>
      <c r="L28" s="890"/>
      <c r="M28" s="890"/>
      <c r="N28" s="890"/>
      <c r="O28" s="890"/>
      <c r="T28" s="823" t="s">
        <v>368</v>
      </c>
      <c r="U28" s="892"/>
      <c r="V28" s="893"/>
      <c r="W28" s="772" t="s">
        <v>498</v>
      </c>
      <c r="X28" s="764" t="s">
        <v>499</v>
      </c>
      <c r="Y28" s="764"/>
      <c r="Z28" s="765"/>
      <c r="AA28" s="762" t="s">
        <v>500</v>
      </c>
      <c r="AB28" s="764" t="s">
        <v>501</v>
      </c>
      <c r="AC28" s="764"/>
      <c r="AD28" s="765"/>
    </row>
    <row r="29" spans="1:31" ht="45" customHeight="1">
      <c r="A29" s="890"/>
      <c r="B29" s="890"/>
      <c r="C29" s="890"/>
      <c r="D29" s="890"/>
      <c r="E29" s="890"/>
      <c r="F29" s="890"/>
      <c r="G29" s="890"/>
      <c r="H29" s="890"/>
      <c r="I29" s="890"/>
      <c r="J29" s="890"/>
      <c r="K29" s="890"/>
      <c r="L29" s="890"/>
      <c r="M29" s="890"/>
      <c r="N29" s="890"/>
      <c r="O29" s="890"/>
      <c r="T29" s="814"/>
      <c r="U29" s="770"/>
      <c r="V29" s="771"/>
      <c r="W29" s="773"/>
      <c r="X29" s="894">
        <f>W25+(X25*2)+(Y25*3)</f>
        <v>0</v>
      </c>
      <c r="Y29" s="894"/>
      <c r="Z29" s="98" t="s">
        <v>502</v>
      </c>
      <c r="AA29" s="763"/>
      <c r="AB29" s="894">
        <f>AA25+(AB25*2)+(AC25*3)</f>
        <v>0</v>
      </c>
      <c r="AC29" s="894"/>
      <c r="AD29" s="98" t="s">
        <v>502</v>
      </c>
    </row>
    <row r="30" spans="1:31">
      <c r="C30" s="24"/>
      <c r="D30" s="24"/>
      <c r="E30" s="24"/>
      <c r="F30" s="24"/>
      <c r="G30" s="24"/>
      <c r="H30" s="24"/>
      <c r="I30" s="24"/>
      <c r="J30" s="24"/>
      <c r="K30" s="24"/>
      <c r="L30" s="24"/>
      <c r="M30" s="24"/>
      <c r="N30" s="24"/>
      <c r="O30" s="24"/>
      <c r="P30" s="24"/>
      <c r="Q30" s="24"/>
      <c r="R30" s="24"/>
      <c r="S30" s="24"/>
      <c r="T30" s="24"/>
      <c r="W30" s="24"/>
      <c r="X30" s="24"/>
      <c r="Y30" s="24"/>
      <c r="Z30" s="24"/>
      <c r="AA30" s="24"/>
      <c r="AB30" s="24"/>
      <c r="AC30" s="24"/>
      <c r="AD30" s="24"/>
      <c r="AE30" s="24"/>
    </row>
    <row r="32" spans="1:31" ht="24.95" customHeight="1">
      <c r="D32" s="83"/>
    </row>
    <row r="33" spans="4:4" s="5" customFormat="1" ht="24.95" customHeight="1">
      <c r="D33" s="83"/>
    </row>
    <row r="34" spans="4:4" s="5" customFormat="1"/>
    <row r="35" spans="4:4" s="5" customFormat="1"/>
    <row r="36" spans="4:4" s="5" customFormat="1"/>
    <row r="37" spans="4:4" s="5" customFormat="1"/>
    <row r="38" spans="4:4" s="5" customFormat="1"/>
    <row r="39" spans="4:4" s="5" customFormat="1"/>
    <row r="40" spans="4:4" s="5" customFormat="1"/>
    <row r="41" spans="4:4" s="5" customFormat="1"/>
    <row r="42" spans="4:4" s="5" customFormat="1"/>
    <row r="43" spans="4:4" s="5" customFormat="1"/>
    <row r="44" spans="4:4" s="5" customFormat="1"/>
    <row r="45" spans="4:4" s="5" customFormat="1"/>
    <row r="46" spans="4:4" s="5" customFormat="1"/>
    <row r="47" spans="4:4" s="5" customFormat="1"/>
    <row r="48" spans="4:4" s="5" customFormat="1"/>
    <row r="49" s="5" customFormat="1"/>
    <row r="50" s="5" customFormat="1"/>
    <row r="51" s="5" customFormat="1"/>
    <row r="52" s="5" customFormat="1"/>
  </sheetData>
  <mergeCells count="93">
    <mergeCell ref="AB27:AC27"/>
    <mergeCell ref="T28:V29"/>
    <mergeCell ref="W28:W29"/>
    <mergeCell ref="X28:Z28"/>
    <mergeCell ref="AA28:AA29"/>
    <mergeCell ref="AB28:AD28"/>
    <mergeCell ref="X29:Y29"/>
    <mergeCell ref="AB29:AC29"/>
    <mergeCell ref="X27:Y27"/>
    <mergeCell ref="P24:Q25"/>
    <mergeCell ref="R24:S24"/>
    <mergeCell ref="R25:S25"/>
    <mergeCell ref="A27:O29"/>
    <mergeCell ref="T27:V27"/>
    <mergeCell ref="Z22:Z23"/>
    <mergeCell ref="AA22:AA23"/>
    <mergeCell ref="AB22:AB23"/>
    <mergeCell ref="AC22:AC23"/>
    <mergeCell ref="AD22:AD23"/>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AC20:AC21"/>
    <mergeCell ref="A20:A21"/>
    <mergeCell ref="B20:C21"/>
    <mergeCell ref="D20:D21"/>
    <mergeCell ref="E20:E21"/>
    <mergeCell ref="F20:F21"/>
    <mergeCell ref="W20:W21"/>
    <mergeCell ref="Z18:Z19"/>
    <mergeCell ref="AA18:AA19"/>
    <mergeCell ref="AB18:AB19"/>
    <mergeCell ref="AC18:AC19"/>
    <mergeCell ref="AD18:AD19"/>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AC16:AC17"/>
    <mergeCell ref="A16:A17"/>
    <mergeCell ref="B16:C17"/>
    <mergeCell ref="D16:D17"/>
    <mergeCell ref="E16:E17"/>
    <mergeCell ref="F16:F17"/>
    <mergeCell ref="W16:W17"/>
    <mergeCell ref="G13:G15"/>
    <mergeCell ref="H13:T14"/>
    <mergeCell ref="U13:V14"/>
    <mergeCell ref="W13:AD13"/>
    <mergeCell ref="AE13:AE15"/>
    <mergeCell ref="W14:Z14"/>
    <mergeCell ref="AA14:AD14"/>
    <mergeCell ref="B9:G9"/>
    <mergeCell ref="I9:J9"/>
    <mergeCell ref="K9:L9"/>
    <mergeCell ref="B11:G11"/>
    <mergeCell ref="W12:AE12"/>
    <mergeCell ref="A13:A15"/>
    <mergeCell ref="B13:C15"/>
    <mergeCell ref="D13:D15"/>
    <mergeCell ref="E13:E15"/>
    <mergeCell ref="F13:F15"/>
    <mergeCell ref="A1:C1"/>
    <mergeCell ref="C3:AE3"/>
    <mergeCell ref="A5:C5"/>
    <mergeCell ref="B8:G8"/>
    <mergeCell ref="I8:J8"/>
    <mergeCell ref="K8:L8"/>
  </mergeCells>
  <phoneticPr fontId="6"/>
  <conditionalFormatting sqref="B7 B9:G9 B10 D10 F10">
    <cfRule type="containsBlanks" dxfId="17" priority="6" stopIfTrue="1">
      <formula>LEN(TRIM(B7))=0</formula>
    </cfRule>
  </conditionalFormatting>
  <conditionalFormatting sqref="A16 D16:F23 A18 A20 A22">
    <cfRule type="containsBlanks" dxfId="16" priority="5" stopIfTrue="1">
      <formula>LEN(TRIM(A16))=0</formula>
    </cfRule>
  </conditionalFormatting>
  <conditionalFormatting sqref="B11:G11">
    <cfRule type="containsBlanks" dxfId="15" priority="4" stopIfTrue="1">
      <formula>LEN(TRIM(B11))=0</formula>
    </cfRule>
  </conditionalFormatting>
  <conditionalFormatting sqref="H16:S23 U16:V23">
    <cfRule type="containsBlanks" dxfId="14" priority="3">
      <formula>LEN(TRIM(H16))=0</formula>
    </cfRule>
  </conditionalFormatting>
  <conditionalFormatting sqref="W16:AD23">
    <cfRule type="containsBlanks" dxfId="13" priority="2">
      <formula>LEN(TRIM(W16))=0</formula>
    </cfRule>
  </conditionalFormatting>
  <conditionalFormatting sqref="B20:C23">
    <cfRule type="containsBlanks" dxfId="12" priority="1">
      <formula>LEN(TRIM(B20))=0</formula>
    </cfRule>
  </conditionalFormatting>
  <dataValidations count="2">
    <dataValidation type="list" allowBlank="1" showInputMessage="1" showErrorMessage="1" sqref="F16:F23">
      <formula1>"第1種,第2種,第3種,第4種,第5種"</formula1>
    </dataValidation>
    <dataValidation type="list" allowBlank="1" showInputMessage="1" sqref="H22:S22 H18:S18 H20:S20 H16:S16">
      <formula1>"→,内,救,地,外,小,産,麻,精,選"</formula1>
    </dataValidation>
  </dataValidations>
  <printOptions horizontalCentered="1"/>
  <pageMargins left="0.78740157480314965" right="0.59055118110236227" top="0.98425196850393704" bottom="0.78740157480314965" header="0.51181102362204722" footer="0.51181102362204722"/>
  <pageSetup paperSize="9" scale="55" orientation="landscape" r:id="rId1"/>
  <headerFooter alignWithMargins="0"/>
  <rowBreaks count="1" manualBreakCount="1">
    <brk id="3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52"/>
  <sheetViews>
    <sheetView view="pageBreakPreview" zoomScale="90" zoomScaleNormal="100" zoomScaleSheetLayoutView="90" workbookViewId="0">
      <selection activeCell="N11" sqref="N11"/>
    </sheetView>
  </sheetViews>
  <sheetFormatPr defaultRowHeight="12"/>
  <cols>
    <col min="1" max="1" width="16.625" style="5" bestFit="1" customWidth="1"/>
    <col min="2" max="2" width="19.625" style="5" customWidth="1"/>
    <col min="3" max="3" width="8.625" style="5" customWidth="1"/>
    <col min="4" max="6" width="9.375" style="5" customWidth="1"/>
    <col min="7" max="7" width="7.5" style="5" bestFit="1" customWidth="1"/>
    <col min="8" max="19" width="4" style="5" customWidth="1"/>
    <col min="20" max="20" width="14.625" style="5" customWidth="1"/>
    <col min="21" max="22" width="4.375" style="82" customWidth="1"/>
    <col min="23" max="30" width="6.625" style="5" customWidth="1"/>
    <col min="31" max="31" width="38.125" style="5" customWidth="1"/>
    <col min="32" max="16384" width="9" style="5"/>
  </cols>
  <sheetData>
    <row r="1" spans="1:31" s="1" customFormat="1" ht="17.25">
      <c r="A1" s="497" t="s">
        <v>540</v>
      </c>
      <c r="B1" s="497"/>
      <c r="C1" s="424"/>
      <c r="D1" s="19"/>
      <c r="E1" s="19"/>
      <c r="F1" s="19"/>
      <c r="G1" s="19"/>
      <c r="H1" s="19"/>
      <c r="I1" s="19"/>
      <c r="J1" s="19"/>
      <c r="K1" s="19"/>
      <c r="L1" s="19"/>
      <c r="M1" s="19"/>
      <c r="N1" s="19"/>
      <c r="O1" s="19"/>
      <c r="P1" s="19"/>
      <c r="Q1" s="19"/>
      <c r="R1" s="19"/>
      <c r="S1" s="19"/>
      <c r="T1" s="19"/>
      <c r="U1" s="78"/>
      <c r="V1" s="78"/>
      <c r="W1" s="19"/>
      <c r="X1" s="19"/>
      <c r="Y1" s="19"/>
      <c r="Z1" s="19"/>
      <c r="AA1" s="19"/>
      <c r="AB1" s="19"/>
      <c r="AC1" s="19"/>
      <c r="AD1" s="19"/>
      <c r="AE1" s="19"/>
    </row>
    <row r="2" spans="1:31" s="1" customFormat="1" ht="14.25">
      <c r="B2" s="427"/>
      <c r="C2" s="427"/>
      <c r="D2" s="19"/>
      <c r="E2" s="19"/>
      <c r="F2" s="19"/>
      <c r="G2" s="19"/>
      <c r="H2" s="19"/>
      <c r="I2" s="19"/>
      <c r="J2" s="19"/>
      <c r="K2" s="19"/>
      <c r="L2" s="19"/>
      <c r="M2" s="19"/>
      <c r="N2" s="19"/>
      <c r="O2" s="19"/>
      <c r="P2" s="19"/>
      <c r="Q2" s="19"/>
      <c r="R2" s="19"/>
      <c r="S2" s="19"/>
      <c r="T2" s="19"/>
      <c r="U2" s="80"/>
      <c r="V2" s="81"/>
      <c r="W2" s="19"/>
      <c r="X2" s="19"/>
      <c r="Y2" s="19"/>
      <c r="Z2" s="19"/>
      <c r="AA2" s="19"/>
      <c r="AB2" s="19"/>
      <c r="AC2" s="19"/>
      <c r="AD2" s="19"/>
      <c r="AE2" s="19"/>
    </row>
    <row r="3" spans="1:31" ht="24.95" customHeight="1">
      <c r="B3" s="830" t="s">
        <v>442</v>
      </c>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row>
    <row r="4" spans="1:31" ht="17.25" customHeight="1">
      <c r="B4" s="99"/>
      <c r="C4" s="99"/>
      <c r="D4" s="99"/>
      <c r="E4" s="99"/>
      <c r="F4" s="99"/>
      <c r="G4" s="99"/>
      <c r="H4" s="99"/>
      <c r="I4" s="99"/>
      <c r="J4" s="99"/>
      <c r="K4" s="99"/>
      <c r="L4" s="99"/>
      <c r="M4" s="99"/>
      <c r="N4" s="99"/>
      <c r="O4" s="99"/>
      <c r="P4" s="99"/>
      <c r="Q4" s="99"/>
      <c r="R4" s="99"/>
      <c r="S4" s="99"/>
      <c r="T4" s="339" t="s">
        <v>443</v>
      </c>
      <c r="U4" s="340"/>
      <c r="V4" s="340"/>
      <c r="W4" s="341"/>
      <c r="X4" s="341"/>
      <c r="Y4" s="341"/>
      <c r="Z4" s="341"/>
      <c r="AA4" s="341"/>
      <c r="AB4" s="341"/>
      <c r="AC4" s="341"/>
      <c r="AD4" s="341"/>
      <c r="AE4" s="341"/>
    </row>
    <row r="5" spans="1:31" ht="17.25" customHeight="1">
      <c r="A5" s="829" t="s">
        <v>503</v>
      </c>
      <c r="B5" s="829"/>
      <c r="C5" s="464"/>
      <c r="D5" s="99"/>
      <c r="E5" s="99"/>
      <c r="F5" s="99"/>
      <c r="G5" s="99"/>
      <c r="H5" s="99"/>
      <c r="I5" s="99"/>
      <c r="J5" s="99"/>
      <c r="K5" s="99"/>
      <c r="L5" s="99"/>
      <c r="M5" s="99"/>
      <c r="N5" s="99"/>
      <c r="O5" s="99"/>
      <c r="P5" s="99"/>
      <c r="Q5" s="99"/>
      <c r="R5" s="99"/>
      <c r="S5" s="99"/>
      <c r="T5" s="339"/>
      <c r="U5" s="340"/>
      <c r="V5" s="340"/>
      <c r="W5" s="341"/>
      <c r="X5" s="341"/>
      <c r="Y5" s="341"/>
      <c r="Z5" s="341"/>
      <c r="AA5" s="341"/>
      <c r="AB5" s="341"/>
      <c r="AC5" s="341"/>
      <c r="AD5" s="341"/>
      <c r="AE5" s="341"/>
    </row>
    <row r="6" spans="1:31" ht="17.25" customHeight="1">
      <c r="B6" s="99"/>
      <c r="C6" s="99"/>
      <c r="D6" s="99"/>
      <c r="E6" s="99"/>
      <c r="F6" s="99"/>
      <c r="G6" s="99"/>
      <c r="H6" s="99"/>
      <c r="I6" s="99"/>
      <c r="J6" s="99"/>
      <c r="K6" s="99"/>
      <c r="L6" s="99"/>
      <c r="M6" s="99"/>
      <c r="N6" s="99"/>
      <c r="O6" s="99"/>
      <c r="P6" s="99"/>
      <c r="Q6" s="99"/>
      <c r="R6" s="99"/>
      <c r="S6" s="99"/>
      <c r="T6" s="339"/>
      <c r="U6" s="340"/>
      <c r="V6" s="340"/>
      <c r="W6" s="341"/>
      <c r="X6" s="341"/>
      <c r="Y6" s="341"/>
      <c r="Z6" s="341"/>
      <c r="AA6" s="341"/>
      <c r="AB6" s="341"/>
      <c r="AC6" s="341"/>
      <c r="AD6" s="341"/>
      <c r="AE6" s="341"/>
    </row>
    <row r="7" spans="1:31" ht="24.95" customHeight="1">
      <c r="A7" s="465" t="s">
        <v>504</v>
      </c>
      <c r="B7" s="466" t="s">
        <v>446</v>
      </c>
      <c r="C7" s="467"/>
      <c r="D7" s="468"/>
      <c r="E7" s="468"/>
      <c r="F7" s="468"/>
      <c r="G7" s="468"/>
      <c r="H7" s="99"/>
      <c r="I7" s="99"/>
      <c r="J7" s="99"/>
      <c r="K7" s="99"/>
      <c r="L7" s="99"/>
      <c r="M7" s="99"/>
      <c r="N7" s="99"/>
      <c r="O7" s="99"/>
      <c r="P7" s="99"/>
      <c r="Q7" s="99"/>
      <c r="R7" s="99"/>
      <c r="S7" s="99"/>
      <c r="T7" s="339"/>
      <c r="U7" s="340"/>
      <c r="V7" s="340"/>
      <c r="W7" s="341"/>
      <c r="X7" s="341"/>
      <c r="Y7" s="341"/>
      <c r="Z7" s="341"/>
      <c r="AA7" s="341"/>
      <c r="AB7" s="341"/>
      <c r="AC7" s="341"/>
      <c r="AD7" s="341"/>
      <c r="AE7" s="341"/>
    </row>
    <row r="8" spans="1:31" ht="24.95" customHeight="1">
      <c r="A8" s="465" t="s">
        <v>447</v>
      </c>
      <c r="B8" s="779" t="s">
        <v>448</v>
      </c>
      <c r="C8" s="780"/>
      <c r="D8" s="780"/>
      <c r="E8" s="780"/>
      <c r="F8" s="780"/>
      <c r="G8" s="781"/>
      <c r="H8" s="99"/>
      <c r="I8" s="834" t="s">
        <v>449</v>
      </c>
      <c r="J8" s="834"/>
      <c r="K8" s="835" t="s">
        <v>450</v>
      </c>
      <c r="L8" s="835"/>
      <c r="M8" s="99"/>
      <c r="N8" s="99"/>
      <c r="O8" s="99"/>
      <c r="P8" s="99"/>
      <c r="Q8" s="99"/>
      <c r="R8" s="99"/>
      <c r="S8" s="99"/>
      <c r="T8" s="339"/>
      <c r="U8" s="340"/>
      <c r="V8" s="340"/>
      <c r="W8" s="341"/>
      <c r="X8" s="341"/>
      <c r="Y8" s="341"/>
      <c r="Z8" s="341"/>
      <c r="AA8" s="341"/>
      <c r="AB8" s="341"/>
      <c r="AC8" s="341"/>
      <c r="AD8" s="341"/>
      <c r="AE8" s="341"/>
    </row>
    <row r="9" spans="1:31" ht="24.95" customHeight="1">
      <c r="A9" s="419" t="s">
        <v>451</v>
      </c>
      <c r="B9" s="899" t="s">
        <v>505</v>
      </c>
      <c r="C9" s="900"/>
      <c r="D9" s="900"/>
      <c r="E9" s="900"/>
      <c r="F9" s="900"/>
      <c r="G9" s="901"/>
      <c r="H9" s="99"/>
      <c r="I9" s="857" t="s">
        <v>453</v>
      </c>
      <c r="J9" s="857"/>
      <c r="K9" s="835" t="s">
        <v>450</v>
      </c>
      <c r="L9" s="835"/>
      <c r="M9" s="99"/>
      <c r="N9" s="99"/>
      <c r="O9" s="99"/>
      <c r="P9" s="99"/>
      <c r="Q9" s="99"/>
      <c r="R9" s="99"/>
      <c r="S9" s="99"/>
      <c r="T9" s="339"/>
      <c r="U9" s="340"/>
      <c r="V9" s="340"/>
      <c r="W9" s="341"/>
      <c r="X9" s="341"/>
      <c r="Y9" s="341"/>
      <c r="Z9" s="341"/>
      <c r="AA9" s="341"/>
      <c r="AB9" s="341"/>
      <c r="AC9" s="341"/>
      <c r="AD9" s="341"/>
      <c r="AE9" s="341"/>
    </row>
    <row r="10" spans="1:31" ht="24.95" customHeight="1">
      <c r="A10" s="419" t="s">
        <v>454</v>
      </c>
      <c r="B10" s="432" t="s">
        <v>506</v>
      </c>
      <c r="C10" s="421" t="s">
        <v>455</v>
      </c>
      <c r="D10" s="433">
        <v>4</v>
      </c>
      <c r="E10" s="421" t="s">
        <v>145</v>
      </c>
      <c r="F10" s="433">
        <v>1</v>
      </c>
      <c r="G10" s="422" t="s">
        <v>456</v>
      </c>
      <c r="H10" s="99"/>
      <c r="I10" s="99"/>
      <c r="J10" s="99"/>
      <c r="K10" s="99"/>
      <c r="L10" s="99"/>
      <c r="M10" s="99"/>
      <c r="O10" s="99"/>
      <c r="P10" s="99"/>
      <c r="Q10" s="99"/>
      <c r="R10" s="99"/>
      <c r="S10" s="99"/>
      <c r="T10" s="340"/>
      <c r="U10" s="340"/>
      <c r="V10" s="340"/>
      <c r="W10" s="341"/>
      <c r="X10" s="341"/>
      <c r="Y10" s="341"/>
      <c r="Z10" s="341"/>
      <c r="AA10" s="341"/>
      <c r="AB10" s="341"/>
      <c r="AC10" s="341"/>
      <c r="AD10" s="341"/>
      <c r="AE10" s="341"/>
    </row>
    <row r="11" spans="1:31" ht="24.95" customHeight="1">
      <c r="A11" s="434" t="s">
        <v>457</v>
      </c>
      <c r="B11" s="899" t="s">
        <v>507</v>
      </c>
      <c r="C11" s="900"/>
      <c r="D11" s="900"/>
      <c r="E11" s="900"/>
      <c r="F11" s="900"/>
      <c r="G11" s="901"/>
      <c r="H11" s="99"/>
      <c r="I11" s="99"/>
      <c r="J11" s="99"/>
      <c r="K11" s="99"/>
      <c r="L11" s="99"/>
      <c r="M11" s="99"/>
      <c r="N11" s="99"/>
      <c r="O11" s="99"/>
      <c r="P11" s="99"/>
      <c r="Q11" s="99"/>
      <c r="R11" s="99"/>
      <c r="S11" s="99"/>
      <c r="T11" s="340"/>
      <c r="U11" s="340"/>
      <c r="V11" s="340"/>
      <c r="W11" s="341"/>
      <c r="X11" s="341"/>
      <c r="Y11" s="341"/>
      <c r="Z11" s="341"/>
      <c r="AA11" s="341"/>
      <c r="AB11" s="341"/>
      <c r="AC11" s="341"/>
      <c r="AD11" s="341"/>
      <c r="AE11" s="341"/>
    </row>
    <row r="12" spans="1:31" ht="12.75" customHeight="1">
      <c r="B12" s="74"/>
      <c r="C12" s="74"/>
      <c r="D12" s="25"/>
      <c r="E12" s="25"/>
      <c r="F12" s="25"/>
      <c r="G12" s="25"/>
      <c r="H12" s="25"/>
      <c r="I12" s="25"/>
      <c r="J12" s="25"/>
      <c r="K12" s="25"/>
      <c r="L12" s="25"/>
      <c r="M12" s="25"/>
      <c r="N12" s="25"/>
      <c r="O12" s="25"/>
      <c r="P12" s="25"/>
      <c r="Q12" s="25"/>
      <c r="R12" s="25"/>
      <c r="S12" s="25"/>
      <c r="T12" s="25"/>
      <c r="U12" s="80"/>
      <c r="V12" s="81"/>
      <c r="W12" s="861"/>
      <c r="X12" s="861"/>
      <c r="Y12" s="861"/>
      <c r="Z12" s="861"/>
      <c r="AA12" s="861"/>
      <c r="AB12" s="861"/>
      <c r="AC12" s="861"/>
      <c r="AD12" s="861"/>
      <c r="AE12" s="861"/>
    </row>
    <row r="13" spans="1:31" ht="14.25" customHeight="1">
      <c r="A13" s="836" t="s">
        <v>508</v>
      </c>
      <c r="B13" s="895" t="s">
        <v>509</v>
      </c>
      <c r="C13" s="869"/>
      <c r="D13" s="845" t="s">
        <v>255</v>
      </c>
      <c r="E13" s="848" t="s">
        <v>460</v>
      </c>
      <c r="F13" s="851" t="s">
        <v>461</v>
      </c>
      <c r="G13" s="851" t="s">
        <v>510</v>
      </c>
      <c r="H13" s="836" t="s">
        <v>463</v>
      </c>
      <c r="I13" s="864"/>
      <c r="J13" s="864"/>
      <c r="K13" s="864"/>
      <c r="L13" s="864"/>
      <c r="M13" s="864"/>
      <c r="N13" s="864"/>
      <c r="O13" s="864"/>
      <c r="P13" s="864"/>
      <c r="Q13" s="864"/>
      <c r="R13" s="864"/>
      <c r="S13" s="864"/>
      <c r="T13" s="864"/>
      <c r="U13" s="825" t="s">
        <v>349</v>
      </c>
      <c r="V13" s="866"/>
      <c r="W13" s="868" t="s">
        <v>350</v>
      </c>
      <c r="X13" s="793"/>
      <c r="Y13" s="793"/>
      <c r="Z13" s="793"/>
      <c r="AA13" s="793"/>
      <c r="AB13" s="793"/>
      <c r="AC13" s="793"/>
      <c r="AD13" s="793"/>
      <c r="AE13" s="869" t="s">
        <v>464</v>
      </c>
    </row>
    <row r="14" spans="1:31" ht="13.5" customHeight="1">
      <c r="A14" s="837"/>
      <c r="B14" s="896"/>
      <c r="C14" s="870"/>
      <c r="D14" s="846"/>
      <c r="E14" s="849"/>
      <c r="F14" s="852"/>
      <c r="G14" s="862"/>
      <c r="H14" s="838"/>
      <c r="I14" s="865"/>
      <c r="J14" s="865"/>
      <c r="K14" s="865"/>
      <c r="L14" s="865"/>
      <c r="M14" s="865"/>
      <c r="N14" s="865"/>
      <c r="O14" s="865"/>
      <c r="P14" s="865"/>
      <c r="Q14" s="865"/>
      <c r="R14" s="865"/>
      <c r="S14" s="865"/>
      <c r="T14" s="865"/>
      <c r="U14" s="827"/>
      <c r="V14" s="867"/>
      <c r="W14" s="794" t="s">
        <v>138</v>
      </c>
      <c r="X14" s="794"/>
      <c r="Y14" s="794"/>
      <c r="Z14" s="794"/>
      <c r="AA14" s="794" t="s">
        <v>139</v>
      </c>
      <c r="AB14" s="794"/>
      <c r="AC14" s="794"/>
      <c r="AD14" s="794"/>
      <c r="AE14" s="870"/>
    </row>
    <row r="15" spans="1:31" ht="38.1" customHeight="1">
      <c r="A15" s="838"/>
      <c r="B15" s="897"/>
      <c r="C15" s="898"/>
      <c r="D15" s="847"/>
      <c r="E15" s="850"/>
      <c r="F15" s="853"/>
      <c r="G15" s="863"/>
      <c r="H15" s="435" t="s">
        <v>465</v>
      </c>
      <c r="I15" s="387" t="s">
        <v>466</v>
      </c>
      <c r="J15" s="387" t="s">
        <v>467</v>
      </c>
      <c r="K15" s="387" t="s">
        <v>468</v>
      </c>
      <c r="L15" s="387" t="s">
        <v>469</v>
      </c>
      <c r="M15" s="387" t="s">
        <v>470</v>
      </c>
      <c r="N15" s="387" t="s">
        <v>471</v>
      </c>
      <c r="O15" s="387" t="s">
        <v>472</v>
      </c>
      <c r="P15" s="387" t="s">
        <v>473</v>
      </c>
      <c r="Q15" s="387" t="s">
        <v>474</v>
      </c>
      <c r="R15" s="387" t="s">
        <v>475</v>
      </c>
      <c r="S15" s="387" t="s">
        <v>476</v>
      </c>
      <c r="T15" s="436" t="s">
        <v>477</v>
      </c>
      <c r="U15" s="437" t="s">
        <v>351</v>
      </c>
      <c r="V15" s="437" t="s">
        <v>478</v>
      </c>
      <c r="W15" s="387" t="s">
        <v>140</v>
      </c>
      <c r="X15" s="387" t="s">
        <v>141</v>
      </c>
      <c r="Y15" s="387" t="s">
        <v>142</v>
      </c>
      <c r="Z15" s="387" t="s">
        <v>353</v>
      </c>
      <c r="AA15" s="387" t="s">
        <v>140</v>
      </c>
      <c r="AB15" s="387" t="s">
        <v>141</v>
      </c>
      <c r="AC15" s="387" t="s">
        <v>142</v>
      </c>
      <c r="AD15" s="387" t="s">
        <v>353</v>
      </c>
      <c r="AE15" s="509"/>
    </row>
    <row r="16" spans="1:31" ht="24.95" customHeight="1">
      <c r="A16" s="905" t="s">
        <v>479</v>
      </c>
      <c r="B16" s="908" t="s">
        <v>448</v>
      </c>
      <c r="C16" s="909"/>
      <c r="D16" s="877" t="s">
        <v>480</v>
      </c>
      <c r="E16" s="877" t="s">
        <v>481</v>
      </c>
      <c r="F16" s="877" t="s">
        <v>482</v>
      </c>
      <c r="G16" s="438" t="s">
        <v>143</v>
      </c>
      <c r="H16" s="439"/>
      <c r="I16" s="439"/>
      <c r="J16" s="439"/>
      <c r="K16" s="439"/>
      <c r="L16" s="439"/>
      <c r="M16" s="439"/>
      <c r="N16" s="439"/>
      <c r="O16" s="439"/>
      <c r="P16" s="439"/>
      <c r="Q16" s="439"/>
      <c r="R16" s="439"/>
      <c r="S16" s="439"/>
      <c r="T16" s="440">
        <f>COUNTA(H16:S16)</f>
        <v>0</v>
      </c>
      <c r="U16" s="441"/>
      <c r="V16" s="442"/>
      <c r="W16" s="469"/>
      <c r="X16" s="469"/>
      <c r="Y16" s="469"/>
      <c r="Z16" s="469"/>
      <c r="AA16" s="469"/>
      <c r="AB16" s="469"/>
      <c r="AC16" s="469"/>
      <c r="AD16" s="469"/>
      <c r="AE16" s="902"/>
    </row>
    <row r="17" spans="1:31" ht="24.95" customHeight="1">
      <c r="A17" s="906"/>
      <c r="B17" s="910"/>
      <c r="C17" s="911"/>
      <c r="D17" s="914"/>
      <c r="E17" s="914"/>
      <c r="F17" s="914"/>
      <c r="G17" s="470" t="s">
        <v>511</v>
      </c>
      <c r="H17" s="471"/>
      <c r="I17" s="471"/>
      <c r="J17" s="471"/>
      <c r="K17" s="471"/>
      <c r="L17" s="471"/>
      <c r="M17" s="471"/>
      <c r="N17" s="471"/>
      <c r="O17" s="471"/>
      <c r="P17" s="471"/>
      <c r="Q17" s="471"/>
      <c r="R17" s="471"/>
      <c r="S17" s="471"/>
      <c r="T17" s="472">
        <f>SUM(H17:S17)</f>
        <v>0</v>
      </c>
      <c r="U17" s="473"/>
      <c r="V17" s="474"/>
      <c r="W17" s="426"/>
      <c r="X17" s="426"/>
      <c r="Y17" s="426"/>
      <c r="Z17" s="426"/>
      <c r="AA17" s="426"/>
      <c r="AB17" s="426"/>
      <c r="AC17" s="426"/>
      <c r="AD17" s="426"/>
      <c r="AE17" s="903"/>
    </row>
    <row r="18" spans="1:31" ht="24.95" customHeight="1">
      <c r="A18" s="906"/>
      <c r="B18" s="910"/>
      <c r="C18" s="911"/>
      <c r="D18" s="914"/>
      <c r="E18" s="914"/>
      <c r="F18" s="914"/>
      <c r="G18" s="475" t="s">
        <v>512</v>
      </c>
      <c r="H18" s="476"/>
      <c r="I18" s="477"/>
      <c r="J18" s="476"/>
      <c r="K18" s="476"/>
      <c r="L18" s="476"/>
      <c r="M18" s="476"/>
      <c r="N18" s="476"/>
      <c r="O18" s="476"/>
      <c r="P18" s="476"/>
      <c r="Q18" s="476"/>
      <c r="R18" s="476"/>
      <c r="S18" s="476"/>
      <c r="T18" s="478">
        <f>SUM(H18:S18)</f>
        <v>0</v>
      </c>
      <c r="U18" s="479"/>
      <c r="V18" s="480"/>
      <c r="W18" s="426"/>
      <c r="X18" s="426"/>
      <c r="Y18" s="426"/>
      <c r="Z18" s="426"/>
      <c r="AA18" s="426"/>
      <c r="AB18" s="426"/>
      <c r="AC18" s="426"/>
      <c r="AD18" s="426"/>
      <c r="AE18" s="903"/>
    </row>
    <row r="19" spans="1:31" ht="24.95" customHeight="1">
      <c r="A19" s="907"/>
      <c r="B19" s="912"/>
      <c r="C19" s="913"/>
      <c r="D19" s="878"/>
      <c r="E19" s="878"/>
      <c r="F19" s="878"/>
      <c r="G19" s="481" t="s">
        <v>354</v>
      </c>
      <c r="H19" s="418">
        <f>IF(H17+H18&lt;4,H17+H18,4)</f>
        <v>0</v>
      </c>
      <c r="I19" s="418">
        <f t="shared" ref="I19:S19" si="0">IF(I17+I18&lt;4,I17+I18,4)</f>
        <v>0</v>
      </c>
      <c r="J19" s="418">
        <f t="shared" si="0"/>
        <v>0</v>
      </c>
      <c r="K19" s="418">
        <f t="shared" si="0"/>
        <v>0</v>
      </c>
      <c r="L19" s="418">
        <f t="shared" si="0"/>
        <v>0</v>
      </c>
      <c r="M19" s="418">
        <f t="shared" si="0"/>
        <v>0</v>
      </c>
      <c r="N19" s="418">
        <f t="shared" si="0"/>
        <v>0</v>
      </c>
      <c r="O19" s="418">
        <f t="shared" si="0"/>
        <v>0</v>
      </c>
      <c r="P19" s="418">
        <f t="shared" si="0"/>
        <v>0</v>
      </c>
      <c r="Q19" s="418">
        <f t="shared" si="0"/>
        <v>0</v>
      </c>
      <c r="R19" s="418">
        <f t="shared" si="0"/>
        <v>0</v>
      </c>
      <c r="S19" s="418">
        <f t="shared" si="0"/>
        <v>0</v>
      </c>
      <c r="T19" s="482">
        <f>SUM(H19:S19)</f>
        <v>0</v>
      </c>
      <c r="U19" s="483"/>
      <c r="V19" s="483"/>
      <c r="W19" s="469"/>
      <c r="X19" s="469"/>
      <c r="Y19" s="469"/>
      <c r="Z19" s="469"/>
      <c r="AA19" s="469"/>
      <c r="AB19" s="469"/>
      <c r="AC19" s="469"/>
      <c r="AD19" s="469"/>
      <c r="AE19" s="904"/>
    </row>
    <row r="20" spans="1:31" ht="24.95" customHeight="1">
      <c r="A20" s="905" t="s">
        <v>513</v>
      </c>
      <c r="B20" s="908" t="s">
        <v>484</v>
      </c>
      <c r="C20" s="909"/>
      <c r="D20" s="877" t="s">
        <v>480</v>
      </c>
      <c r="E20" s="877" t="s">
        <v>485</v>
      </c>
      <c r="F20" s="877" t="s">
        <v>486</v>
      </c>
      <c r="G20" s="438" t="s">
        <v>143</v>
      </c>
      <c r="H20" s="439"/>
      <c r="I20" s="439"/>
      <c r="J20" s="439"/>
      <c r="K20" s="439"/>
      <c r="L20" s="439"/>
      <c r="M20" s="439"/>
      <c r="N20" s="439"/>
      <c r="O20" s="439"/>
      <c r="P20" s="439"/>
      <c r="Q20" s="439"/>
      <c r="R20" s="439"/>
      <c r="S20" s="439"/>
      <c r="T20" s="440">
        <f>COUNTA(H20:S20)</f>
        <v>0</v>
      </c>
      <c r="U20" s="441"/>
      <c r="V20" s="442"/>
      <c r="W20" s="469"/>
      <c r="X20" s="469"/>
      <c r="Y20" s="469"/>
      <c r="Z20" s="469"/>
      <c r="AA20" s="469"/>
      <c r="AB20" s="469"/>
      <c r="AC20" s="469"/>
      <c r="AD20" s="469"/>
      <c r="AE20" s="13"/>
    </row>
    <row r="21" spans="1:31" ht="24.95" customHeight="1">
      <c r="A21" s="906"/>
      <c r="B21" s="910"/>
      <c r="C21" s="911"/>
      <c r="D21" s="914"/>
      <c r="E21" s="914"/>
      <c r="F21" s="914"/>
      <c r="G21" s="470" t="s">
        <v>514</v>
      </c>
      <c r="H21" s="471"/>
      <c r="I21" s="471"/>
      <c r="J21" s="471"/>
      <c r="K21" s="471"/>
      <c r="L21" s="471"/>
      <c r="M21" s="471"/>
      <c r="N21" s="471"/>
      <c r="O21" s="471"/>
      <c r="P21" s="471"/>
      <c r="Q21" s="471"/>
      <c r="R21" s="471"/>
      <c r="S21" s="471"/>
      <c r="T21" s="472">
        <f>SUM(H21:S21)</f>
        <v>0</v>
      </c>
      <c r="U21" s="473"/>
      <c r="V21" s="474"/>
      <c r="W21" s="426"/>
      <c r="X21" s="426"/>
      <c r="Y21" s="426"/>
      <c r="Z21" s="426"/>
      <c r="AA21" s="426"/>
      <c r="AB21" s="426"/>
      <c r="AC21" s="426"/>
      <c r="AD21" s="426"/>
      <c r="AE21" s="13"/>
    </row>
    <row r="22" spans="1:31" ht="24.95" customHeight="1">
      <c r="A22" s="906"/>
      <c r="B22" s="910"/>
      <c r="C22" s="911"/>
      <c r="D22" s="914"/>
      <c r="E22" s="914"/>
      <c r="F22" s="914"/>
      <c r="G22" s="475" t="s">
        <v>515</v>
      </c>
      <c r="H22" s="476"/>
      <c r="I22" s="477"/>
      <c r="J22" s="476"/>
      <c r="K22" s="476"/>
      <c r="L22" s="476"/>
      <c r="M22" s="476"/>
      <c r="N22" s="476"/>
      <c r="O22" s="476"/>
      <c r="P22" s="476"/>
      <c r="Q22" s="476"/>
      <c r="R22" s="476"/>
      <c r="S22" s="476"/>
      <c r="T22" s="478">
        <f>SUM(H22:S22)</f>
        <v>0</v>
      </c>
      <c r="U22" s="479"/>
      <c r="V22" s="480"/>
      <c r="W22" s="426"/>
      <c r="X22" s="426"/>
      <c r="Y22" s="426"/>
      <c r="Z22" s="426"/>
      <c r="AA22" s="426"/>
      <c r="AB22" s="426"/>
      <c r="AC22" s="426"/>
      <c r="AD22" s="426"/>
      <c r="AE22" s="13"/>
    </row>
    <row r="23" spans="1:31" ht="24.95" customHeight="1">
      <c r="A23" s="907"/>
      <c r="B23" s="912"/>
      <c r="C23" s="913"/>
      <c r="D23" s="878"/>
      <c r="E23" s="878"/>
      <c r="F23" s="878"/>
      <c r="G23" s="481" t="s">
        <v>354</v>
      </c>
      <c r="H23" s="418">
        <f t="shared" ref="H23:S23" si="1">IF(H21+H22&lt;4,H21+H22,4)</f>
        <v>0</v>
      </c>
      <c r="I23" s="418">
        <f t="shared" si="1"/>
        <v>0</v>
      </c>
      <c r="J23" s="418">
        <f t="shared" si="1"/>
        <v>0</v>
      </c>
      <c r="K23" s="418">
        <f t="shared" si="1"/>
        <v>0</v>
      </c>
      <c r="L23" s="418">
        <f t="shared" si="1"/>
        <v>0</v>
      </c>
      <c r="M23" s="418">
        <f t="shared" si="1"/>
        <v>0</v>
      </c>
      <c r="N23" s="418">
        <f t="shared" si="1"/>
        <v>0</v>
      </c>
      <c r="O23" s="418">
        <f t="shared" si="1"/>
        <v>0</v>
      </c>
      <c r="P23" s="418">
        <f t="shared" si="1"/>
        <v>0</v>
      </c>
      <c r="Q23" s="418">
        <f t="shared" si="1"/>
        <v>0</v>
      </c>
      <c r="R23" s="418">
        <f t="shared" si="1"/>
        <v>0</v>
      </c>
      <c r="S23" s="418">
        <f t="shared" si="1"/>
        <v>0</v>
      </c>
      <c r="T23" s="482">
        <f>SUM(H23:S23)</f>
        <v>0</v>
      </c>
      <c r="U23" s="483"/>
      <c r="V23" s="483"/>
      <c r="W23" s="469"/>
      <c r="X23" s="469"/>
      <c r="Y23" s="469"/>
      <c r="Z23" s="469"/>
      <c r="AA23" s="469"/>
      <c r="AB23" s="469"/>
      <c r="AC23" s="469"/>
      <c r="AD23" s="469"/>
      <c r="AE23" s="484"/>
    </row>
    <row r="24" spans="1:31" ht="24.95" customHeight="1">
      <c r="A24" s="905" t="s">
        <v>516</v>
      </c>
      <c r="B24" s="908" t="s">
        <v>517</v>
      </c>
      <c r="C24" s="909"/>
      <c r="D24" s="877" t="s">
        <v>480</v>
      </c>
      <c r="E24" s="877" t="s">
        <v>518</v>
      </c>
      <c r="F24" s="877" t="s">
        <v>519</v>
      </c>
      <c r="G24" s="438" t="s">
        <v>143</v>
      </c>
      <c r="H24" s="439"/>
      <c r="I24" s="439"/>
      <c r="J24" s="439"/>
      <c r="K24" s="439"/>
      <c r="L24" s="439"/>
      <c r="M24" s="439"/>
      <c r="N24" s="439"/>
      <c r="O24" s="439"/>
      <c r="P24" s="439"/>
      <c r="Q24" s="439"/>
      <c r="R24" s="439"/>
      <c r="S24" s="439"/>
      <c r="T24" s="440">
        <f>COUNTA(H24:S24)</f>
        <v>0</v>
      </c>
      <c r="U24" s="441"/>
      <c r="V24" s="442"/>
      <c r="W24" s="469"/>
      <c r="X24" s="469"/>
      <c r="Y24" s="469"/>
      <c r="Z24" s="469"/>
      <c r="AA24" s="469"/>
      <c r="AB24" s="469"/>
      <c r="AC24" s="469"/>
      <c r="AD24" s="469"/>
      <c r="AE24" s="423"/>
    </row>
    <row r="25" spans="1:31" ht="24.95" customHeight="1">
      <c r="A25" s="906"/>
      <c r="B25" s="910"/>
      <c r="C25" s="911"/>
      <c r="D25" s="914"/>
      <c r="E25" s="914"/>
      <c r="F25" s="914"/>
      <c r="G25" s="470" t="s">
        <v>520</v>
      </c>
      <c r="H25" s="471"/>
      <c r="I25" s="471"/>
      <c r="J25" s="471"/>
      <c r="K25" s="471"/>
      <c r="L25" s="471"/>
      <c r="M25" s="471"/>
      <c r="N25" s="471"/>
      <c r="O25" s="471"/>
      <c r="P25" s="471"/>
      <c r="Q25" s="471"/>
      <c r="R25" s="471"/>
      <c r="S25" s="471"/>
      <c r="T25" s="472">
        <f>SUM(H25:S25)</f>
        <v>0</v>
      </c>
      <c r="U25" s="473"/>
      <c r="V25" s="474"/>
      <c r="W25" s="426"/>
      <c r="X25" s="426"/>
      <c r="Y25" s="426"/>
      <c r="Z25" s="426"/>
      <c r="AA25" s="426"/>
      <c r="AB25" s="426"/>
      <c r="AC25" s="426"/>
      <c r="AD25" s="426"/>
      <c r="AE25" s="13"/>
    </row>
    <row r="26" spans="1:31" ht="24.95" customHeight="1">
      <c r="A26" s="906"/>
      <c r="B26" s="910"/>
      <c r="C26" s="911"/>
      <c r="D26" s="914"/>
      <c r="E26" s="914"/>
      <c r="F26" s="914"/>
      <c r="G26" s="475" t="s">
        <v>521</v>
      </c>
      <c r="H26" s="476"/>
      <c r="I26" s="477"/>
      <c r="J26" s="476"/>
      <c r="K26" s="476"/>
      <c r="L26" s="476"/>
      <c r="M26" s="476"/>
      <c r="N26" s="476"/>
      <c r="O26" s="476"/>
      <c r="P26" s="476"/>
      <c r="Q26" s="476"/>
      <c r="R26" s="476"/>
      <c r="S26" s="476"/>
      <c r="T26" s="478">
        <f>SUM(H26:S26)</f>
        <v>0</v>
      </c>
      <c r="U26" s="479"/>
      <c r="V26" s="480"/>
      <c r="W26" s="426"/>
      <c r="X26" s="426"/>
      <c r="Y26" s="426"/>
      <c r="Z26" s="426"/>
      <c r="AA26" s="426"/>
      <c r="AB26" s="426"/>
      <c r="AC26" s="426"/>
      <c r="AD26" s="426"/>
      <c r="AE26" s="13"/>
    </row>
    <row r="27" spans="1:31" ht="24.95" customHeight="1">
      <c r="A27" s="907"/>
      <c r="B27" s="912"/>
      <c r="C27" s="913"/>
      <c r="D27" s="878"/>
      <c r="E27" s="878"/>
      <c r="F27" s="878"/>
      <c r="G27" s="481" t="s">
        <v>354</v>
      </c>
      <c r="H27" s="418">
        <f t="shared" ref="H27:S27" si="2">IF(H25+H26&lt;4,H25+H26,4)</f>
        <v>0</v>
      </c>
      <c r="I27" s="418">
        <f t="shared" si="2"/>
        <v>0</v>
      </c>
      <c r="J27" s="418">
        <f t="shared" si="2"/>
        <v>0</v>
      </c>
      <c r="K27" s="418">
        <f t="shared" si="2"/>
        <v>0</v>
      </c>
      <c r="L27" s="418">
        <f t="shared" si="2"/>
        <v>0</v>
      </c>
      <c r="M27" s="418">
        <f t="shared" si="2"/>
        <v>0</v>
      </c>
      <c r="N27" s="418">
        <f t="shared" si="2"/>
        <v>0</v>
      </c>
      <c r="O27" s="418">
        <f t="shared" si="2"/>
        <v>0</v>
      </c>
      <c r="P27" s="418">
        <f t="shared" si="2"/>
        <v>0</v>
      </c>
      <c r="Q27" s="418">
        <f t="shared" si="2"/>
        <v>0</v>
      </c>
      <c r="R27" s="418">
        <f t="shared" si="2"/>
        <v>0</v>
      </c>
      <c r="S27" s="418">
        <f t="shared" si="2"/>
        <v>0</v>
      </c>
      <c r="T27" s="482">
        <f>SUM(H27:S27)</f>
        <v>0</v>
      </c>
      <c r="U27" s="483"/>
      <c r="V27" s="483"/>
      <c r="W27" s="469"/>
      <c r="X27" s="469"/>
      <c r="Y27" s="469"/>
      <c r="Z27" s="469"/>
      <c r="AA27" s="469"/>
      <c r="AB27" s="469"/>
      <c r="AC27" s="469"/>
      <c r="AD27" s="469"/>
      <c r="AE27" s="485"/>
    </row>
    <row r="28" spans="1:31" ht="24.95" customHeight="1">
      <c r="A28" s="905"/>
      <c r="B28" s="908"/>
      <c r="C28" s="909"/>
      <c r="D28" s="877"/>
      <c r="E28" s="877"/>
      <c r="F28" s="877"/>
      <c r="G28" s="438" t="s">
        <v>143</v>
      </c>
      <c r="H28" s="439"/>
      <c r="I28" s="439"/>
      <c r="J28" s="439"/>
      <c r="K28" s="439"/>
      <c r="L28" s="439"/>
      <c r="M28" s="439"/>
      <c r="N28" s="439"/>
      <c r="O28" s="439"/>
      <c r="P28" s="439"/>
      <c r="Q28" s="439"/>
      <c r="R28" s="439"/>
      <c r="S28" s="439"/>
      <c r="T28" s="440">
        <f>COUNTA(H28:S28)</f>
        <v>0</v>
      </c>
      <c r="U28" s="441"/>
      <c r="V28" s="442"/>
      <c r="W28" s="469"/>
      <c r="X28" s="469"/>
      <c r="Y28" s="469"/>
      <c r="Z28" s="469"/>
      <c r="AA28" s="469"/>
      <c r="AB28" s="469"/>
      <c r="AC28" s="469"/>
      <c r="AD28" s="469"/>
      <c r="AE28" s="13"/>
    </row>
    <row r="29" spans="1:31" ht="24.95" customHeight="1">
      <c r="A29" s="906"/>
      <c r="B29" s="910"/>
      <c r="C29" s="911"/>
      <c r="D29" s="914"/>
      <c r="E29" s="914"/>
      <c r="F29" s="914"/>
      <c r="G29" s="470" t="s">
        <v>511</v>
      </c>
      <c r="H29" s="471"/>
      <c r="I29" s="471"/>
      <c r="J29" s="471"/>
      <c r="K29" s="471"/>
      <c r="L29" s="471"/>
      <c r="M29" s="471"/>
      <c r="N29" s="471"/>
      <c r="O29" s="471"/>
      <c r="P29" s="471"/>
      <c r="Q29" s="471"/>
      <c r="R29" s="471"/>
      <c r="S29" s="471"/>
      <c r="T29" s="472">
        <f>SUM(H29:S29)</f>
        <v>0</v>
      </c>
      <c r="U29" s="473"/>
      <c r="V29" s="474"/>
      <c r="W29" s="426"/>
      <c r="X29" s="426"/>
      <c r="Y29" s="426"/>
      <c r="Z29" s="426"/>
      <c r="AA29" s="426"/>
      <c r="AB29" s="426"/>
      <c r="AC29" s="426"/>
      <c r="AD29" s="426"/>
      <c r="AE29" s="13"/>
    </row>
    <row r="30" spans="1:31" ht="24.95" customHeight="1">
      <c r="A30" s="906"/>
      <c r="B30" s="910"/>
      <c r="C30" s="911"/>
      <c r="D30" s="914"/>
      <c r="E30" s="914"/>
      <c r="F30" s="914"/>
      <c r="G30" s="475" t="s">
        <v>512</v>
      </c>
      <c r="H30" s="476"/>
      <c r="I30" s="477"/>
      <c r="J30" s="476"/>
      <c r="K30" s="476"/>
      <c r="L30" s="476"/>
      <c r="M30" s="476"/>
      <c r="N30" s="476"/>
      <c r="O30" s="476"/>
      <c r="P30" s="476"/>
      <c r="Q30" s="476"/>
      <c r="R30" s="476"/>
      <c r="S30" s="476"/>
      <c r="T30" s="478">
        <f>SUM(H30:S30)</f>
        <v>0</v>
      </c>
      <c r="U30" s="479"/>
      <c r="V30" s="480"/>
      <c r="W30" s="426"/>
      <c r="X30" s="426"/>
      <c r="Y30" s="426"/>
      <c r="Z30" s="426"/>
      <c r="AA30" s="426"/>
      <c r="AB30" s="426"/>
      <c r="AC30" s="426"/>
      <c r="AD30" s="426"/>
      <c r="AE30" s="13"/>
    </row>
    <row r="31" spans="1:31" ht="24.95" customHeight="1">
      <c r="A31" s="907"/>
      <c r="B31" s="912"/>
      <c r="C31" s="913"/>
      <c r="D31" s="878"/>
      <c r="E31" s="878"/>
      <c r="F31" s="878"/>
      <c r="G31" s="425" t="s">
        <v>354</v>
      </c>
      <c r="H31" s="418">
        <f t="shared" ref="H31:S31" si="3">IF(H29+H30&lt;4,H29+H30,4)</f>
        <v>0</v>
      </c>
      <c r="I31" s="418">
        <f t="shared" si="3"/>
        <v>0</v>
      </c>
      <c r="J31" s="418">
        <f t="shared" si="3"/>
        <v>0</v>
      </c>
      <c r="K31" s="418">
        <f t="shared" si="3"/>
        <v>0</v>
      </c>
      <c r="L31" s="418">
        <f t="shared" si="3"/>
        <v>0</v>
      </c>
      <c r="M31" s="418">
        <f t="shared" si="3"/>
        <v>0</v>
      </c>
      <c r="N31" s="418">
        <f t="shared" si="3"/>
        <v>0</v>
      </c>
      <c r="O31" s="418">
        <f t="shared" si="3"/>
        <v>0</v>
      </c>
      <c r="P31" s="418">
        <f t="shared" si="3"/>
        <v>0</v>
      </c>
      <c r="Q31" s="418">
        <f t="shared" si="3"/>
        <v>0</v>
      </c>
      <c r="R31" s="418">
        <f t="shared" si="3"/>
        <v>0</v>
      </c>
      <c r="S31" s="418">
        <f t="shared" si="3"/>
        <v>0</v>
      </c>
      <c r="T31" s="482">
        <f>SUM(H31:S31)</f>
        <v>0</v>
      </c>
      <c r="U31" s="483"/>
      <c r="V31" s="483"/>
      <c r="W31" s="469"/>
      <c r="X31" s="469"/>
      <c r="Y31" s="469"/>
      <c r="Z31" s="469"/>
      <c r="AA31" s="469"/>
      <c r="AB31" s="469"/>
      <c r="AC31" s="469"/>
      <c r="AD31" s="469"/>
      <c r="AE31" s="486"/>
    </row>
    <row r="32" spans="1:31" s="25" customFormat="1" ht="20.100000000000001" customHeight="1">
      <c r="B32" s="453"/>
      <c r="C32" s="453"/>
      <c r="D32" s="453"/>
      <c r="E32" s="453"/>
      <c r="F32" s="415"/>
      <c r="G32" s="454"/>
      <c r="H32" s="416"/>
      <c r="I32" s="416"/>
      <c r="J32" s="416"/>
      <c r="K32" s="416"/>
      <c r="L32" s="416"/>
      <c r="M32" s="416"/>
      <c r="N32" s="416"/>
      <c r="O32" s="416"/>
      <c r="P32" s="917" t="s">
        <v>354</v>
      </c>
      <c r="Q32" s="918"/>
      <c r="R32" s="923" t="s">
        <v>143</v>
      </c>
      <c r="S32" s="923"/>
      <c r="T32" s="487">
        <f>T16+T20+T24+T28</f>
        <v>0</v>
      </c>
      <c r="U32" s="488">
        <f t="shared" ref="U32:V34" si="4">U16+U20+U24+U28</f>
        <v>0</v>
      </c>
      <c r="V32" s="489">
        <f t="shared" si="4"/>
        <v>0</v>
      </c>
      <c r="W32" s="490" t="s">
        <v>487</v>
      </c>
      <c r="X32" s="491" t="s">
        <v>488</v>
      </c>
      <c r="Y32" s="492" t="s">
        <v>489</v>
      </c>
      <c r="Z32" s="491" t="s">
        <v>490</v>
      </c>
      <c r="AA32" s="492" t="s">
        <v>491</v>
      </c>
      <c r="AB32" s="491" t="s">
        <v>492</v>
      </c>
      <c r="AC32" s="492" t="s">
        <v>493</v>
      </c>
      <c r="AD32" s="491" t="s">
        <v>494</v>
      </c>
      <c r="AE32" s="453"/>
    </row>
    <row r="33" spans="1:31" s="25" customFormat="1" ht="20.100000000000001" customHeight="1">
      <c r="B33" s="457"/>
      <c r="C33" s="457"/>
      <c r="D33" s="458"/>
      <c r="E33" s="458"/>
      <c r="F33" s="415"/>
      <c r="G33" s="454"/>
      <c r="H33" s="416"/>
      <c r="I33" s="416"/>
      <c r="J33" s="416"/>
      <c r="K33" s="416"/>
      <c r="L33" s="416"/>
      <c r="M33" s="416"/>
      <c r="N33" s="416"/>
      <c r="O33" s="416"/>
      <c r="P33" s="919"/>
      <c r="Q33" s="920"/>
      <c r="R33" s="923" t="s">
        <v>144</v>
      </c>
      <c r="S33" s="923"/>
      <c r="T33" s="417">
        <f>T17+T21+T25+T29</f>
        <v>0</v>
      </c>
      <c r="U33" s="493">
        <f t="shared" si="4"/>
        <v>0</v>
      </c>
      <c r="V33" s="494">
        <f t="shared" si="4"/>
        <v>0</v>
      </c>
      <c r="W33" s="495">
        <f>W17+W21+W25+W29</f>
        <v>0</v>
      </c>
      <c r="X33" s="495">
        <f t="shared" ref="X33:AD33" si="5">X17+X21+X25+X29</f>
        <v>0</v>
      </c>
      <c r="Y33" s="495">
        <f t="shared" si="5"/>
        <v>0</v>
      </c>
      <c r="Z33" s="495">
        <f t="shared" si="5"/>
        <v>0</v>
      </c>
      <c r="AA33" s="495">
        <f t="shared" si="5"/>
        <v>0</v>
      </c>
      <c r="AB33" s="495">
        <f t="shared" si="5"/>
        <v>0</v>
      </c>
      <c r="AC33" s="495">
        <f t="shared" si="5"/>
        <v>0</v>
      </c>
      <c r="AD33" s="403">
        <f t="shared" si="5"/>
        <v>0</v>
      </c>
      <c r="AE33" s="453"/>
    </row>
    <row r="34" spans="1:31" s="25" customFormat="1" ht="20.100000000000001" customHeight="1">
      <c r="B34" s="457"/>
      <c r="C34" s="457"/>
      <c r="D34" s="458"/>
      <c r="E34" s="458"/>
      <c r="F34" s="415"/>
      <c r="G34" s="454"/>
      <c r="H34" s="416"/>
      <c r="I34" s="416"/>
      <c r="J34" s="416"/>
      <c r="K34" s="416"/>
      <c r="L34" s="416"/>
      <c r="M34" s="416"/>
      <c r="N34" s="416"/>
      <c r="O34" s="416"/>
      <c r="P34" s="919"/>
      <c r="Q34" s="920"/>
      <c r="R34" s="924" t="s">
        <v>522</v>
      </c>
      <c r="S34" s="925"/>
      <c r="T34" s="795">
        <f>T18+T22+T26+T30</f>
        <v>0</v>
      </c>
      <c r="U34" s="915">
        <f t="shared" si="4"/>
        <v>0</v>
      </c>
      <c r="V34" s="915">
        <f t="shared" si="4"/>
        <v>0</v>
      </c>
      <c r="W34" s="400" t="s">
        <v>523</v>
      </c>
      <c r="X34" s="401" t="s">
        <v>524</v>
      </c>
      <c r="Y34" s="400" t="s">
        <v>525</v>
      </c>
      <c r="Z34" s="401" t="s">
        <v>526</v>
      </c>
      <c r="AA34" s="400" t="s">
        <v>527</v>
      </c>
      <c r="AB34" s="401" t="s">
        <v>528</v>
      </c>
      <c r="AC34" s="400" t="s">
        <v>529</v>
      </c>
      <c r="AD34" s="402" t="s">
        <v>530</v>
      </c>
      <c r="AE34" s="453"/>
    </row>
    <row r="35" spans="1:31" s="25" customFormat="1" ht="20.100000000000001" customHeight="1">
      <c r="B35" s="457"/>
      <c r="C35" s="457"/>
      <c r="D35" s="458"/>
      <c r="E35" s="458"/>
      <c r="F35" s="415"/>
      <c r="G35" s="454"/>
      <c r="H35" s="416"/>
      <c r="I35" s="416"/>
      <c r="J35" s="416"/>
      <c r="K35" s="416"/>
      <c r="L35" s="416"/>
      <c r="M35" s="416"/>
      <c r="N35" s="416"/>
      <c r="O35" s="416"/>
      <c r="P35" s="921"/>
      <c r="Q35" s="922"/>
      <c r="R35" s="926"/>
      <c r="S35" s="927"/>
      <c r="T35" s="797"/>
      <c r="U35" s="916"/>
      <c r="V35" s="916"/>
      <c r="W35" s="403">
        <f>W18+W22+W26+W30</f>
        <v>0</v>
      </c>
      <c r="X35" s="403">
        <f t="shared" ref="X35:AD35" si="6">X18+X22+X26+X30</f>
        <v>0</v>
      </c>
      <c r="Y35" s="403">
        <f t="shared" si="6"/>
        <v>0</v>
      </c>
      <c r="Z35" s="403">
        <f t="shared" si="6"/>
        <v>0</v>
      </c>
      <c r="AA35" s="403">
        <f t="shared" si="6"/>
        <v>0</v>
      </c>
      <c r="AB35" s="403">
        <f t="shared" si="6"/>
        <v>0</v>
      </c>
      <c r="AC35" s="403">
        <f t="shared" si="6"/>
        <v>0</v>
      </c>
      <c r="AD35" s="403">
        <f t="shared" si="6"/>
        <v>0</v>
      </c>
      <c r="AE35" s="453"/>
    </row>
    <row r="36" spans="1:31" s="25" customFormat="1" ht="20.100000000000001" customHeight="1">
      <c r="B36" s="457"/>
      <c r="C36" s="457"/>
      <c r="D36" s="458"/>
      <c r="E36" s="458"/>
      <c r="F36" s="415"/>
      <c r="G36" s="454"/>
      <c r="H36" s="416"/>
      <c r="I36" s="416"/>
      <c r="J36" s="416"/>
      <c r="K36" s="416"/>
      <c r="L36" s="416"/>
      <c r="M36" s="416"/>
      <c r="N36" s="416"/>
      <c r="O36" s="416"/>
      <c r="P36" s="416"/>
      <c r="Q36" s="416"/>
      <c r="R36" s="454"/>
      <c r="S36" s="454"/>
      <c r="T36" s="416"/>
      <c r="U36" s="372"/>
      <c r="V36" s="372"/>
      <c r="W36" s="496"/>
      <c r="X36" s="496"/>
      <c r="Y36" s="496"/>
      <c r="Z36" s="496"/>
      <c r="AA36" s="496"/>
      <c r="AB36" s="496"/>
      <c r="AC36" s="496"/>
      <c r="AD36" s="496"/>
      <c r="AE36" s="453"/>
    </row>
    <row r="37" spans="1:31" ht="24.95" customHeight="1">
      <c r="B37" s="463"/>
      <c r="C37" s="463"/>
      <c r="D37" s="463"/>
      <c r="E37" s="463"/>
      <c r="F37" s="463"/>
      <c r="G37" s="7"/>
      <c r="H37" s="22"/>
      <c r="I37" s="22"/>
      <c r="J37" s="22"/>
      <c r="K37" s="22"/>
      <c r="L37" s="22"/>
      <c r="M37" s="22"/>
      <c r="N37" s="22"/>
      <c r="O37" s="22"/>
      <c r="P37" s="22"/>
      <c r="Q37" s="22"/>
      <c r="R37" s="22"/>
      <c r="S37" s="22"/>
      <c r="T37" s="928" t="s">
        <v>385</v>
      </c>
      <c r="U37" s="928"/>
      <c r="V37" s="928"/>
      <c r="W37" s="928"/>
      <c r="X37" s="928"/>
      <c r="Y37" s="928"/>
      <c r="Z37" s="928"/>
      <c r="AA37" s="928"/>
      <c r="AB37" s="928"/>
      <c r="AC37" s="928"/>
      <c r="AD37" s="928"/>
      <c r="AE37" s="22"/>
    </row>
    <row r="38" spans="1:31" ht="24.95" customHeight="1">
      <c r="A38" s="929" t="s">
        <v>531</v>
      </c>
      <c r="B38" s="929"/>
      <c r="C38" s="929"/>
      <c r="D38" s="929"/>
      <c r="E38" s="929"/>
      <c r="F38" s="929"/>
      <c r="G38" s="929"/>
      <c r="H38" s="929"/>
      <c r="I38" s="929"/>
      <c r="J38" s="929"/>
      <c r="K38" s="929"/>
      <c r="L38" s="929"/>
      <c r="M38" s="929"/>
      <c r="N38" s="929"/>
      <c r="O38" s="929"/>
      <c r="P38" s="929"/>
      <c r="Q38" s="929"/>
      <c r="T38" s="804" t="s">
        <v>366</v>
      </c>
      <c r="U38" s="777"/>
      <c r="V38" s="778"/>
      <c r="W38" s="358" t="s">
        <v>496</v>
      </c>
      <c r="X38" s="891">
        <f>Z33</f>
        <v>0</v>
      </c>
      <c r="Y38" s="891"/>
      <c r="Z38" s="404" t="s">
        <v>145</v>
      </c>
      <c r="AA38" s="405" t="s">
        <v>497</v>
      </c>
      <c r="AB38" s="891">
        <f>AD33</f>
        <v>0</v>
      </c>
      <c r="AC38" s="891"/>
      <c r="AD38" s="404" t="s">
        <v>145</v>
      </c>
    </row>
    <row r="39" spans="1:31" ht="24.95" customHeight="1">
      <c r="A39" s="929"/>
      <c r="B39" s="929"/>
      <c r="C39" s="929"/>
      <c r="D39" s="929"/>
      <c r="E39" s="929"/>
      <c r="F39" s="929"/>
      <c r="G39" s="929"/>
      <c r="H39" s="929"/>
      <c r="I39" s="929"/>
      <c r="J39" s="929"/>
      <c r="K39" s="929"/>
      <c r="L39" s="929"/>
      <c r="M39" s="929"/>
      <c r="N39" s="929"/>
      <c r="O39" s="929"/>
      <c r="P39" s="929"/>
      <c r="Q39" s="929"/>
      <c r="T39" s="823" t="s">
        <v>368</v>
      </c>
      <c r="U39" s="892"/>
      <c r="V39" s="893"/>
      <c r="W39" s="772" t="s">
        <v>498</v>
      </c>
      <c r="X39" s="764" t="s">
        <v>499</v>
      </c>
      <c r="Y39" s="764"/>
      <c r="Z39" s="765"/>
      <c r="AA39" s="762" t="s">
        <v>500</v>
      </c>
      <c r="AB39" s="764" t="s">
        <v>501</v>
      </c>
      <c r="AC39" s="764"/>
      <c r="AD39" s="765"/>
    </row>
    <row r="40" spans="1:31" ht="24.95" customHeight="1">
      <c r="A40" s="929"/>
      <c r="B40" s="929"/>
      <c r="C40" s="929"/>
      <c r="D40" s="929"/>
      <c r="E40" s="929"/>
      <c r="F40" s="929"/>
      <c r="G40" s="929"/>
      <c r="H40" s="929"/>
      <c r="I40" s="929"/>
      <c r="J40" s="929"/>
      <c r="K40" s="929"/>
      <c r="L40" s="929"/>
      <c r="M40" s="929"/>
      <c r="N40" s="929"/>
      <c r="O40" s="929"/>
      <c r="P40" s="929"/>
      <c r="Q40" s="929"/>
      <c r="T40" s="814"/>
      <c r="U40" s="770"/>
      <c r="V40" s="771"/>
      <c r="W40" s="773"/>
      <c r="X40" s="894">
        <f>W33+(X33*2)+(Y33*3)</f>
        <v>0</v>
      </c>
      <c r="Y40" s="894"/>
      <c r="Z40" s="98" t="s">
        <v>502</v>
      </c>
      <c r="AA40" s="763"/>
      <c r="AB40" s="894">
        <f>AA33+(AB33*2)+(AC33*3)</f>
        <v>0</v>
      </c>
      <c r="AC40" s="894"/>
      <c r="AD40" s="98" t="s">
        <v>502</v>
      </c>
    </row>
    <row r="41" spans="1:31" ht="24.95" customHeight="1">
      <c r="A41" s="929"/>
      <c r="B41" s="929"/>
      <c r="C41" s="929"/>
      <c r="D41" s="929"/>
      <c r="E41" s="929"/>
      <c r="F41" s="929"/>
      <c r="G41" s="929"/>
      <c r="H41" s="929"/>
      <c r="I41" s="929"/>
      <c r="J41" s="929"/>
      <c r="K41" s="929"/>
      <c r="L41" s="929"/>
      <c r="M41" s="929"/>
      <c r="N41" s="929"/>
      <c r="O41" s="929"/>
      <c r="P41" s="929"/>
      <c r="Q41" s="929"/>
      <c r="R41" s="24"/>
      <c r="S41" s="24"/>
      <c r="T41" s="24"/>
      <c r="W41" s="24"/>
      <c r="X41" s="24"/>
      <c r="Y41" s="24"/>
      <c r="Z41" s="24"/>
      <c r="AA41" s="24"/>
      <c r="AB41" s="24"/>
      <c r="AC41" s="24"/>
      <c r="AD41" s="24"/>
      <c r="AE41" s="24"/>
    </row>
    <row r="42" spans="1:31" ht="24.95" customHeight="1">
      <c r="A42" s="929"/>
      <c r="B42" s="929"/>
      <c r="C42" s="929"/>
      <c r="D42" s="929"/>
      <c r="E42" s="929"/>
      <c r="F42" s="929"/>
      <c r="G42" s="929"/>
      <c r="H42" s="929"/>
      <c r="I42" s="929"/>
      <c r="J42" s="929"/>
      <c r="K42" s="929"/>
      <c r="L42" s="929"/>
      <c r="M42" s="929"/>
      <c r="N42" s="929"/>
      <c r="O42" s="929"/>
      <c r="P42" s="929"/>
      <c r="Q42" s="929"/>
      <c r="T42" s="928" t="s">
        <v>388</v>
      </c>
      <c r="U42" s="928"/>
      <c r="V42" s="928"/>
      <c r="W42" s="928"/>
      <c r="X42" s="928"/>
      <c r="Y42" s="928"/>
      <c r="Z42" s="928"/>
      <c r="AA42" s="928"/>
      <c r="AB42" s="928"/>
      <c r="AC42" s="928"/>
      <c r="AD42" s="928"/>
    </row>
    <row r="43" spans="1:31" ht="24.95" customHeight="1">
      <c r="D43" s="83"/>
      <c r="T43" s="804" t="s">
        <v>366</v>
      </c>
      <c r="U43" s="777"/>
      <c r="V43" s="778"/>
      <c r="W43" s="358" t="s">
        <v>532</v>
      </c>
      <c r="X43" s="891">
        <f>Z35</f>
        <v>0</v>
      </c>
      <c r="Y43" s="891"/>
      <c r="Z43" s="404" t="s">
        <v>145</v>
      </c>
      <c r="AA43" s="405" t="s">
        <v>533</v>
      </c>
      <c r="AB43" s="891">
        <f>AD35</f>
        <v>0</v>
      </c>
      <c r="AC43" s="891"/>
      <c r="AD43" s="404" t="s">
        <v>145</v>
      </c>
    </row>
    <row r="44" spans="1:31" ht="24.95" customHeight="1">
      <c r="D44" s="83"/>
      <c r="T44" s="823" t="s">
        <v>368</v>
      </c>
      <c r="U44" s="892"/>
      <c r="V44" s="893"/>
      <c r="W44" s="772" t="s">
        <v>534</v>
      </c>
      <c r="X44" s="764" t="s">
        <v>535</v>
      </c>
      <c r="Y44" s="764"/>
      <c r="Z44" s="765"/>
      <c r="AA44" s="762" t="s">
        <v>536</v>
      </c>
      <c r="AB44" s="764" t="s">
        <v>537</v>
      </c>
      <c r="AC44" s="764"/>
      <c r="AD44" s="765"/>
    </row>
    <row r="45" spans="1:31" ht="24.95" customHeight="1">
      <c r="T45" s="814"/>
      <c r="U45" s="770"/>
      <c r="V45" s="771"/>
      <c r="W45" s="773"/>
      <c r="X45" s="894">
        <f>W35+(X35*2)+(Y35*3)</f>
        <v>0</v>
      </c>
      <c r="Y45" s="894"/>
      <c r="Z45" s="98" t="s">
        <v>538</v>
      </c>
      <c r="AA45" s="763"/>
      <c r="AB45" s="894">
        <f>AA35+(AB35*2)+(AC35*3)</f>
        <v>0</v>
      </c>
      <c r="AC45" s="894"/>
      <c r="AD45" s="98" t="s">
        <v>538</v>
      </c>
    </row>
    <row r="49" s="5" customFormat="1"/>
    <row r="50" s="5" customFormat="1"/>
    <row r="51" s="5" customFormat="1"/>
    <row r="52" s="5" customFormat="1"/>
  </sheetData>
  <mergeCells count="73">
    <mergeCell ref="T43:V43"/>
    <mergeCell ref="X43:Y43"/>
    <mergeCell ref="AB43:AC43"/>
    <mergeCell ref="T44:V45"/>
    <mergeCell ref="W44:W45"/>
    <mergeCell ref="X44:Z44"/>
    <mergeCell ref="AA44:AA45"/>
    <mergeCell ref="AB44:AD44"/>
    <mergeCell ref="X45:Y45"/>
    <mergeCell ref="AB45:AC45"/>
    <mergeCell ref="T37:AD37"/>
    <mergeCell ref="A38:Q42"/>
    <mergeCell ref="T38:V38"/>
    <mergeCell ref="X38:Y38"/>
    <mergeCell ref="AB38:AC38"/>
    <mergeCell ref="T39:V40"/>
    <mergeCell ref="W39:W40"/>
    <mergeCell ref="X39:Z39"/>
    <mergeCell ref="AA39:AA40"/>
    <mergeCell ref="AB39:AD39"/>
    <mergeCell ref="X40:Y40"/>
    <mergeCell ref="AB40:AC40"/>
    <mergeCell ref="T42:AD42"/>
    <mergeCell ref="V34:V35"/>
    <mergeCell ref="A28:A31"/>
    <mergeCell ref="B28:C31"/>
    <mergeCell ref="D28:D31"/>
    <mergeCell ref="E28:E31"/>
    <mergeCell ref="F28:F31"/>
    <mergeCell ref="P32:Q35"/>
    <mergeCell ref="R32:S32"/>
    <mergeCell ref="R33:S33"/>
    <mergeCell ref="R34:S35"/>
    <mergeCell ref="T34:T35"/>
    <mergeCell ref="U34:U35"/>
    <mergeCell ref="A20:A23"/>
    <mergeCell ref="B20:C23"/>
    <mergeCell ref="D20:D23"/>
    <mergeCell ref="E20:E23"/>
    <mergeCell ref="F20:F23"/>
    <mergeCell ref="A24:A27"/>
    <mergeCell ref="B24:C27"/>
    <mergeCell ref="D24:D27"/>
    <mergeCell ref="E24:E27"/>
    <mergeCell ref="F24:F27"/>
    <mergeCell ref="A16:A19"/>
    <mergeCell ref="B16:C19"/>
    <mergeCell ref="D16:D19"/>
    <mergeCell ref="E16:E19"/>
    <mergeCell ref="F16:F19"/>
    <mergeCell ref="AE16:AE19"/>
    <mergeCell ref="G13:G15"/>
    <mergeCell ref="H13:T14"/>
    <mergeCell ref="U13:V14"/>
    <mergeCell ref="W13:AD13"/>
    <mergeCell ref="AE13:AE15"/>
    <mergeCell ref="W14:Z14"/>
    <mergeCell ref="AA14:AD14"/>
    <mergeCell ref="B9:G9"/>
    <mergeCell ref="I9:J9"/>
    <mergeCell ref="K9:L9"/>
    <mergeCell ref="B11:G11"/>
    <mergeCell ref="W12:AE12"/>
    <mergeCell ref="A13:A15"/>
    <mergeCell ref="B13:C15"/>
    <mergeCell ref="D13:D15"/>
    <mergeCell ref="E13:E15"/>
    <mergeCell ref="F13:F15"/>
    <mergeCell ref="B3:AE3"/>
    <mergeCell ref="A5:B5"/>
    <mergeCell ref="B8:G8"/>
    <mergeCell ref="I8:J8"/>
    <mergeCell ref="K8:L8"/>
  </mergeCells>
  <phoneticPr fontId="6"/>
  <conditionalFormatting sqref="A16 D16:F19">
    <cfRule type="containsBlanks" dxfId="11" priority="11" stopIfTrue="1">
      <formula>LEN(TRIM(A16))=0</formula>
    </cfRule>
  </conditionalFormatting>
  <conditionalFormatting sqref="A20">
    <cfRule type="containsBlanks" dxfId="10" priority="10" stopIfTrue="1">
      <formula>LEN(TRIM(A20))=0</formula>
    </cfRule>
  </conditionalFormatting>
  <conditionalFormatting sqref="A24 D24:F27">
    <cfRule type="containsBlanks" dxfId="9" priority="9" stopIfTrue="1">
      <formula>LEN(TRIM(A24))=0</formula>
    </cfRule>
  </conditionalFormatting>
  <conditionalFormatting sqref="A28 D28:F31">
    <cfRule type="containsBlanks" dxfId="8" priority="8" stopIfTrue="1">
      <formula>LEN(TRIM(A28))=0</formula>
    </cfRule>
  </conditionalFormatting>
  <conditionalFormatting sqref="B7 B9:G9 B10 D10 F10">
    <cfRule type="containsBlanks" dxfId="7" priority="7" stopIfTrue="1">
      <formula>LEN(TRIM(B7))=0</formula>
    </cfRule>
  </conditionalFormatting>
  <conditionalFormatting sqref="B11:G11">
    <cfRule type="containsBlanks" dxfId="6" priority="6" stopIfTrue="1">
      <formula>LEN(TRIM(B11))=0</formula>
    </cfRule>
  </conditionalFormatting>
  <conditionalFormatting sqref="D20:F23">
    <cfRule type="containsBlanks" dxfId="5" priority="5" stopIfTrue="1">
      <formula>LEN(TRIM(D20))=0</formula>
    </cfRule>
  </conditionalFormatting>
  <conditionalFormatting sqref="B24:C31">
    <cfRule type="containsBlanks" dxfId="4" priority="4">
      <formula>LEN(TRIM(B24))=0</formula>
    </cfRule>
  </conditionalFormatting>
  <conditionalFormatting sqref="X40:Y40 AB40:AC40 X45:Y45 AB45:AC45 H16:S18 H20:S22 H24:S26 H28:S30">
    <cfRule type="containsBlanks" dxfId="3" priority="3">
      <formula>LEN(TRIM(H16))=0</formula>
    </cfRule>
  </conditionalFormatting>
  <conditionalFormatting sqref="U16:V18 U20:V22 U24:V26 U28:V30">
    <cfRule type="containsBlanks" dxfId="2" priority="2">
      <formula>LEN(TRIM(U16))=0</formula>
    </cfRule>
  </conditionalFormatting>
  <conditionalFormatting sqref="W17:AD18 W21:AD22 W25:AD26 W29:AD30">
    <cfRule type="containsBlanks" dxfId="1" priority="1">
      <formula>LEN(TRIM(W17))=0</formula>
    </cfRule>
  </conditionalFormatting>
  <dataValidations count="5">
    <dataValidation allowBlank="1" showInputMessage="1" showErrorMessage="1" prompt="宿日直と_x000a_オンコールを合わせ_x000a_４回まで" sqref="H19:S19 H23:S23 H27:S27 H31:S31"/>
    <dataValidation allowBlank="1" showInputMessage="1" prompt="６桁の施設番号を_x000a_入力すると、_x000a_研修実施施設名が_x000a_自動で表示されます。" sqref="B7:G7"/>
    <dataValidation allowBlank="1" showInputMessage="1" showErrorMessage="1" prompt="６桁の施設番号を_x000a_入力すると、_x000a_研修実施施設名が_x000a_自動で表示されます。" sqref="A20 A16 A24 A28"/>
    <dataValidation type="list" allowBlank="1" showInputMessage="1" showErrorMessage="1" sqref="F16:F31">
      <formula1>"第1種,第2種,第3種,第4種,第5種"</formula1>
    </dataValidation>
    <dataValidation type="list" allowBlank="1" showInputMessage="1" sqref="H16:S16 H20:S20 H24:S24 H28:S28">
      <formula1>"→,内,救,地,外,小,産,麻,精,選"</formula1>
    </dataValidation>
  </dataValidations>
  <printOptions horizontalCentered="1"/>
  <pageMargins left="0.78740157480314965" right="0.59055118110236227" top="0.98425196850393704" bottom="0.78740157480314965" header="0.51181102362204722" footer="0.51181102362204722"/>
  <pageSetup paperSize="9" scale="48" orientation="landscape" r:id="rId1"/>
  <headerFooter alignWithMargins="0"/>
  <rowBreaks count="1" manualBreakCount="1">
    <brk id="4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52"/>
  <sheetViews>
    <sheetView view="pageBreakPreview" zoomScale="90" zoomScaleNormal="100" zoomScaleSheetLayoutView="90" workbookViewId="0">
      <selection activeCell="A2" sqref="A2"/>
    </sheetView>
  </sheetViews>
  <sheetFormatPr defaultRowHeight="15" customHeight="1"/>
  <cols>
    <col min="1" max="1" width="25.625" style="5" customWidth="1"/>
    <col min="2" max="2" width="12.625" style="8" customWidth="1"/>
    <col min="3" max="3" width="9.375" style="8" bestFit="1" customWidth="1"/>
    <col min="4" max="4" width="3.625" style="5" customWidth="1"/>
    <col min="5" max="5" width="9.375" style="8" customWidth="1"/>
    <col min="6" max="6" width="6.375" style="8" customWidth="1"/>
    <col min="7" max="7" width="22.625" style="5" customWidth="1"/>
    <col min="8" max="256" width="9" style="5"/>
    <col min="257" max="257" width="25.625" style="5" customWidth="1"/>
    <col min="258" max="258" width="12.625" style="5" customWidth="1"/>
    <col min="259" max="259" width="9.375" style="5" bestFit="1" customWidth="1"/>
    <col min="260" max="260" width="3.625" style="5" customWidth="1"/>
    <col min="261" max="261" width="9.375" style="5" customWidth="1"/>
    <col min="262" max="262" width="6.375" style="5" customWidth="1"/>
    <col min="263" max="263" width="22.625" style="5" customWidth="1"/>
    <col min="264" max="512" width="9" style="5"/>
    <col min="513" max="513" width="25.625" style="5" customWidth="1"/>
    <col min="514" max="514" width="12.625" style="5" customWidth="1"/>
    <col min="515" max="515" width="9.375" style="5" bestFit="1" customWidth="1"/>
    <col min="516" max="516" width="3.625" style="5" customWidth="1"/>
    <col min="517" max="517" width="9.375" style="5" customWidth="1"/>
    <col min="518" max="518" width="6.375" style="5" customWidth="1"/>
    <col min="519" max="519" width="22.625" style="5" customWidth="1"/>
    <col min="520" max="768" width="9" style="5"/>
    <col min="769" max="769" width="25.625" style="5" customWidth="1"/>
    <col min="770" max="770" width="12.625" style="5" customWidth="1"/>
    <col min="771" max="771" width="9.375" style="5" bestFit="1" customWidth="1"/>
    <col min="772" max="772" width="3.625" style="5" customWidth="1"/>
    <col min="773" max="773" width="9.375" style="5" customWidth="1"/>
    <col min="774" max="774" width="6.375" style="5" customWidth="1"/>
    <col min="775" max="775" width="22.625" style="5" customWidth="1"/>
    <col min="776" max="1024" width="9" style="5"/>
    <col min="1025" max="1025" width="25.625" style="5" customWidth="1"/>
    <col min="1026" max="1026" width="12.625" style="5" customWidth="1"/>
    <col min="1027" max="1027" width="9.375" style="5" bestFit="1" customWidth="1"/>
    <col min="1028" max="1028" width="3.625" style="5" customWidth="1"/>
    <col min="1029" max="1029" width="9.375" style="5" customWidth="1"/>
    <col min="1030" max="1030" width="6.375" style="5" customWidth="1"/>
    <col min="1031" max="1031" width="22.625" style="5" customWidth="1"/>
    <col min="1032" max="1280" width="9" style="5"/>
    <col min="1281" max="1281" width="25.625" style="5" customWidth="1"/>
    <col min="1282" max="1282" width="12.625" style="5" customWidth="1"/>
    <col min="1283" max="1283" width="9.375" style="5" bestFit="1" customWidth="1"/>
    <col min="1284" max="1284" width="3.625" style="5" customWidth="1"/>
    <col min="1285" max="1285" width="9.375" style="5" customWidth="1"/>
    <col min="1286" max="1286" width="6.375" style="5" customWidth="1"/>
    <col min="1287" max="1287" width="22.625" style="5" customWidth="1"/>
    <col min="1288" max="1536" width="9" style="5"/>
    <col min="1537" max="1537" width="25.625" style="5" customWidth="1"/>
    <col min="1538" max="1538" width="12.625" style="5" customWidth="1"/>
    <col min="1539" max="1539" width="9.375" style="5" bestFit="1" customWidth="1"/>
    <col min="1540" max="1540" width="3.625" style="5" customWidth="1"/>
    <col min="1541" max="1541" width="9.375" style="5" customWidth="1"/>
    <col min="1542" max="1542" width="6.375" style="5" customWidth="1"/>
    <col min="1543" max="1543" width="22.625" style="5" customWidth="1"/>
    <col min="1544" max="1792" width="9" style="5"/>
    <col min="1793" max="1793" width="25.625" style="5" customWidth="1"/>
    <col min="1794" max="1794" width="12.625" style="5" customWidth="1"/>
    <col min="1795" max="1795" width="9.375" style="5" bestFit="1" customWidth="1"/>
    <col min="1796" max="1796" width="3.625" style="5" customWidth="1"/>
    <col min="1797" max="1797" width="9.375" style="5" customWidth="1"/>
    <col min="1798" max="1798" width="6.375" style="5" customWidth="1"/>
    <col min="1799" max="1799" width="22.625" style="5" customWidth="1"/>
    <col min="1800" max="2048" width="9" style="5"/>
    <col min="2049" max="2049" width="25.625" style="5" customWidth="1"/>
    <col min="2050" max="2050" width="12.625" style="5" customWidth="1"/>
    <col min="2051" max="2051" width="9.375" style="5" bestFit="1" customWidth="1"/>
    <col min="2052" max="2052" width="3.625" style="5" customWidth="1"/>
    <col min="2053" max="2053" width="9.375" style="5" customWidth="1"/>
    <col min="2054" max="2054" width="6.375" style="5" customWidth="1"/>
    <col min="2055" max="2055" width="22.625" style="5" customWidth="1"/>
    <col min="2056" max="2304" width="9" style="5"/>
    <col min="2305" max="2305" width="25.625" style="5" customWidth="1"/>
    <col min="2306" max="2306" width="12.625" style="5" customWidth="1"/>
    <col min="2307" max="2307" width="9.375" style="5" bestFit="1" customWidth="1"/>
    <col min="2308" max="2308" width="3.625" style="5" customWidth="1"/>
    <col min="2309" max="2309" width="9.375" style="5" customWidth="1"/>
    <col min="2310" max="2310" width="6.375" style="5" customWidth="1"/>
    <col min="2311" max="2311" width="22.625" style="5" customWidth="1"/>
    <col min="2312" max="2560" width="9" style="5"/>
    <col min="2561" max="2561" width="25.625" style="5" customWidth="1"/>
    <col min="2562" max="2562" width="12.625" style="5" customWidth="1"/>
    <col min="2563" max="2563" width="9.375" style="5" bestFit="1" customWidth="1"/>
    <col min="2564" max="2564" width="3.625" style="5" customWidth="1"/>
    <col min="2565" max="2565" width="9.375" style="5" customWidth="1"/>
    <col min="2566" max="2566" width="6.375" style="5" customWidth="1"/>
    <col min="2567" max="2567" width="22.625" style="5" customWidth="1"/>
    <col min="2568" max="2816" width="9" style="5"/>
    <col min="2817" max="2817" width="25.625" style="5" customWidth="1"/>
    <col min="2818" max="2818" width="12.625" style="5" customWidth="1"/>
    <col min="2819" max="2819" width="9.375" style="5" bestFit="1" customWidth="1"/>
    <col min="2820" max="2820" width="3.625" style="5" customWidth="1"/>
    <col min="2821" max="2821" width="9.375" style="5" customWidth="1"/>
    <col min="2822" max="2822" width="6.375" style="5" customWidth="1"/>
    <col min="2823" max="2823" width="22.625" style="5" customWidth="1"/>
    <col min="2824" max="3072" width="9" style="5"/>
    <col min="3073" max="3073" width="25.625" style="5" customWidth="1"/>
    <col min="3074" max="3074" width="12.625" style="5" customWidth="1"/>
    <col min="3075" max="3075" width="9.375" style="5" bestFit="1" customWidth="1"/>
    <col min="3076" max="3076" width="3.625" style="5" customWidth="1"/>
    <col min="3077" max="3077" width="9.375" style="5" customWidth="1"/>
    <col min="3078" max="3078" width="6.375" style="5" customWidth="1"/>
    <col min="3079" max="3079" width="22.625" style="5" customWidth="1"/>
    <col min="3080" max="3328" width="9" style="5"/>
    <col min="3329" max="3329" width="25.625" style="5" customWidth="1"/>
    <col min="3330" max="3330" width="12.625" style="5" customWidth="1"/>
    <col min="3331" max="3331" width="9.375" style="5" bestFit="1" customWidth="1"/>
    <col min="3332" max="3332" width="3.625" style="5" customWidth="1"/>
    <col min="3333" max="3333" width="9.375" style="5" customWidth="1"/>
    <col min="3334" max="3334" width="6.375" style="5" customWidth="1"/>
    <col min="3335" max="3335" width="22.625" style="5" customWidth="1"/>
    <col min="3336" max="3584" width="9" style="5"/>
    <col min="3585" max="3585" width="25.625" style="5" customWidth="1"/>
    <col min="3586" max="3586" width="12.625" style="5" customWidth="1"/>
    <col min="3587" max="3587" width="9.375" style="5" bestFit="1" customWidth="1"/>
    <col min="3588" max="3588" width="3.625" style="5" customWidth="1"/>
    <col min="3589" max="3589" width="9.375" style="5" customWidth="1"/>
    <col min="3590" max="3590" width="6.375" style="5" customWidth="1"/>
    <col min="3591" max="3591" width="22.625" style="5" customWidth="1"/>
    <col min="3592" max="3840" width="9" style="5"/>
    <col min="3841" max="3841" width="25.625" style="5" customWidth="1"/>
    <col min="3842" max="3842" width="12.625" style="5" customWidth="1"/>
    <col min="3843" max="3843" width="9.375" style="5" bestFit="1" customWidth="1"/>
    <col min="3844" max="3844" width="3.625" style="5" customWidth="1"/>
    <col min="3845" max="3845" width="9.375" style="5" customWidth="1"/>
    <col min="3846" max="3846" width="6.375" style="5" customWidth="1"/>
    <col min="3847" max="3847" width="22.625" style="5" customWidth="1"/>
    <col min="3848" max="4096" width="9" style="5"/>
    <col min="4097" max="4097" width="25.625" style="5" customWidth="1"/>
    <col min="4098" max="4098" width="12.625" style="5" customWidth="1"/>
    <col min="4099" max="4099" width="9.375" style="5" bestFit="1" customWidth="1"/>
    <col min="4100" max="4100" width="3.625" style="5" customWidth="1"/>
    <col min="4101" max="4101" width="9.375" style="5" customWidth="1"/>
    <col min="4102" max="4102" width="6.375" style="5" customWidth="1"/>
    <col min="4103" max="4103" width="22.625" style="5" customWidth="1"/>
    <col min="4104" max="4352" width="9" style="5"/>
    <col min="4353" max="4353" width="25.625" style="5" customWidth="1"/>
    <col min="4354" max="4354" width="12.625" style="5" customWidth="1"/>
    <col min="4355" max="4355" width="9.375" style="5" bestFit="1" customWidth="1"/>
    <col min="4356" max="4356" width="3.625" style="5" customWidth="1"/>
    <col min="4357" max="4357" width="9.375" style="5" customWidth="1"/>
    <col min="4358" max="4358" width="6.375" style="5" customWidth="1"/>
    <col min="4359" max="4359" width="22.625" style="5" customWidth="1"/>
    <col min="4360" max="4608" width="9" style="5"/>
    <col min="4609" max="4609" width="25.625" style="5" customWidth="1"/>
    <col min="4610" max="4610" width="12.625" style="5" customWidth="1"/>
    <col min="4611" max="4611" width="9.375" style="5" bestFit="1" customWidth="1"/>
    <col min="4612" max="4612" width="3.625" style="5" customWidth="1"/>
    <col min="4613" max="4613" width="9.375" style="5" customWidth="1"/>
    <col min="4614" max="4614" width="6.375" style="5" customWidth="1"/>
    <col min="4615" max="4615" width="22.625" style="5" customWidth="1"/>
    <col min="4616" max="4864" width="9" style="5"/>
    <col min="4865" max="4865" width="25.625" style="5" customWidth="1"/>
    <col min="4866" max="4866" width="12.625" style="5" customWidth="1"/>
    <col min="4867" max="4867" width="9.375" style="5" bestFit="1" customWidth="1"/>
    <col min="4868" max="4868" width="3.625" style="5" customWidth="1"/>
    <col min="4869" max="4869" width="9.375" style="5" customWidth="1"/>
    <col min="4870" max="4870" width="6.375" style="5" customWidth="1"/>
    <col min="4871" max="4871" width="22.625" style="5" customWidth="1"/>
    <col min="4872" max="5120" width="9" style="5"/>
    <col min="5121" max="5121" width="25.625" style="5" customWidth="1"/>
    <col min="5122" max="5122" width="12.625" style="5" customWidth="1"/>
    <col min="5123" max="5123" width="9.375" style="5" bestFit="1" customWidth="1"/>
    <col min="5124" max="5124" width="3.625" style="5" customWidth="1"/>
    <col min="5125" max="5125" width="9.375" style="5" customWidth="1"/>
    <col min="5126" max="5126" width="6.375" style="5" customWidth="1"/>
    <col min="5127" max="5127" width="22.625" style="5" customWidth="1"/>
    <col min="5128" max="5376" width="9" style="5"/>
    <col min="5377" max="5377" width="25.625" style="5" customWidth="1"/>
    <col min="5378" max="5378" width="12.625" style="5" customWidth="1"/>
    <col min="5379" max="5379" width="9.375" style="5" bestFit="1" customWidth="1"/>
    <col min="5380" max="5380" width="3.625" style="5" customWidth="1"/>
    <col min="5381" max="5381" width="9.375" style="5" customWidth="1"/>
    <col min="5382" max="5382" width="6.375" style="5" customWidth="1"/>
    <col min="5383" max="5383" width="22.625" style="5" customWidth="1"/>
    <col min="5384" max="5632" width="9" style="5"/>
    <col min="5633" max="5633" width="25.625" style="5" customWidth="1"/>
    <col min="5634" max="5634" width="12.625" style="5" customWidth="1"/>
    <col min="5635" max="5635" width="9.375" style="5" bestFit="1" customWidth="1"/>
    <col min="5636" max="5636" width="3.625" style="5" customWidth="1"/>
    <col min="5637" max="5637" width="9.375" style="5" customWidth="1"/>
    <col min="5638" max="5638" width="6.375" style="5" customWidth="1"/>
    <col min="5639" max="5639" width="22.625" style="5" customWidth="1"/>
    <col min="5640" max="5888" width="9" style="5"/>
    <col min="5889" max="5889" width="25.625" style="5" customWidth="1"/>
    <col min="5890" max="5890" width="12.625" style="5" customWidth="1"/>
    <col min="5891" max="5891" width="9.375" style="5" bestFit="1" customWidth="1"/>
    <col min="5892" max="5892" width="3.625" style="5" customWidth="1"/>
    <col min="5893" max="5893" width="9.375" style="5" customWidth="1"/>
    <col min="5894" max="5894" width="6.375" style="5" customWidth="1"/>
    <col min="5895" max="5895" width="22.625" style="5" customWidth="1"/>
    <col min="5896" max="6144" width="9" style="5"/>
    <col min="6145" max="6145" width="25.625" style="5" customWidth="1"/>
    <col min="6146" max="6146" width="12.625" style="5" customWidth="1"/>
    <col min="6147" max="6147" width="9.375" style="5" bestFit="1" customWidth="1"/>
    <col min="6148" max="6148" width="3.625" style="5" customWidth="1"/>
    <col min="6149" max="6149" width="9.375" style="5" customWidth="1"/>
    <col min="6150" max="6150" width="6.375" style="5" customWidth="1"/>
    <col min="6151" max="6151" width="22.625" style="5" customWidth="1"/>
    <col min="6152" max="6400" width="9" style="5"/>
    <col min="6401" max="6401" width="25.625" style="5" customWidth="1"/>
    <col min="6402" max="6402" width="12.625" style="5" customWidth="1"/>
    <col min="6403" max="6403" width="9.375" style="5" bestFit="1" customWidth="1"/>
    <col min="6404" max="6404" width="3.625" style="5" customWidth="1"/>
    <col min="6405" max="6405" width="9.375" style="5" customWidth="1"/>
    <col min="6406" max="6406" width="6.375" style="5" customWidth="1"/>
    <col min="6407" max="6407" width="22.625" style="5" customWidth="1"/>
    <col min="6408" max="6656" width="9" style="5"/>
    <col min="6657" max="6657" width="25.625" style="5" customWidth="1"/>
    <col min="6658" max="6658" width="12.625" style="5" customWidth="1"/>
    <col min="6659" max="6659" width="9.375" style="5" bestFit="1" customWidth="1"/>
    <col min="6660" max="6660" width="3.625" style="5" customWidth="1"/>
    <col min="6661" max="6661" width="9.375" style="5" customWidth="1"/>
    <col min="6662" max="6662" width="6.375" style="5" customWidth="1"/>
    <col min="6663" max="6663" width="22.625" style="5" customWidth="1"/>
    <col min="6664" max="6912" width="9" style="5"/>
    <col min="6913" max="6913" width="25.625" style="5" customWidth="1"/>
    <col min="6914" max="6914" width="12.625" style="5" customWidth="1"/>
    <col min="6915" max="6915" width="9.375" style="5" bestFit="1" customWidth="1"/>
    <col min="6916" max="6916" width="3.625" style="5" customWidth="1"/>
    <col min="6917" max="6917" width="9.375" style="5" customWidth="1"/>
    <col min="6918" max="6918" width="6.375" style="5" customWidth="1"/>
    <col min="6919" max="6919" width="22.625" style="5" customWidth="1"/>
    <col min="6920" max="7168" width="9" style="5"/>
    <col min="7169" max="7169" width="25.625" style="5" customWidth="1"/>
    <col min="7170" max="7170" width="12.625" style="5" customWidth="1"/>
    <col min="7171" max="7171" width="9.375" style="5" bestFit="1" customWidth="1"/>
    <col min="7172" max="7172" width="3.625" style="5" customWidth="1"/>
    <col min="7173" max="7173" width="9.375" style="5" customWidth="1"/>
    <col min="7174" max="7174" width="6.375" style="5" customWidth="1"/>
    <col min="7175" max="7175" width="22.625" style="5" customWidth="1"/>
    <col min="7176" max="7424" width="9" style="5"/>
    <col min="7425" max="7425" width="25.625" style="5" customWidth="1"/>
    <col min="7426" max="7426" width="12.625" style="5" customWidth="1"/>
    <col min="7427" max="7427" width="9.375" style="5" bestFit="1" customWidth="1"/>
    <col min="7428" max="7428" width="3.625" style="5" customWidth="1"/>
    <col min="7429" max="7429" width="9.375" style="5" customWidth="1"/>
    <col min="7430" max="7430" width="6.375" style="5" customWidth="1"/>
    <col min="7431" max="7431" width="22.625" style="5" customWidth="1"/>
    <col min="7432" max="7680" width="9" style="5"/>
    <col min="7681" max="7681" width="25.625" style="5" customWidth="1"/>
    <col min="7682" max="7682" width="12.625" style="5" customWidth="1"/>
    <col min="7683" max="7683" width="9.375" style="5" bestFit="1" customWidth="1"/>
    <col min="7684" max="7684" width="3.625" style="5" customWidth="1"/>
    <col min="7685" max="7685" width="9.375" style="5" customWidth="1"/>
    <col min="7686" max="7686" width="6.375" style="5" customWidth="1"/>
    <col min="7687" max="7687" width="22.625" style="5" customWidth="1"/>
    <col min="7688" max="7936" width="9" style="5"/>
    <col min="7937" max="7937" width="25.625" style="5" customWidth="1"/>
    <col min="7938" max="7938" width="12.625" style="5" customWidth="1"/>
    <col min="7939" max="7939" width="9.375" style="5" bestFit="1" customWidth="1"/>
    <col min="7940" max="7940" width="3.625" style="5" customWidth="1"/>
    <col min="7941" max="7941" width="9.375" style="5" customWidth="1"/>
    <col min="7942" max="7942" width="6.375" style="5" customWidth="1"/>
    <col min="7943" max="7943" width="22.625" style="5" customWidth="1"/>
    <col min="7944" max="8192" width="9" style="5"/>
    <col min="8193" max="8193" width="25.625" style="5" customWidth="1"/>
    <col min="8194" max="8194" width="12.625" style="5" customWidth="1"/>
    <col min="8195" max="8195" width="9.375" style="5" bestFit="1" customWidth="1"/>
    <col min="8196" max="8196" width="3.625" style="5" customWidth="1"/>
    <col min="8197" max="8197" width="9.375" style="5" customWidth="1"/>
    <col min="8198" max="8198" width="6.375" style="5" customWidth="1"/>
    <col min="8199" max="8199" width="22.625" style="5" customWidth="1"/>
    <col min="8200" max="8448" width="9" style="5"/>
    <col min="8449" max="8449" width="25.625" style="5" customWidth="1"/>
    <col min="8450" max="8450" width="12.625" style="5" customWidth="1"/>
    <col min="8451" max="8451" width="9.375" style="5" bestFit="1" customWidth="1"/>
    <col min="8452" max="8452" width="3.625" style="5" customWidth="1"/>
    <col min="8453" max="8453" width="9.375" style="5" customWidth="1"/>
    <col min="8454" max="8454" width="6.375" style="5" customWidth="1"/>
    <col min="8455" max="8455" width="22.625" style="5" customWidth="1"/>
    <col min="8456" max="8704" width="9" style="5"/>
    <col min="8705" max="8705" width="25.625" style="5" customWidth="1"/>
    <col min="8706" max="8706" width="12.625" style="5" customWidth="1"/>
    <col min="8707" max="8707" width="9.375" style="5" bestFit="1" customWidth="1"/>
    <col min="8708" max="8708" width="3.625" style="5" customWidth="1"/>
    <col min="8709" max="8709" width="9.375" style="5" customWidth="1"/>
    <col min="8710" max="8710" width="6.375" style="5" customWidth="1"/>
    <col min="8711" max="8711" width="22.625" style="5" customWidth="1"/>
    <col min="8712" max="8960" width="9" style="5"/>
    <col min="8961" max="8961" width="25.625" style="5" customWidth="1"/>
    <col min="8962" max="8962" width="12.625" style="5" customWidth="1"/>
    <col min="8963" max="8963" width="9.375" style="5" bestFit="1" customWidth="1"/>
    <col min="8964" max="8964" width="3.625" style="5" customWidth="1"/>
    <col min="8965" max="8965" width="9.375" style="5" customWidth="1"/>
    <col min="8966" max="8966" width="6.375" style="5" customWidth="1"/>
    <col min="8967" max="8967" width="22.625" style="5" customWidth="1"/>
    <col min="8968" max="9216" width="9" style="5"/>
    <col min="9217" max="9217" width="25.625" style="5" customWidth="1"/>
    <col min="9218" max="9218" width="12.625" style="5" customWidth="1"/>
    <col min="9219" max="9219" width="9.375" style="5" bestFit="1" customWidth="1"/>
    <col min="9220" max="9220" width="3.625" style="5" customWidth="1"/>
    <col min="9221" max="9221" width="9.375" style="5" customWidth="1"/>
    <col min="9222" max="9222" width="6.375" style="5" customWidth="1"/>
    <col min="9223" max="9223" width="22.625" style="5" customWidth="1"/>
    <col min="9224" max="9472" width="9" style="5"/>
    <col min="9473" max="9473" width="25.625" style="5" customWidth="1"/>
    <col min="9474" max="9474" width="12.625" style="5" customWidth="1"/>
    <col min="9475" max="9475" width="9.375" style="5" bestFit="1" customWidth="1"/>
    <col min="9476" max="9476" width="3.625" style="5" customWidth="1"/>
    <col min="9477" max="9477" width="9.375" style="5" customWidth="1"/>
    <col min="9478" max="9478" width="6.375" style="5" customWidth="1"/>
    <col min="9479" max="9479" width="22.625" style="5" customWidth="1"/>
    <col min="9480" max="9728" width="9" style="5"/>
    <col min="9729" max="9729" width="25.625" style="5" customWidth="1"/>
    <col min="9730" max="9730" width="12.625" style="5" customWidth="1"/>
    <col min="9731" max="9731" width="9.375" style="5" bestFit="1" customWidth="1"/>
    <col min="9732" max="9732" width="3.625" style="5" customWidth="1"/>
    <col min="9733" max="9733" width="9.375" style="5" customWidth="1"/>
    <col min="9734" max="9734" width="6.375" style="5" customWidth="1"/>
    <col min="9735" max="9735" width="22.625" style="5" customWidth="1"/>
    <col min="9736" max="9984" width="9" style="5"/>
    <col min="9985" max="9985" width="25.625" style="5" customWidth="1"/>
    <col min="9986" max="9986" width="12.625" style="5" customWidth="1"/>
    <col min="9987" max="9987" width="9.375" style="5" bestFit="1" customWidth="1"/>
    <col min="9988" max="9988" width="3.625" style="5" customWidth="1"/>
    <col min="9989" max="9989" width="9.375" style="5" customWidth="1"/>
    <col min="9990" max="9990" width="6.375" style="5" customWidth="1"/>
    <col min="9991" max="9991" width="22.625" style="5" customWidth="1"/>
    <col min="9992" max="10240" width="9" style="5"/>
    <col min="10241" max="10241" width="25.625" style="5" customWidth="1"/>
    <col min="10242" max="10242" width="12.625" style="5" customWidth="1"/>
    <col min="10243" max="10243" width="9.375" style="5" bestFit="1" customWidth="1"/>
    <col min="10244" max="10244" width="3.625" style="5" customWidth="1"/>
    <col min="10245" max="10245" width="9.375" style="5" customWidth="1"/>
    <col min="10246" max="10246" width="6.375" style="5" customWidth="1"/>
    <col min="10247" max="10247" width="22.625" style="5" customWidth="1"/>
    <col min="10248" max="10496" width="9" style="5"/>
    <col min="10497" max="10497" width="25.625" style="5" customWidth="1"/>
    <col min="10498" max="10498" width="12.625" style="5" customWidth="1"/>
    <col min="10499" max="10499" width="9.375" style="5" bestFit="1" customWidth="1"/>
    <col min="10500" max="10500" width="3.625" style="5" customWidth="1"/>
    <col min="10501" max="10501" width="9.375" style="5" customWidth="1"/>
    <col min="10502" max="10502" width="6.375" style="5" customWidth="1"/>
    <col min="10503" max="10503" width="22.625" style="5" customWidth="1"/>
    <col min="10504" max="10752" width="9" style="5"/>
    <col min="10753" max="10753" width="25.625" style="5" customWidth="1"/>
    <col min="10754" max="10754" width="12.625" style="5" customWidth="1"/>
    <col min="10755" max="10755" width="9.375" style="5" bestFit="1" customWidth="1"/>
    <col min="10756" max="10756" width="3.625" style="5" customWidth="1"/>
    <col min="10757" max="10757" width="9.375" style="5" customWidth="1"/>
    <col min="10758" max="10758" width="6.375" style="5" customWidth="1"/>
    <col min="10759" max="10759" width="22.625" style="5" customWidth="1"/>
    <col min="10760" max="11008" width="9" style="5"/>
    <col min="11009" max="11009" width="25.625" style="5" customWidth="1"/>
    <col min="11010" max="11010" width="12.625" style="5" customWidth="1"/>
    <col min="11011" max="11011" width="9.375" style="5" bestFit="1" customWidth="1"/>
    <col min="11012" max="11012" width="3.625" style="5" customWidth="1"/>
    <col min="11013" max="11013" width="9.375" style="5" customWidth="1"/>
    <col min="11014" max="11014" width="6.375" style="5" customWidth="1"/>
    <col min="11015" max="11015" width="22.625" style="5" customWidth="1"/>
    <col min="11016" max="11264" width="9" style="5"/>
    <col min="11265" max="11265" width="25.625" style="5" customWidth="1"/>
    <col min="11266" max="11266" width="12.625" style="5" customWidth="1"/>
    <col min="11267" max="11267" width="9.375" style="5" bestFit="1" customWidth="1"/>
    <col min="11268" max="11268" width="3.625" style="5" customWidth="1"/>
    <col min="11269" max="11269" width="9.375" style="5" customWidth="1"/>
    <col min="11270" max="11270" width="6.375" style="5" customWidth="1"/>
    <col min="11271" max="11271" width="22.625" style="5" customWidth="1"/>
    <col min="11272" max="11520" width="9" style="5"/>
    <col min="11521" max="11521" width="25.625" style="5" customWidth="1"/>
    <col min="11522" max="11522" width="12.625" style="5" customWidth="1"/>
    <col min="11523" max="11523" width="9.375" style="5" bestFit="1" customWidth="1"/>
    <col min="11524" max="11524" width="3.625" style="5" customWidth="1"/>
    <col min="11525" max="11525" width="9.375" style="5" customWidth="1"/>
    <col min="11526" max="11526" width="6.375" style="5" customWidth="1"/>
    <col min="11527" max="11527" width="22.625" style="5" customWidth="1"/>
    <col min="11528" max="11776" width="9" style="5"/>
    <col min="11777" max="11777" width="25.625" style="5" customWidth="1"/>
    <col min="11778" max="11778" width="12.625" style="5" customWidth="1"/>
    <col min="11779" max="11779" width="9.375" style="5" bestFit="1" customWidth="1"/>
    <col min="11780" max="11780" width="3.625" style="5" customWidth="1"/>
    <col min="11781" max="11781" width="9.375" style="5" customWidth="1"/>
    <col min="11782" max="11782" width="6.375" style="5" customWidth="1"/>
    <col min="11783" max="11783" width="22.625" style="5" customWidth="1"/>
    <col min="11784" max="12032" width="9" style="5"/>
    <col min="12033" max="12033" width="25.625" style="5" customWidth="1"/>
    <col min="12034" max="12034" width="12.625" style="5" customWidth="1"/>
    <col min="12035" max="12035" width="9.375" style="5" bestFit="1" customWidth="1"/>
    <col min="12036" max="12036" width="3.625" style="5" customWidth="1"/>
    <col min="12037" max="12037" width="9.375" style="5" customWidth="1"/>
    <col min="12038" max="12038" width="6.375" style="5" customWidth="1"/>
    <col min="12039" max="12039" width="22.625" style="5" customWidth="1"/>
    <col min="12040" max="12288" width="9" style="5"/>
    <col min="12289" max="12289" width="25.625" style="5" customWidth="1"/>
    <col min="12290" max="12290" width="12.625" style="5" customWidth="1"/>
    <col min="12291" max="12291" width="9.375" style="5" bestFit="1" customWidth="1"/>
    <col min="12292" max="12292" width="3.625" style="5" customWidth="1"/>
    <col min="12293" max="12293" width="9.375" style="5" customWidth="1"/>
    <col min="12294" max="12294" width="6.375" style="5" customWidth="1"/>
    <col min="12295" max="12295" width="22.625" style="5" customWidth="1"/>
    <col min="12296" max="12544" width="9" style="5"/>
    <col min="12545" max="12545" width="25.625" style="5" customWidth="1"/>
    <col min="12546" max="12546" width="12.625" style="5" customWidth="1"/>
    <col min="12547" max="12547" width="9.375" style="5" bestFit="1" customWidth="1"/>
    <col min="12548" max="12548" width="3.625" style="5" customWidth="1"/>
    <col min="12549" max="12549" width="9.375" style="5" customWidth="1"/>
    <col min="12550" max="12550" width="6.375" style="5" customWidth="1"/>
    <col min="12551" max="12551" width="22.625" style="5" customWidth="1"/>
    <col min="12552" max="12800" width="9" style="5"/>
    <col min="12801" max="12801" width="25.625" style="5" customWidth="1"/>
    <col min="12802" max="12802" width="12.625" style="5" customWidth="1"/>
    <col min="12803" max="12803" width="9.375" style="5" bestFit="1" customWidth="1"/>
    <col min="12804" max="12804" width="3.625" style="5" customWidth="1"/>
    <col min="12805" max="12805" width="9.375" style="5" customWidth="1"/>
    <col min="12806" max="12806" width="6.375" style="5" customWidth="1"/>
    <col min="12807" max="12807" width="22.625" style="5" customWidth="1"/>
    <col min="12808" max="13056" width="9" style="5"/>
    <col min="13057" max="13057" width="25.625" style="5" customWidth="1"/>
    <col min="13058" max="13058" width="12.625" style="5" customWidth="1"/>
    <col min="13059" max="13059" width="9.375" style="5" bestFit="1" customWidth="1"/>
    <col min="13060" max="13060" width="3.625" style="5" customWidth="1"/>
    <col min="13061" max="13061" width="9.375" style="5" customWidth="1"/>
    <col min="13062" max="13062" width="6.375" style="5" customWidth="1"/>
    <col min="13063" max="13063" width="22.625" style="5" customWidth="1"/>
    <col min="13064" max="13312" width="9" style="5"/>
    <col min="13313" max="13313" width="25.625" style="5" customWidth="1"/>
    <col min="13314" max="13314" width="12.625" style="5" customWidth="1"/>
    <col min="13315" max="13315" width="9.375" style="5" bestFit="1" customWidth="1"/>
    <col min="13316" max="13316" width="3.625" style="5" customWidth="1"/>
    <col min="13317" max="13317" width="9.375" style="5" customWidth="1"/>
    <col min="13318" max="13318" width="6.375" style="5" customWidth="1"/>
    <col min="13319" max="13319" width="22.625" style="5" customWidth="1"/>
    <col min="13320" max="13568" width="9" style="5"/>
    <col min="13569" max="13569" width="25.625" style="5" customWidth="1"/>
    <col min="13570" max="13570" width="12.625" style="5" customWidth="1"/>
    <col min="13571" max="13571" width="9.375" style="5" bestFit="1" customWidth="1"/>
    <col min="13572" max="13572" width="3.625" style="5" customWidth="1"/>
    <col min="13573" max="13573" width="9.375" style="5" customWidth="1"/>
    <col min="13574" max="13574" width="6.375" style="5" customWidth="1"/>
    <col min="13575" max="13575" width="22.625" style="5" customWidth="1"/>
    <col min="13576" max="13824" width="9" style="5"/>
    <col min="13825" max="13825" width="25.625" style="5" customWidth="1"/>
    <col min="13826" max="13826" width="12.625" style="5" customWidth="1"/>
    <col min="13827" max="13827" width="9.375" style="5" bestFit="1" customWidth="1"/>
    <col min="13828" max="13828" width="3.625" style="5" customWidth="1"/>
    <col min="13829" max="13829" width="9.375" style="5" customWidth="1"/>
    <col min="13830" max="13830" width="6.375" style="5" customWidth="1"/>
    <col min="13831" max="13831" width="22.625" style="5" customWidth="1"/>
    <col min="13832" max="14080" width="9" style="5"/>
    <col min="14081" max="14081" width="25.625" style="5" customWidth="1"/>
    <col min="14082" max="14082" width="12.625" style="5" customWidth="1"/>
    <col min="14083" max="14083" width="9.375" style="5" bestFit="1" customWidth="1"/>
    <col min="14084" max="14084" width="3.625" style="5" customWidth="1"/>
    <col min="14085" max="14085" width="9.375" style="5" customWidth="1"/>
    <col min="14086" max="14086" width="6.375" style="5" customWidth="1"/>
    <col min="14087" max="14087" width="22.625" style="5" customWidth="1"/>
    <col min="14088" max="14336" width="9" style="5"/>
    <col min="14337" max="14337" width="25.625" style="5" customWidth="1"/>
    <col min="14338" max="14338" width="12.625" style="5" customWidth="1"/>
    <col min="14339" max="14339" width="9.375" style="5" bestFit="1" customWidth="1"/>
    <col min="14340" max="14340" width="3.625" style="5" customWidth="1"/>
    <col min="14341" max="14341" width="9.375" style="5" customWidth="1"/>
    <col min="14342" max="14342" width="6.375" style="5" customWidth="1"/>
    <col min="14343" max="14343" width="22.625" style="5" customWidth="1"/>
    <col min="14344" max="14592" width="9" style="5"/>
    <col min="14593" max="14593" width="25.625" style="5" customWidth="1"/>
    <col min="14594" max="14594" width="12.625" style="5" customWidth="1"/>
    <col min="14595" max="14595" width="9.375" style="5" bestFit="1" customWidth="1"/>
    <col min="14596" max="14596" width="3.625" style="5" customWidth="1"/>
    <col min="14597" max="14597" width="9.375" style="5" customWidth="1"/>
    <col min="14598" max="14598" width="6.375" style="5" customWidth="1"/>
    <col min="14599" max="14599" width="22.625" style="5" customWidth="1"/>
    <col min="14600" max="14848" width="9" style="5"/>
    <col min="14849" max="14849" width="25.625" style="5" customWidth="1"/>
    <col min="14850" max="14850" width="12.625" style="5" customWidth="1"/>
    <col min="14851" max="14851" width="9.375" style="5" bestFit="1" customWidth="1"/>
    <col min="14852" max="14852" width="3.625" style="5" customWidth="1"/>
    <col min="14853" max="14853" width="9.375" style="5" customWidth="1"/>
    <col min="14854" max="14854" width="6.375" style="5" customWidth="1"/>
    <col min="14855" max="14855" width="22.625" style="5" customWidth="1"/>
    <col min="14856" max="15104" width="9" style="5"/>
    <col min="15105" max="15105" width="25.625" style="5" customWidth="1"/>
    <col min="15106" max="15106" width="12.625" style="5" customWidth="1"/>
    <col min="15107" max="15107" width="9.375" style="5" bestFit="1" customWidth="1"/>
    <col min="15108" max="15108" width="3.625" style="5" customWidth="1"/>
    <col min="15109" max="15109" width="9.375" style="5" customWidth="1"/>
    <col min="15110" max="15110" width="6.375" style="5" customWidth="1"/>
    <col min="15111" max="15111" width="22.625" style="5" customWidth="1"/>
    <col min="15112" max="15360" width="9" style="5"/>
    <col min="15361" max="15361" width="25.625" style="5" customWidth="1"/>
    <col min="15362" max="15362" width="12.625" style="5" customWidth="1"/>
    <col min="15363" max="15363" width="9.375" style="5" bestFit="1" customWidth="1"/>
    <col min="15364" max="15364" width="3.625" style="5" customWidth="1"/>
    <col min="15365" max="15365" width="9.375" style="5" customWidth="1"/>
    <col min="15366" max="15366" width="6.375" style="5" customWidth="1"/>
    <col min="15367" max="15367" width="22.625" style="5" customWidth="1"/>
    <col min="15368" max="15616" width="9" style="5"/>
    <col min="15617" max="15617" width="25.625" style="5" customWidth="1"/>
    <col min="15618" max="15618" width="12.625" style="5" customWidth="1"/>
    <col min="15619" max="15619" width="9.375" style="5" bestFit="1" customWidth="1"/>
    <col min="15620" max="15620" width="3.625" style="5" customWidth="1"/>
    <col min="15621" max="15621" width="9.375" style="5" customWidth="1"/>
    <col min="15622" max="15622" width="6.375" style="5" customWidth="1"/>
    <col min="15623" max="15623" width="22.625" style="5" customWidth="1"/>
    <col min="15624" max="15872" width="9" style="5"/>
    <col min="15873" max="15873" width="25.625" style="5" customWidth="1"/>
    <col min="15874" max="15874" width="12.625" style="5" customWidth="1"/>
    <col min="15875" max="15875" width="9.375" style="5" bestFit="1" customWidth="1"/>
    <col min="15876" max="15876" width="3.625" style="5" customWidth="1"/>
    <col min="15877" max="15877" width="9.375" style="5" customWidth="1"/>
    <col min="15878" max="15878" width="6.375" style="5" customWidth="1"/>
    <col min="15879" max="15879" width="22.625" style="5" customWidth="1"/>
    <col min="15880" max="16128" width="9" style="5"/>
    <col min="16129" max="16129" width="25.625" style="5" customWidth="1"/>
    <col min="16130" max="16130" width="12.625" style="5" customWidth="1"/>
    <col min="16131" max="16131" width="9.375" style="5" bestFit="1" customWidth="1"/>
    <col min="16132" max="16132" width="3.625" style="5" customWidth="1"/>
    <col min="16133" max="16133" width="9.375" style="5" customWidth="1"/>
    <col min="16134" max="16134" width="6.375" style="5" customWidth="1"/>
    <col min="16135" max="16135" width="22.625" style="5" customWidth="1"/>
    <col min="16136" max="16384" width="9" style="5"/>
  </cols>
  <sheetData>
    <row r="1" spans="1:7" ht="15" customHeight="1">
      <c r="A1" s="1" t="s">
        <v>438</v>
      </c>
    </row>
    <row r="3" spans="1:7" ht="17.25">
      <c r="A3" s="930" t="s">
        <v>146</v>
      </c>
      <c r="B3" s="930"/>
      <c r="C3" s="930"/>
      <c r="D3" s="930"/>
      <c r="E3" s="930"/>
      <c r="F3" s="930"/>
      <c r="G3" s="931"/>
    </row>
    <row r="4" spans="1:7" ht="15" customHeight="1">
      <c r="A4" s="27"/>
      <c r="B4" s="27"/>
      <c r="C4" s="27"/>
      <c r="D4" s="27"/>
      <c r="E4" s="27"/>
      <c r="F4" s="27"/>
      <c r="G4" s="28"/>
    </row>
    <row r="5" spans="1:7" ht="15" customHeight="1">
      <c r="A5" s="28"/>
      <c r="B5" s="27"/>
      <c r="C5" s="27"/>
      <c r="D5" s="28"/>
      <c r="E5" s="27"/>
      <c r="F5" s="27"/>
      <c r="G5" s="28"/>
    </row>
    <row r="6" spans="1:7" ht="15" customHeight="1">
      <c r="A6" s="29" t="s">
        <v>147</v>
      </c>
      <c r="B6" s="30" t="s">
        <v>148</v>
      </c>
      <c r="C6" s="932" t="s">
        <v>3</v>
      </c>
      <c r="D6" s="933"/>
      <c r="E6" s="934"/>
      <c r="F6" s="84" t="s">
        <v>220</v>
      </c>
      <c r="G6" s="30" t="s">
        <v>4</v>
      </c>
    </row>
    <row r="7" spans="1:7" ht="15" customHeight="1">
      <c r="A7" s="31"/>
      <c r="B7" s="15"/>
      <c r="C7" s="14"/>
      <c r="D7" s="32"/>
      <c r="E7" s="33"/>
      <c r="F7" s="15"/>
      <c r="G7" s="31"/>
    </row>
    <row r="8" spans="1:7" ht="15" customHeight="1">
      <c r="A8" s="34"/>
      <c r="B8" s="17"/>
      <c r="C8" s="35"/>
      <c r="D8" s="36"/>
      <c r="E8" s="37"/>
      <c r="F8" s="17"/>
      <c r="G8" s="34"/>
    </row>
    <row r="9" spans="1:7" ht="15" customHeight="1">
      <c r="A9" s="34"/>
      <c r="B9" s="17"/>
      <c r="C9" s="16"/>
      <c r="D9" s="36"/>
      <c r="E9" s="38"/>
      <c r="F9" s="17"/>
      <c r="G9" s="34"/>
    </row>
    <row r="10" spans="1:7" ht="15" customHeight="1">
      <c r="A10" s="34"/>
      <c r="B10" s="17"/>
      <c r="C10" s="35"/>
      <c r="D10" s="36"/>
      <c r="E10" s="37"/>
      <c r="F10" s="17"/>
      <c r="G10" s="34"/>
    </row>
    <row r="11" spans="1:7" ht="15" customHeight="1">
      <c r="A11" s="3"/>
      <c r="B11" s="97"/>
      <c r="C11" s="406"/>
      <c r="D11" s="7"/>
      <c r="E11" s="407"/>
      <c r="F11" s="97"/>
      <c r="G11" s="3"/>
    </row>
    <row r="12" spans="1:7" ht="15" customHeight="1">
      <c r="A12" s="3"/>
      <c r="B12" s="97"/>
      <c r="C12" s="39"/>
      <c r="D12" s="7"/>
      <c r="E12" s="40"/>
      <c r="F12" s="97"/>
      <c r="G12" s="3"/>
    </row>
    <row r="13" spans="1:7" ht="15" customHeight="1">
      <c r="A13" s="3"/>
      <c r="B13" s="97"/>
      <c r="C13" s="86"/>
      <c r="D13" s="7"/>
      <c r="E13" s="96"/>
      <c r="F13" s="97"/>
      <c r="G13" s="3"/>
    </row>
    <row r="14" spans="1:7" ht="15" customHeight="1">
      <c r="A14" s="3"/>
      <c r="B14" s="97"/>
      <c r="C14" s="86"/>
      <c r="D14" s="7"/>
      <c r="E14" s="96"/>
      <c r="F14" s="97"/>
      <c r="G14" s="3"/>
    </row>
    <row r="15" spans="1:7" ht="15" customHeight="1">
      <c r="A15" s="3"/>
      <c r="B15" s="97"/>
      <c r="C15" s="86"/>
      <c r="D15" s="7"/>
      <c r="E15" s="96"/>
      <c r="F15" s="97"/>
      <c r="G15" s="3"/>
    </row>
    <row r="16" spans="1:7" ht="15" customHeight="1">
      <c r="A16" s="3"/>
      <c r="B16" s="97"/>
      <c r="C16" s="86"/>
      <c r="D16" s="7"/>
      <c r="E16" s="96"/>
      <c r="F16" s="97"/>
      <c r="G16" s="3"/>
    </row>
    <row r="17" spans="1:7" ht="15" customHeight="1">
      <c r="A17" s="3"/>
      <c r="B17" s="97"/>
      <c r="C17" s="86"/>
      <c r="D17" s="7"/>
      <c r="E17" s="96"/>
      <c r="F17" s="97"/>
      <c r="G17" s="3"/>
    </row>
    <row r="18" spans="1:7" ht="15" customHeight="1">
      <c r="A18" s="3"/>
      <c r="B18" s="97"/>
      <c r="C18" s="86"/>
      <c r="D18" s="7"/>
      <c r="E18" s="96"/>
      <c r="F18" s="97"/>
      <c r="G18" s="3"/>
    </row>
    <row r="19" spans="1:7" ht="15" customHeight="1">
      <c r="A19" s="3"/>
      <c r="B19" s="97"/>
      <c r="C19" s="86"/>
      <c r="D19" s="7"/>
      <c r="E19" s="96"/>
      <c r="F19" s="97"/>
      <c r="G19" s="3"/>
    </row>
    <row r="20" spans="1:7" ht="15" customHeight="1">
      <c r="A20" s="3"/>
      <c r="B20" s="97"/>
      <c r="C20" s="86"/>
      <c r="D20" s="7"/>
      <c r="E20" s="96"/>
      <c r="F20" s="97"/>
      <c r="G20" s="3"/>
    </row>
    <row r="21" spans="1:7" ht="15" customHeight="1">
      <c r="A21" s="3"/>
      <c r="B21" s="97"/>
      <c r="C21" s="86"/>
      <c r="D21" s="7"/>
      <c r="E21" s="96"/>
      <c r="F21" s="97"/>
      <c r="G21" s="3"/>
    </row>
    <row r="22" spans="1:7" ht="15" customHeight="1">
      <c r="A22" s="3"/>
      <c r="B22" s="97"/>
      <c r="C22" s="86"/>
      <c r="D22" s="7"/>
      <c r="E22" s="96"/>
      <c r="F22" s="97"/>
      <c r="G22" s="3"/>
    </row>
    <row r="23" spans="1:7" ht="15" customHeight="1">
      <c r="A23" s="3"/>
      <c r="B23" s="97"/>
      <c r="C23" s="86"/>
      <c r="D23" s="7"/>
      <c r="E23" s="96"/>
      <c r="F23" s="97"/>
      <c r="G23" s="3"/>
    </row>
    <row r="24" spans="1:7" ht="15" customHeight="1">
      <c r="A24" s="3"/>
      <c r="B24" s="97"/>
      <c r="C24" s="86"/>
      <c r="D24" s="7"/>
      <c r="E24" s="96"/>
      <c r="F24" s="97"/>
      <c r="G24" s="3"/>
    </row>
    <row r="25" spans="1:7" ht="15" customHeight="1">
      <c r="A25" s="3"/>
      <c r="B25" s="97"/>
      <c r="C25" s="86"/>
      <c r="D25" s="7"/>
      <c r="E25" s="96"/>
      <c r="F25" s="97"/>
      <c r="G25" s="3"/>
    </row>
    <row r="26" spans="1:7" ht="15" customHeight="1">
      <c r="A26" s="3"/>
      <c r="B26" s="97"/>
      <c r="C26" s="86"/>
      <c r="D26" s="7"/>
      <c r="E26" s="96"/>
      <c r="F26" s="97"/>
      <c r="G26" s="3"/>
    </row>
    <row r="27" spans="1:7" ht="15" customHeight="1">
      <c r="A27" s="3"/>
      <c r="B27" s="97"/>
      <c r="C27" s="86"/>
      <c r="D27" s="7"/>
      <c r="E27" s="96"/>
      <c r="F27" s="97"/>
      <c r="G27" s="3"/>
    </row>
    <row r="28" spans="1:7" ht="15" customHeight="1">
      <c r="A28" s="3"/>
      <c r="B28" s="97"/>
      <c r="C28" s="86"/>
      <c r="D28" s="7"/>
      <c r="E28" s="96"/>
      <c r="F28" s="97"/>
      <c r="G28" s="3"/>
    </row>
    <row r="29" spans="1:7" ht="15" customHeight="1">
      <c r="A29" s="3"/>
      <c r="B29" s="97"/>
      <c r="C29" s="86"/>
      <c r="D29" s="7"/>
      <c r="E29" s="96"/>
      <c r="F29" s="97"/>
      <c r="G29" s="3"/>
    </row>
    <row r="30" spans="1:7" ht="15" customHeight="1">
      <c r="A30" s="3"/>
      <c r="B30" s="97"/>
      <c r="C30" s="86"/>
      <c r="D30" s="7"/>
      <c r="E30" s="96"/>
      <c r="F30" s="97"/>
      <c r="G30" s="3"/>
    </row>
    <row r="31" spans="1:7" ht="15" customHeight="1">
      <c r="A31" s="3"/>
      <c r="B31" s="97"/>
      <c r="C31" s="86"/>
      <c r="D31" s="7"/>
      <c r="E31" s="96"/>
      <c r="F31" s="97"/>
      <c r="G31" s="3"/>
    </row>
    <row r="32" spans="1:7" ht="15" customHeight="1">
      <c r="A32" s="3"/>
      <c r="B32" s="97"/>
      <c r="C32" s="86"/>
      <c r="D32" s="7"/>
      <c r="E32" s="96"/>
      <c r="F32" s="97"/>
      <c r="G32" s="3"/>
    </row>
    <row r="33" spans="1:7" ht="15" customHeight="1">
      <c r="A33" s="3"/>
      <c r="B33" s="97"/>
      <c r="C33" s="86"/>
      <c r="D33" s="7"/>
      <c r="E33" s="96"/>
      <c r="F33" s="97"/>
      <c r="G33" s="3"/>
    </row>
    <row r="34" spans="1:7" ht="15" customHeight="1">
      <c r="A34" s="3"/>
      <c r="B34" s="97"/>
      <c r="C34" s="86"/>
      <c r="D34" s="7"/>
      <c r="E34" s="96"/>
      <c r="F34" s="97"/>
      <c r="G34" s="3"/>
    </row>
    <row r="35" spans="1:7" ht="15" customHeight="1">
      <c r="A35" s="3"/>
      <c r="B35" s="97"/>
      <c r="C35" s="86"/>
      <c r="D35" s="7"/>
      <c r="E35" s="96"/>
      <c r="F35" s="97"/>
      <c r="G35" s="3"/>
    </row>
    <row r="36" spans="1:7" ht="15" customHeight="1">
      <c r="A36" s="3"/>
      <c r="B36" s="97"/>
      <c r="C36" s="86"/>
      <c r="D36" s="7"/>
      <c r="E36" s="96"/>
      <c r="F36" s="97"/>
      <c r="G36" s="3"/>
    </row>
    <row r="37" spans="1:7" ht="15" customHeight="1">
      <c r="A37" s="3"/>
      <c r="B37" s="97"/>
      <c r="C37" s="86"/>
      <c r="D37" s="7"/>
      <c r="E37" s="96"/>
      <c r="F37" s="97"/>
      <c r="G37" s="3"/>
    </row>
    <row r="38" spans="1:7" ht="15" customHeight="1">
      <c r="A38" s="3"/>
      <c r="B38" s="97"/>
      <c r="C38" s="86"/>
      <c r="D38" s="7"/>
      <c r="E38" s="96"/>
      <c r="F38" s="97"/>
      <c r="G38" s="3"/>
    </row>
    <row r="39" spans="1:7" ht="15" customHeight="1">
      <c r="A39" s="3"/>
      <c r="B39" s="97"/>
      <c r="C39" s="86"/>
      <c r="D39" s="7"/>
      <c r="E39" s="96"/>
      <c r="F39" s="97"/>
      <c r="G39" s="3"/>
    </row>
    <row r="40" spans="1:7" ht="15" customHeight="1">
      <c r="A40" s="3"/>
      <c r="B40" s="97"/>
      <c r="C40" s="86"/>
      <c r="D40" s="7"/>
      <c r="E40" s="96"/>
      <c r="F40" s="97"/>
      <c r="G40" s="3"/>
    </row>
    <row r="41" spans="1:7" ht="15" customHeight="1">
      <c r="A41" s="3"/>
      <c r="B41" s="97"/>
      <c r="C41" s="86"/>
      <c r="D41" s="7"/>
      <c r="E41" s="96"/>
      <c r="F41" s="97"/>
      <c r="G41" s="3"/>
    </row>
    <row r="42" spans="1:7" ht="15" customHeight="1">
      <c r="A42" s="3"/>
      <c r="B42" s="97"/>
      <c r="C42" s="86"/>
      <c r="D42" s="7"/>
      <c r="E42" s="96"/>
      <c r="F42" s="97"/>
      <c r="G42" s="3"/>
    </row>
    <row r="43" spans="1:7" ht="15" customHeight="1">
      <c r="A43" s="3"/>
      <c r="B43" s="97"/>
      <c r="C43" s="86"/>
      <c r="D43" s="7"/>
      <c r="E43" s="96"/>
      <c r="F43" s="97"/>
      <c r="G43" s="3"/>
    </row>
    <row r="44" spans="1:7" ht="15" customHeight="1">
      <c r="A44" s="3"/>
      <c r="B44" s="97"/>
      <c r="C44" s="86"/>
      <c r="D44" s="7"/>
      <c r="E44" s="96"/>
      <c r="F44" s="97"/>
      <c r="G44" s="3"/>
    </row>
    <row r="45" spans="1:7" ht="15" customHeight="1">
      <c r="A45" s="3"/>
      <c r="B45" s="97"/>
      <c r="C45" s="86"/>
      <c r="D45" s="7"/>
      <c r="E45" s="96"/>
      <c r="F45" s="97"/>
      <c r="G45" s="3"/>
    </row>
    <row r="46" spans="1:7" ht="15" customHeight="1">
      <c r="A46" s="3"/>
      <c r="B46" s="97"/>
      <c r="C46" s="86"/>
      <c r="D46" s="7"/>
      <c r="E46" s="96"/>
      <c r="F46" s="97"/>
      <c r="G46" s="3"/>
    </row>
    <row r="47" spans="1:7" ht="15" customHeight="1">
      <c r="A47" s="3"/>
      <c r="B47" s="97"/>
      <c r="C47" s="86"/>
      <c r="D47" s="7"/>
      <c r="E47" s="96"/>
      <c r="F47" s="97"/>
      <c r="G47" s="3"/>
    </row>
    <row r="48" spans="1:7" ht="15" customHeight="1">
      <c r="A48" s="3"/>
      <c r="B48" s="97"/>
      <c r="C48" s="86"/>
      <c r="D48" s="7"/>
      <c r="E48" s="96"/>
      <c r="F48" s="97"/>
      <c r="G48" s="3"/>
    </row>
    <row r="49" spans="1:7" ht="15" customHeight="1">
      <c r="A49" s="3"/>
      <c r="B49" s="97"/>
      <c r="C49" s="86"/>
      <c r="D49" s="7"/>
      <c r="E49" s="96"/>
      <c r="F49" s="97"/>
      <c r="G49" s="3"/>
    </row>
    <row r="50" spans="1:7" ht="15" customHeight="1" thickBot="1">
      <c r="A50" s="3"/>
      <c r="B50" s="97"/>
      <c r="C50" s="86"/>
      <c r="D50" s="7"/>
      <c r="E50" s="96"/>
      <c r="F50" s="97"/>
      <c r="G50" s="41"/>
    </row>
    <row r="51" spans="1:7" ht="15" customHeight="1" thickTop="1">
      <c r="A51" s="42"/>
      <c r="B51" s="43" t="s">
        <v>149</v>
      </c>
      <c r="C51" s="43"/>
      <c r="D51" s="44"/>
      <c r="E51" s="45"/>
      <c r="F51" s="408">
        <f>SUM(F7:F50)</f>
        <v>0</v>
      </c>
      <c r="G51" s="6"/>
    </row>
    <row r="52" spans="1:7" ht="15" customHeight="1">
      <c r="A52" s="28" t="s">
        <v>150</v>
      </c>
    </row>
  </sheetData>
  <mergeCells count="2">
    <mergeCell ref="A3:G3"/>
    <mergeCell ref="C6:E6"/>
  </mergeCells>
  <phoneticPr fontId="6"/>
  <printOptions horizontalCentered="1"/>
  <pageMargins left="0.78740157480314965" right="0.59055118110236227"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G28"/>
  <sheetViews>
    <sheetView view="pageBreakPreview" zoomScale="60" zoomScaleNormal="100" workbookViewId="0">
      <selection activeCell="A2" sqref="A2"/>
    </sheetView>
  </sheetViews>
  <sheetFormatPr defaultRowHeight="17.25"/>
  <cols>
    <col min="1" max="1" width="25.5" style="61" customWidth="1"/>
    <col min="2" max="2" width="14" style="61" customWidth="1"/>
    <col min="3" max="3" width="12.125" style="61" customWidth="1"/>
    <col min="4" max="4" width="19.25" style="61" customWidth="1"/>
    <col min="5" max="5" width="17.375" style="61" customWidth="1"/>
    <col min="6" max="6" width="28.5" style="61" customWidth="1"/>
    <col min="7" max="7" width="53.5" style="61" customWidth="1"/>
    <col min="8" max="256" width="9" style="61"/>
    <col min="257" max="257" width="25.5" style="61" customWidth="1"/>
    <col min="258" max="258" width="14" style="61" customWidth="1"/>
    <col min="259" max="259" width="12.125" style="61" customWidth="1"/>
    <col min="260" max="260" width="19.25" style="61" customWidth="1"/>
    <col min="261" max="261" width="17.375" style="61" customWidth="1"/>
    <col min="262" max="262" width="28.5" style="61" customWidth="1"/>
    <col min="263" max="263" width="53.5" style="61" customWidth="1"/>
    <col min="264" max="512" width="9" style="61"/>
    <col min="513" max="513" width="25.5" style="61" customWidth="1"/>
    <col min="514" max="514" width="14" style="61" customWidth="1"/>
    <col min="515" max="515" width="12.125" style="61" customWidth="1"/>
    <col min="516" max="516" width="19.25" style="61" customWidth="1"/>
    <col min="517" max="517" width="17.375" style="61" customWidth="1"/>
    <col min="518" max="518" width="28.5" style="61" customWidth="1"/>
    <col min="519" max="519" width="53.5" style="61" customWidth="1"/>
    <col min="520" max="768" width="9" style="61"/>
    <col min="769" max="769" width="25.5" style="61" customWidth="1"/>
    <col min="770" max="770" width="14" style="61" customWidth="1"/>
    <col min="771" max="771" width="12.125" style="61" customWidth="1"/>
    <col min="772" max="772" width="19.25" style="61" customWidth="1"/>
    <col min="773" max="773" width="17.375" style="61" customWidth="1"/>
    <col min="774" max="774" width="28.5" style="61" customWidth="1"/>
    <col min="775" max="775" width="53.5" style="61" customWidth="1"/>
    <col min="776" max="1024" width="9" style="61"/>
    <col min="1025" max="1025" width="25.5" style="61" customWidth="1"/>
    <col min="1026" max="1026" width="14" style="61" customWidth="1"/>
    <col min="1027" max="1027" width="12.125" style="61" customWidth="1"/>
    <col min="1028" max="1028" width="19.25" style="61" customWidth="1"/>
    <col min="1029" max="1029" width="17.375" style="61" customWidth="1"/>
    <col min="1030" max="1030" width="28.5" style="61" customWidth="1"/>
    <col min="1031" max="1031" width="53.5" style="61" customWidth="1"/>
    <col min="1032" max="1280" width="9" style="61"/>
    <col min="1281" max="1281" width="25.5" style="61" customWidth="1"/>
    <col min="1282" max="1282" width="14" style="61" customWidth="1"/>
    <col min="1283" max="1283" width="12.125" style="61" customWidth="1"/>
    <col min="1284" max="1284" width="19.25" style="61" customWidth="1"/>
    <col min="1285" max="1285" width="17.375" style="61" customWidth="1"/>
    <col min="1286" max="1286" width="28.5" style="61" customWidth="1"/>
    <col min="1287" max="1287" width="53.5" style="61" customWidth="1"/>
    <col min="1288" max="1536" width="9" style="61"/>
    <col min="1537" max="1537" width="25.5" style="61" customWidth="1"/>
    <col min="1538" max="1538" width="14" style="61" customWidth="1"/>
    <col min="1539" max="1539" width="12.125" style="61" customWidth="1"/>
    <col min="1540" max="1540" width="19.25" style="61" customWidth="1"/>
    <col min="1541" max="1541" width="17.375" style="61" customWidth="1"/>
    <col min="1542" max="1542" width="28.5" style="61" customWidth="1"/>
    <col min="1543" max="1543" width="53.5" style="61" customWidth="1"/>
    <col min="1544" max="1792" width="9" style="61"/>
    <col min="1793" max="1793" width="25.5" style="61" customWidth="1"/>
    <col min="1794" max="1794" width="14" style="61" customWidth="1"/>
    <col min="1795" max="1795" width="12.125" style="61" customWidth="1"/>
    <col min="1796" max="1796" width="19.25" style="61" customWidth="1"/>
    <col min="1797" max="1797" width="17.375" style="61" customWidth="1"/>
    <col min="1798" max="1798" width="28.5" style="61" customWidth="1"/>
    <col min="1799" max="1799" width="53.5" style="61" customWidth="1"/>
    <col min="1800" max="2048" width="9" style="61"/>
    <col min="2049" max="2049" width="25.5" style="61" customWidth="1"/>
    <col min="2050" max="2050" width="14" style="61" customWidth="1"/>
    <col min="2051" max="2051" width="12.125" style="61" customWidth="1"/>
    <col min="2052" max="2052" width="19.25" style="61" customWidth="1"/>
    <col min="2053" max="2053" width="17.375" style="61" customWidth="1"/>
    <col min="2054" max="2054" width="28.5" style="61" customWidth="1"/>
    <col min="2055" max="2055" width="53.5" style="61" customWidth="1"/>
    <col min="2056" max="2304" width="9" style="61"/>
    <col min="2305" max="2305" width="25.5" style="61" customWidth="1"/>
    <col min="2306" max="2306" width="14" style="61" customWidth="1"/>
    <col min="2307" max="2307" width="12.125" style="61" customWidth="1"/>
    <col min="2308" max="2308" width="19.25" style="61" customWidth="1"/>
    <col min="2309" max="2309" width="17.375" style="61" customWidth="1"/>
    <col min="2310" max="2310" width="28.5" style="61" customWidth="1"/>
    <col min="2311" max="2311" width="53.5" style="61" customWidth="1"/>
    <col min="2312" max="2560" width="9" style="61"/>
    <col min="2561" max="2561" width="25.5" style="61" customWidth="1"/>
    <col min="2562" max="2562" width="14" style="61" customWidth="1"/>
    <col min="2563" max="2563" width="12.125" style="61" customWidth="1"/>
    <col min="2564" max="2564" width="19.25" style="61" customWidth="1"/>
    <col min="2565" max="2565" width="17.375" style="61" customWidth="1"/>
    <col min="2566" max="2566" width="28.5" style="61" customWidth="1"/>
    <col min="2567" max="2567" width="53.5" style="61" customWidth="1"/>
    <col min="2568" max="2816" width="9" style="61"/>
    <col min="2817" max="2817" width="25.5" style="61" customWidth="1"/>
    <col min="2818" max="2818" width="14" style="61" customWidth="1"/>
    <col min="2819" max="2819" width="12.125" style="61" customWidth="1"/>
    <col min="2820" max="2820" width="19.25" style="61" customWidth="1"/>
    <col min="2821" max="2821" width="17.375" style="61" customWidth="1"/>
    <col min="2822" max="2822" width="28.5" style="61" customWidth="1"/>
    <col min="2823" max="2823" width="53.5" style="61" customWidth="1"/>
    <col min="2824" max="3072" width="9" style="61"/>
    <col min="3073" max="3073" width="25.5" style="61" customWidth="1"/>
    <col min="3074" max="3074" width="14" style="61" customWidth="1"/>
    <col min="3075" max="3075" width="12.125" style="61" customWidth="1"/>
    <col min="3076" max="3076" width="19.25" style="61" customWidth="1"/>
    <col min="3077" max="3077" width="17.375" style="61" customWidth="1"/>
    <col min="3078" max="3078" width="28.5" style="61" customWidth="1"/>
    <col min="3079" max="3079" width="53.5" style="61" customWidth="1"/>
    <col min="3080" max="3328" width="9" style="61"/>
    <col min="3329" max="3329" width="25.5" style="61" customWidth="1"/>
    <col min="3330" max="3330" width="14" style="61" customWidth="1"/>
    <col min="3331" max="3331" width="12.125" style="61" customWidth="1"/>
    <col min="3332" max="3332" width="19.25" style="61" customWidth="1"/>
    <col min="3333" max="3333" width="17.375" style="61" customWidth="1"/>
    <col min="3334" max="3334" width="28.5" style="61" customWidth="1"/>
    <col min="3335" max="3335" width="53.5" style="61" customWidth="1"/>
    <col min="3336" max="3584" width="9" style="61"/>
    <col min="3585" max="3585" width="25.5" style="61" customWidth="1"/>
    <col min="3586" max="3586" width="14" style="61" customWidth="1"/>
    <col min="3587" max="3587" width="12.125" style="61" customWidth="1"/>
    <col min="3588" max="3588" width="19.25" style="61" customWidth="1"/>
    <col min="3589" max="3589" width="17.375" style="61" customWidth="1"/>
    <col min="3590" max="3590" width="28.5" style="61" customWidth="1"/>
    <col min="3591" max="3591" width="53.5" style="61" customWidth="1"/>
    <col min="3592" max="3840" width="9" style="61"/>
    <col min="3841" max="3841" width="25.5" style="61" customWidth="1"/>
    <col min="3842" max="3842" width="14" style="61" customWidth="1"/>
    <col min="3843" max="3843" width="12.125" style="61" customWidth="1"/>
    <col min="3844" max="3844" width="19.25" style="61" customWidth="1"/>
    <col min="3845" max="3845" width="17.375" style="61" customWidth="1"/>
    <col min="3846" max="3846" width="28.5" style="61" customWidth="1"/>
    <col min="3847" max="3847" width="53.5" style="61" customWidth="1"/>
    <col min="3848" max="4096" width="9" style="61"/>
    <col min="4097" max="4097" width="25.5" style="61" customWidth="1"/>
    <col min="4098" max="4098" width="14" style="61" customWidth="1"/>
    <col min="4099" max="4099" width="12.125" style="61" customWidth="1"/>
    <col min="4100" max="4100" width="19.25" style="61" customWidth="1"/>
    <col min="4101" max="4101" width="17.375" style="61" customWidth="1"/>
    <col min="4102" max="4102" width="28.5" style="61" customWidth="1"/>
    <col min="4103" max="4103" width="53.5" style="61" customWidth="1"/>
    <col min="4104" max="4352" width="9" style="61"/>
    <col min="4353" max="4353" width="25.5" style="61" customWidth="1"/>
    <col min="4354" max="4354" width="14" style="61" customWidth="1"/>
    <col min="4355" max="4355" width="12.125" style="61" customWidth="1"/>
    <col min="4356" max="4356" width="19.25" style="61" customWidth="1"/>
    <col min="4357" max="4357" width="17.375" style="61" customWidth="1"/>
    <col min="4358" max="4358" width="28.5" style="61" customWidth="1"/>
    <col min="4359" max="4359" width="53.5" style="61" customWidth="1"/>
    <col min="4360" max="4608" width="9" style="61"/>
    <col min="4609" max="4609" width="25.5" style="61" customWidth="1"/>
    <col min="4610" max="4610" width="14" style="61" customWidth="1"/>
    <col min="4611" max="4611" width="12.125" style="61" customWidth="1"/>
    <col min="4612" max="4612" width="19.25" style="61" customWidth="1"/>
    <col min="4613" max="4613" width="17.375" style="61" customWidth="1"/>
    <col min="4614" max="4614" width="28.5" style="61" customWidth="1"/>
    <col min="4615" max="4615" width="53.5" style="61" customWidth="1"/>
    <col min="4616" max="4864" width="9" style="61"/>
    <col min="4865" max="4865" width="25.5" style="61" customWidth="1"/>
    <col min="4866" max="4866" width="14" style="61" customWidth="1"/>
    <col min="4867" max="4867" width="12.125" style="61" customWidth="1"/>
    <col min="4868" max="4868" width="19.25" style="61" customWidth="1"/>
    <col min="4869" max="4869" width="17.375" style="61" customWidth="1"/>
    <col min="4870" max="4870" width="28.5" style="61" customWidth="1"/>
    <col min="4871" max="4871" width="53.5" style="61" customWidth="1"/>
    <col min="4872" max="5120" width="9" style="61"/>
    <col min="5121" max="5121" width="25.5" style="61" customWidth="1"/>
    <col min="5122" max="5122" width="14" style="61" customWidth="1"/>
    <col min="5123" max="5123" width="12.125" style="61" customWidth="1"/>
    <col min="5124" max="5124" width="19.25" style="61" customWidth="1"/>
    <col min="5125" max="5125" width="17.375" style="61" customWidth="1"/>
    <col min="5126" max="5126" width="28.5" style="61" customWidth="1"/>
    <col min="5127" max="5127" width="53.5" style="61" customWidth="1"/>
    <col min="5128" max="5376" width="9" style="61"/>
    <col min="5377" max="5377" width="25.5" style="61" customWidth="1"/>
    <col min="5378" max="5378" width="14" style="61" customWidth="1"/>
    <col min="5379" max="5379" width="12.125" style="61" customWidth="1"/>
    <col min="5380" max="5380" width="19.25" style="61" customWidth="1"/>
    <col min="5381" max="5381" width="17.375" style="61" customWidth="1"/>
    <col min="5382" max="5382" width="28.5" style="61" customWidth="1"/>
    <col min="5383" max="5383" width="53.5" style="61" customWidth="1"/>
    <col min="5384" max="5632" width="9" style="61"/>
    <col min="5633" max="5633" width="25.5" style="61" customWidth="1"/>
    <col min="5634" max="5634" width="14" style="61" customWidth="1"/>
    <col min="5635" max="5635" width="12.125" style="61" customWidth="1"/>
    <col min="5636" max="5636" width="19.25" style="61" customWidth="1"/>
    <col min="5637" max="5637" width="17.375" style="61" customWidth="1"/>
    <col min="5638" max="5638" width="28.5" style="61" customWidth="1"/>
    <col min="5639" max="5639" width="53.5" style="61" customWidth="1"/>
    <col min="5640" max="5888" width="9" style="61"/>
    <col min="5889" max="5889" width="25.5" style="61" customWidth="1"/>
    <col min="5890" max="5890" width="14" style="61" customWidth="1"/>
    <col min="5891" max="5891" width="12.125" style="61" customWidth="1"/>
    <col min="5892" max="5892" width="19.25" style="61" customWidth="1"/>
    <col min="5893" max="5893" width="17.375" style="61" customWidth="1"/>
    <col min="5894" max="5894" width="28.5" style="61" customWidth="1"/>
    <col min="5895" max="5895" width="53.5" style="61" customWidth="1"/>
    <col min="5896" max="6144" width="9" style="61"/>
    <col min="6145" max="6145" width="25.5" style="61" customWidth="1"/>
    <col min="6146" max="6146" width="14" style="61" customWidth="1"/>
    <col min="6147" max="6147" width="12.125" style="61" customWidth="1"/>
    <col min="6148" max="6148" width="19.25" style="61" customWidth="1"/>
    <col min="6149" max="6149" width="17.375" style="61" customWidth="1"/>
    <col min="6150" max="6150" width="28.5" style="61" customWidth="1"/>
    <col min="6151" max="6151" width="53.5" style="61" customWidth="1"/>
    <col min="6152" max="6400" width="9" style="61"/>
    <col min="6401" max="6401" width="25.5" style="61" customWidth="1"/>
    <col min="6402" max="6402" width="14" style="61" customWidth="1"/>
    <col min="6403" max="6403" width="12.125" style="61" customWidth="1"/>
    <col min="6404" max="6404" width="19.25" style="61" customWidth="1"/>
    <col min="6405" max="6405" width="17.375" style="61" customWidth="1"/>
    <col min="6406" max="6406" width="28.5" style="61" customWidth="1"/>
    <col min="6407" max="6407" width="53.5" style="61" customWidth="1"/>
    <col min="6408" max="6656" width="9" style="61"/>
    <col min="6657" max="6657" width="25.5" style="61" customWidth="1"/>
    <col min="6658" max="6658" width="14" style="61" customWidth="1"/>
    <col min="6659" max="6659" width="12.125" style="61" customWidth="1"/>
    <col min="6660" max="6660" width="19.25" style="61" customWidth="1"/>
    <col min="6661" max="6661" width="17.375" style="61" customWidth="1"/>
    <col min="6662" max="6662" width="28.5" style="61" customWidth="1"/>
    <col min="6663" max="6663" width="53.5" style="61" customWidth="1"/>
    <col min="6664" max="6912" width="9" style="61"/>
    <col min="6913" max="6913" width="25.5" style="61" customWidth="1"/>
    <col min="6914" max="6914" width="14" style="61" customWidth="1"/>
    <col min="6915" max="6915" width="12.125" style="61" customWidth="1"/>
    <col min="6916" max="6916" width="19.25" style="61" customWidth="1"/>
    <col min="6917" max="6917" width="17.375" style="61" customWidth="1"/>
    <col min="6918" max="6918" width="28.5" style="61" customWidth="1"/>
    <col min="6919" max="6919" width="53.5" style="61" customWidth="1"/>
    <col min="6920" max="7168" width="9" style="61"/>
    <col min="7169" max="7169" width="25.5" style="61" customWidth="1"/>
    <col min="7170" max="7170" width="14" style="61" customWidth="1"/>
    <col min="7171" max="7171" width="12.125" style="61" customWidth="1"/>
    <col min="7172" max="7172" width="19.25" style="61" customWidth="1"/>
    <col min="7173" max="7173" width="17.375" style="61" customWidth="1"/>
    <col min="7174" max="7174" width="28.5" style="61" customWidth="1"/>
    <col min="7175" max="7175" width="53.5" style="61" customWidth="1"/>
    <col min="7176" max="7424" width="9" style="61"/>
    <col min="7425" max="7425" width="25.5" style="61" customWidth="1"/>
    <col min="7426" max="7426" width="14" style="61" customWidth="1"/>
    <col min="7427" max="7427" width="12.125" style="61" customWidth="1"/>
    <col min="7428" max="7428" width="19.25" style="61" customWidth="1"/>
    <col min="7429" max="7429" width="17.375" style="61" customWidth="1"/>
    <col min="7430" max="7430" width="28.5" style="61" customWidth="1"/>
    <col min="7431" max="7431" width="53.5" style="61" customWidth="1"/>
    <col min="7432" max="7680" width="9" style="61"/>
    <col min="7681" max="7681" width="25.5" style="61" customWidth="1"/>
    <col min="7682" max="7682" width="14" style="61" customWidth="1"/>
    <col min="7683" max="7683" width="12.125" style="61" customWidth="1"/>
    <col min="7684" max="7684" width="19.25" style="61" customWidth="1"/>
    <col min="7685" max="7685" width="17.375" style="61" customWidth="1"/>
    <col min="7686" max="7686" width="28.5" style="61" customWidth="1"/>
    <col min="7687" max="7687" width="53.5" style="61" customWidth="1"/>
    <col min="7688" max="7936" width="9" style="61"/>
    <col min="7937" max="7937" width="25.5" style="61" customWidth="1"/>
    <col min="7938" max="7938" width="14" style="61" customWidth="1"/>
    <col min="7939" max="7939" width="12.125" style="61" customWidth="1"/>
    <col min="7940" max="7940" width="19.25" style="61" customWidth="1"/>
    <col min="7941" max="7941" width="17.375" style="61" customWidth="1"/>
    <col min="7942" max="7942" width="28.5" style="61" customWidth="1"/>
    <col min="7943" max="7943" width="53.5" style="61" customWidth="1"/>
    <col min="7944" max="8192" width="9" style="61"/>
    <col min="8193" max="8193" width="25.5" style="61" customWidth="1"/>
    <col min="8194" max="8194" width="14" style="61" customWidth="1"/>
    <col min="8195" max="8195" width="12.125" style="61" customWidth="1"/>
    <col min="8196" max="8196" width="19.25" style="61" customWidth="1"/>
    <col min="8197" max="8197" width="17.375" style="61" customWidth="1"/>
    <col min="8198" max="8198" width="28.5" style="61" customWidth="1"/>
    <col min="8199" max="8199" width="53.5" style="61" customWidth="1"/>
    <col min="8200" max="8448" width="9" style="61"/>
    <col min="8449" max="8449" width="25.5" style="61" customWidth="1"/>
    <col min="8450" max="8450" width="14" style="61" customWidth="1"/>
    <col min="8451" max="8451" width="12.125" style="61" customWidth="1"/>
    <col min="8452" max="8452" width="19.25" style="61" customWidth="1"/>
    <col min="8453" max="8453" width="17.375" style="61" customWidth="1"/>
    <col min="8454" max="8454" width="28.5" style="61" customWidth="1"/>
    <col min="8455" max="8455" width="53.5" style="61" customWidth="1"/>
    <col min="8456" max="8704" width="9" style="61"/>
    <col min="8705" max="8705" width="25.5" style="61" customWidth="1"/>
    <col min="8706" max="8706" width="14" style="61" customWidth="1"/>
    <col min="8707" max="8707" width="12.125" style="61" customWidth="1"/>
    <col min="8708" max="8708" width="19.25" style="61" customWidth="1"/>
    <col min="8709" max="8709" width="17.375" style="61" customWidth="1"/>
    <col min="8710" max="8710" width="28.5" style="61" customWidth="1"/>
    <col min="8711" max="8711" width="53.5" style="61" customWidth="1"/>
    <col min="8712" max="8960" width="9" style="61"/>
    <col min="8961" max="8961" width="25.5" style="61" customWidth="1"/>
    <col min="8962" max="8962" width="14" style="61" customWidth="1"/>
    <col min="8963" max="8963" width="12.125" style="61" customWidth="1"/>
    <col min="8964" max="8964" width="19.25" style="61" customWidth="1"/>
    <col min="8965" max="8965" width="17.375" style="61" customWidth="1"/>
    <col min="8966" max="8966" width="28.5" style="61" customWidth="1"/>
    <col min="8967" max="8967" width="53.5" style="61" customWidth="1"/>
    <col min="8968" max="9216" width="9" style="61"/>
    <col min="9217" max="9217" width="25.5" style="61" customWidth="1"/>
    <col min="9218" max="9218" width="14" style="61" customWidth="1"/>
    <col min="9219" max="9219" width="12.125" style="61" customWidth="1"/>
    <col min="9220" max="9220" width="19.25" style="61" customWidth="1"/>
    <col min="9221" max="9221" width="17.375" style="61" customWidth="1"/>
    <col min="9222" max="9222" width="28.5" style="61" customWidth="1"/>
    <col min="9223" max="9223" width="53.5" style="61" customWidth="1"/>
    <col min="9224" max="9472" width="9" style="61"/>
    <col min="9473" max="9473" width="25.5" style="61" customWidth="1"/>
    <col min="9474" max="9474" width="14" style="61" customWidth="1"/>
    <col min="9475" max="9475" width="12.125" style="61" customWidth="1"/>
    <col min="9476" max="9476" width="19.25" style="61" customWidth="1"/>
    <col min="9477" max="9477" width="17.375" style="61" customWidth="1"/>
    <col min="9478" max="9478" width="28.5" style="61" customWidth="1"/>
    <col min="9479" max="9479" width="53.5" style="61" customWidth="1"/>
    <col min="9480" max="9728" width="9" style="61"/>
    <col min="9729" max="9729" width="25.5" style="61" customWidth="1"/>
    <col min="9730" max="9730" width="14" style="61" customWidth="1"/>
    <col min="9731" max="9731" width="12.125" style="61" customWidth="1"/>
    <col min="9732" max="9732" width="19.25" style="61" customWidth="1"/>
    <col min="9733" max="9733" width="17.375" style="61" customWidth="1"/>
    <col min="9734" max="9734" width="28.5" style="61" customWidth="1"/>
    <col min="9735" max="9735" width="53.5" style="61" customWidth="1"/>
    <col min="9736" max="9984" width="9" style="61"/>
    <col min="9985" max="9985" width="25.5" style="61" customWidth="1"/>
    <col min="9986" max="9986" width="14" style="61" customWidth="1"/>
    <col min="9987" max="9987" width="12.125" style="61" customWidth="1"/>
    <col min="9988" max="9988" width="19.25" style="61" customWidth="1"/>
    <col min="9989" max="9989" width="17.375" style="61" customWidth="1"/>
    <col min="9990" max="9990" width="28.5" style="61" customWidth="1"/>
    <col min="9991" max="9991" width="53.5" style="61" customWidth="1"/>
    <col min="9992" max="10240" width="9" style="61"/>
    <col min="10241" max="10241" width="25.5" style="61" customWidth="1"/>
    <col min="10242" max="10242" width="14" style="61" customWidth="1"/>
    <col min="10243" max="10243" width="12.125" style="61" customWidth="1"/>
    <col min="10244" max="10244" width="19.25" style="61" customWidth="1"/>
    <col min="10245" max="10245" width="17.375" style="61" customWidth="1"/>
    <col min="10246" max="10246" width="28.5" style="61" customWidth="1"/>
    <col min="10247" max="10247" width="53.5" style="61" customWidth="1"/>
    <col min="10248" max="10496" width="9" style="61"/>
    <col min="10497" max="10497" width="25.5" style="61" customWidth="1"/>
    <col min="10498" max="10498" width="14" style="61" customWidth="1"/>
    <col min="10499" max="10499" width="12.125" style="61" customWidth="1"/>
    <col min="10500" max="10500" width="19.25" style="61" customWidth="1"/>
    <col min="10501" max="10501" width="17.375" style="61" customWidth="1"/>
    <col min="10502" max="10502" width="28.5" style="61" customWidth="1"/>
    <col min="10503" max="10503" width="53.5" style="61" customWidth="1"/>
    <col min="10504" max="10752" width="9" style="61"/>
    <col min="10753" max="10753" width="25.5" style="61" customWidth="1"/>
    <col min="10754" max="10754" width="14" style="61" customWidth="1"/>
    <col min="10755" max="10755" width="12.125" style="61" customWidth="1"/>
    <col min="10756" max="10756" width="19.25" style="61" customWidth="1"/>
    <col min="10757" max="10757" width="17.375" style="61" customWidth="1"/>
    <col min="10758" max="10758" width="28.5" style="61" customWidth="1"/>
    <col min="10759" max="10759" width="53.5" style="61" customWidth="1"/>
    <col min="10760" max="11008" width="9" style="61"/>
    <col min="11009" max="11009" width="25.5" style="61" customWidth="1"/>
    <col min="11010" max="11010" width="14" style="61" customWidth="1"/>
    <col min="11011" max="11011" width="12.125" style="61" customWidth="1"/>
    <col min="11012" max="11012" width="19.25" style="61" customWidth="1"/>
    <col min="11013" max="11013" width="17.375" style="61" customWidth="1"/>
    <col min="11014" max="11014" width="28.5" style="61" customWidth="1"/>
    <col min="11015" max="11015" width="53.5" style="61" customWidth="1"/>
    <col min="11016" max="11264" width="9" style="61"/>
    <col min="11265" max="11265" width="25.5" style="61" customWidth="1"/>
    <col min="11266" max="11266" width="14" style="61" customWidth="1"/>
    <col min="11267" max="11267" width="12.125" style="61" customWidth="1"/>
    <col min="11268" max="11268" width="19.25" style="61" customWidth="1"/>
    <col min="11269" max="11269" width="17.375" style="61" customWidth="1"/>
    <col min="11270" max="11270" width="28.5" style="61" customWidth="1"/>
    <col min="11271" max="11271" width="53.5" style="61" customWidth="1"/>
    <col min="11272" max="11520" width="9" style="61"/>
    <col min="11521" max="11521" width="25.5" style="61" customWidth="1"/>
    <col min="11522" max="11522" width="14" style="61" customWidth="1"/>
    <col min="11523" max="11523" width="12.125" style="61" customWidth="1"/>
    <col min="11524" max="11524" width="19.25" style="61" customWidth="1"/>
    <col min="11525" max="11525" width="17.375" style="61" customWidth="1"/>
    <col min="11526" max="11526" width="28.5" style="61" customWidth="1"/>
    <col min="11527" max="11527" width="53.5" style="61" customWidth="1"/>
    <col min="11528" max="11776" width="9" style="61"/>
    <col min="11777" max="11777" width="25.5" style="61" customWidth="1"/>
    <col min="11778" max="11778" width="14" style="61" customWidth="1"/>
    <col min="11779" max="11779" width="12.125" style="61" customWidth="1"/>
    <col min="11780" max="11780" width="19.25" style="61" customWidth="1"/>
    <col min="11781" max="11781" width="17.375" style="61" customWidth="1"/>
    <col min="11782" max="11782" width="28.5" style="61" customWidth="1"/>
    <col min="11783" max="11783" width="53.5" style="61" customWidth="1"/>
    <col min="11784" max="12032" width="9" style="61"/>
    <col min="12033" max="12033" width="25.5" style="61" customWidth="1"/>
    <col min="12034" max="12034" width="14" style="61" customWidth="1"/>
    <col min="12035" max="12035" width="12.125" style="61" customWidth="1"/>
    <col min="12036" max="12036" width="19.25" style="61" customWidth="1"/>
    <col min="12037" max="12037" width="17.375" style="61" customWidth="1"/>
    <col min="12038" max="12038" width="28.5" style="61" customWidth="1"/>
    <col min="12039" max="12039" width="53.5" style="61" customWidth="1"/>
    <col min="12040" max="12288" width="9" style="61"/>
    <col min="12289" max="12289" width="25.5" style="61" customWidth="1"/>
    <col min="12290" max="12290" width="14" style="61" customWidth="1"/>
    <col min="12291" max="12291" width="12.125" style="61" customWidth="1"/>
    <col min="12292" max="12292" width="19.25" style="61" customWidth="1"/>
    <col min="12293" max="12293" width="17.375" style="61" customWidth="1"/>
    <col min="12294" max="12294" width="28.5" style="61" customWidth="1"/>
    <col min="12295" max="12295" width="53.5" style="61" customWidth="1"/>
    <col min="12296" max="12544" width="9" style="61"/>
    <col min="12545" max="12545" width="25.5" style="61" customWidth="1"/>
    <col min="12546" max="12546" width="14" style="61" customWidth="1"/>
    <col min="12547" max="12547" width="12.125" style="61" customWidth="1"/>
    <col min="12548" max="12548" width="19.25" style="61" customWidth="1"/>
    <col min="12549" max="12549" width="17.375" style="61" customWidth="1"/>
    <col min="12550" max="12550" width="28.5" style="61" customWidth="1"/>
    <col min="12551" max="12551" width="53.5" style="61" customWidth="1"/>
    <col min="12552" max="12800" width="9" style="61"/>
    <col min="12801" max="12801" width="25.5" style="61" customWidth="1"/>
    <col min="12802" max="12802" width="14" style="61" customWidth="1"/>
    <col min="12803" max="12803" width="12.125" style="61" customWidth="1"/>
    <col min="12804" max="12804" width="19.25" style="61" customWidth="1"/>
    <col min="12805" max="12805" width="17.375" style="61" customWidth="1"/>
    <col min="12806" max="12806" width="28.5" style="61" customWidth="1"/>
    <col min="12807" max="12807" width="53.5" style="61" customWidth="1"/>
    <col min="12808" max="13056" width="9" style="61"/>
    <col min="13057" max="13057" width="25.5" style="61" customWidth="1"/>
    <col min="13058" max="13058" width="14" style="61" customWidth="1"/>
    <col min="13059" max="13059" width="12.125" style="61" customWidth="1"/>
    <col min="13060" max="13060" width="19.25" style="61" customWidth="1"/>
    <col min="13061" max="13061" width="17.375" style="61" customWidth="1"/>
    <col min="13062" max="13062" width="28.5" style="61" customWidth="1"/>
    <col min="13063" max="13063" width="53.5" style="61" customWidth="1"/>
    <col min="13064" max="13312" width="9" style="61"/>
    <col min="13313" max="13313" width="25.5" style="61" customWidth="1"/>
    <col min="13314" max="13314" width="14" style="61" customWidth="1"/>
    <col min="13315" max="13315" width="12.125" style="61" customWidth="1"/>
    <col min="13316" max="13316" width="19.25" style="61" customWidth="1"/>
    <col min="13317" max="13317" width="17.375" style="61" customWidth="1"/>
    <col min="13318" max="13318" width="28.5" style="61" customWidth="1"/>
    <col min="13319" max="13319" width="53.5" style="61" customWidth="1"/>
    <col min="13320" max="13568" width="9" style="61"/>
    <col min="13569" max="13569" width="25.5" style="61" customWidth="1"/>
    <col min="13570" max="13570" width="14" style="61" customWidth="1"/>
    <col min="13571" max="13571" width="12.125" style="61" customWidth="1"/>
    <col min="13572" max="13572" width="19.25" style="61" customWidth="1"/>
    <col min="13573" max="13573" width="17.375" style="61" customWidth="1"/>
    <col min="13574" max="13574" width="28.5" style="61" customWidth="1"/>
    <col min="13575" max="13575" width="53.5" style="61" customWidth="1"/>
    <col min="13576" max="13824" width="9" style="61"/>
    <col min="13825" max="13825" width="25.5" style="61" customWidth="1"/>
    <col min="13826" max="13826" width="14" style="61" customWidth="1"/>
    <col min="13827" max="13827" width="12.125" style="61" customWidth="1"/>
    <col min="13828" max="13828" width="19.25" style="61" customWidth="1"/>
    <col min="13829" max="13829" width="17.375" style="61" customWidth="1"/>
    <col min="13830" max="13830" width="28.5" style="61" customWidth="1"/>
    <col min="13831" max="13831" width="53.5" style="61" customWidth="1"/>
    <col min="13832" max="14080" width="9" style="61"/>
    <col min="14081" max="14081" width="25.5" style="61" customWidth="1"/>
    <col min="14082" max="14082" width="14" style="61" customWidth="1"/>
    <col min="14083" max="14083" width="12.125" style="61" customWidth="1"/>
    <col min="14084" max="14084" width="19.25" style="61" customWidth="1"/>
    <col min="14085" max="14085" width="17.375" style="61" customWidth="1"/>
    <col min="14086" max="14086" width="28.5" style="61" customWidth="1"/>
    <col min="14087" max="14087" width="53.5" style="61" customWidth="1"/>
    <col min="14088" max="14336" width="9" style="61"/>
    <col min="14337" max="14337" width="25.5" style="61" customWidth="1"/>
    <col min="14338" max="14338" width="14" style="61" customWidth="1"/>
    <col min="14339" max="14339" width="12.125" style="61" customWidth="1"/>
    <col min="14340" max="14340" width="19.25" style="61" customWidth="1"/>
    <col min="14341" max="14341" width="17.375" style="61" customWidth="1"/>
    <col min="14342" max="14342" width="28.5" style="61" customWidth="1"/>
    <col min="14343" max="14343" width="53.5" style="61" customWidth="1"/>
    <col min="14344" max="14592" width="9" style="61"/>
    <col min="14593" max="14593" width="25.5" style="61" customWidth="1"/>
    <col min="14594" max="14594" width="14" style="61" customWidth="1"/>
    <col min="14595" max="14595" width="12.125" style="61" customWidth="1"/>
    <col min="14596" max="14596" width="19.25" style="61" customWidth="1"/>
    <col min="14597" max="14597" width="17.375" style="61" customWidth="1"/>
    <col min="14598" max="14598" width="28.5" style="61" customWidth="1"/>
    <col min="14599" max="14599" width="53.5" style="61" customWidth="1"/>
    <col min="14600" max="14848" width="9" style="61"/>
    <col min="14849" max="14849" width="25.5" style="61" customWidth="1"/>
    <col min="14850" max="14850" width="14" style="61" customWidth="1"/>
    <col min="14851" max="14851" width="12.125" style="61" customWidth="1"/>
    <col min="14852" max="14852" width="19.25" style="61" customWidth="1"/>
    <col min="14853" max="14853" width="17.375" style="61" customWidth="1"/>
    <col min="14854" max="14854" width="28.5" style="61" customWidth="1"/>
    <col min="14855" max="14855" width="53.5" style="61" customWidth="1"/>
    <col min="14856" max="15104" width="9" style="61"/>
    <col min="15105" max="15105" width="25.5" style="61" customWidth="1"/>
    <col min="15106" max="15106" width="14" style="61" customWidth="1"/>
    <col min="15107" max="15107" width="12.125" style="61" customWidth="1"/>
    <col min="15108" max="15108" width="19.25" style="61" customWidth="1"/>
    <col min="15109" max="15109" width="17.375" style="61" customWidth="1"/>
    <col min="15110" max="15110" width="28.5" style="61" customWidth="1"/>
    <col min="15111" max="15111" width="53.5" style="61" customWidth="1"/>
    <col min="15112" max="15360" width="9" style="61"/>
    <col min="15361" max="15361" width="25.5" style="61" customWidth="1"/>
    <col min="15362" max="15362" width="14" style="61" customWidth="1"/>
    <col min="15363" max="15363" width="12.125" style="61" customWidth="1"/>
    <col min="15364" max="15364" width="19.25" style="61" customWidth="1"/>
    <col min="15365" max="15365" width="17.375" style="61" customWidth="1"/>
    <col min="15366" max="15366" width="28.5" style="61" customWidth="1"/>
    <col min="15367" max="15367" width="53.5" style="61" customWidth="1"/>
    <col min="15368" max="15616" width="9" style="61"/>
    <col min="15617" max="15617" width="25.5" style="61" customWidth="1"/>
    <col min="15618" max="15618" width="14" style="61" customWidth="1"/>
    <col min="15619" max="15619" width="12.125" style="61" customWidth="1"/>
    <col min="15620" max="15620" width="19.25" style="61" customWidth="1"/>
    <col min="15621" max="15621" width="17.375" style="61" customWidth="1"/>
    <col min="15622" max="15622" width="28.5" style="61" customWidth="1"/>
    <col min="15623" max="15623" width="53.5" style="61" customWidth="1"/>
    <col min="15624" max="15872" width="9" style="61"/>
    <col min="15873" max="15873" width="25.5" style="61" customWidth="1"/>
    <col min="15874" max="15874" width="14" style="61" customWidth="1"/>
    <col min="15875" max="15875" width="12.125" style="61" customWidth="1"/>
    <col min="15876" max="15876" width="19.25" style="61" customWidth="1"/>
    <col min="15877" max="15877" width="17.375" style="61" customWidth="1"/>
    <col min="15878" max="15878" width="28.5" style="61" customWidth="1"/>
    <col min="15879" max="15879" width="53.5" style="61" customWidth="1"/>
    <col min="15880" max="16128" width="9" style="61"/>
    <col min="16129" max="16129" width="25.5" style="61" customWidth="1"/>
    <col min="16130" max="16130" width="14" style="61" customWidth="1"/>
    <col min="16131" max="16131" width="12.125" style="61" customWidth="1"/>
    <col min="16132" max="16132" width="19.25" style="61" customWidth="1"/>
    <col min="16133" max="16133" width="17.375" style="61" customWidth="1"/>
    <col min="16134" max="16134" width="28.5" style="61" customWidth="1"/>
    <col min="16135" max="16135" width="53.5" style="61" customWidth="1"/>
    <col min="16136" max="16384" width="9" style="61"/>
  </cols>
  <sheetData>
    <row r="1" spans="1:7" s="48" customFormat="1" ht="30" customHeight="1">
      <c r="A1" s="46" t="s">
        <v>439</v>
      </c>
      <c r="B1" s="47"/>
      <c r="C1" s="47"/>
    </row>
    <row r="2" spans="1:7" s="48" customFormat="1" ht="6" customHeight="1">
      <c r="A2" s="49"/>
      <c r="B2" s="47"/>
      <c r="C2" s="47"/>
    </row>
    <row r="3" spans="1:7" s="48" customFormat="1" ht="24.75" customHeight="1" thickBot="1">
      <c r="A3" s="49" t="s">
        <v>151</v>
      </c>
      <c r="B3" s="47"/>
      <c r="C3" s="47"/>
      <c r="G3" s="50" t="s">
        <v>152</v>
      </c>
    </row>
    <row r="4" spans="1:7" s="51" customFormat="1" ht="59.25" customHeight="1" thickTop="1" thickBot="1">
      <c r="A4" s="937" t="s">
        <v>402</v>
      </c>
      <c r="B4" s="940" t="s">
        <v>403</v>
      </c>
      <c r="C4" s="940" t="s">
        <v>153</v>
      </c>
      <c r="D4" s="943" t="s">
        <v>213</v>
      </c>
      <c r="E4" s="944"/>
      <c r="F4" s="945"/>
      <c r="G4" s="946" t="s">
        <v>154</v>
      </c>
    </row>
    <row r="5" spans="1:7" s="51" customFormat="1" ht="24.75" customHeight="1" thickTop="1">
      <c r="A5" s="938"/>
      <c r="B5" s="941"/>
      <c r="C5" s="941"/>
      <c r="D5" s="951" t="s">
        <v>214</v>
      </c>
      <c r="E5" s="952"/>
      <c r="F5" s="952"/>
      <c r="G5" s="947"/>
    </row>
    <row r="6" spans="1:7" s="51" customFormat="1" ht="24.75" customHeight="1" thickBot="1">
      <c r="A6" s="938"/>
      <c r="B6" s="941"/>
      <c r="C6" s="942"/>
      <c r="D6" s="953"/>
      <c r="E6" s="954"/>
      <c r="F6" s="955"/>
      <c r="G6" s="948"/>
    </row>
    <row r="7" spans="1:7" s="51" customFormat="1" ht="24.75" customHeight="1" thickTop="1">
      <c r="A7" s="938"/>
      <c r="B7" s="941"/>
      <c r="C7" s="942"/>
      <c r="D7" s="956" t="s">
        <v>155</v>
      </c>
      <c r="E7" s="958" t="s">
        <v>156</v>
      </c>
      <c r="F7" s="52" t="s">
        <v>157</v>
      </c>
      <c r="G7" s="949"/>
    </row>
    <row r="8" spans="1:7" s="51" customFormat="1" ht="24.75" customHeight="1" thickBot="1">
      <c r="A8" s="939"/>
      <c r="B8" s="939"/>
      <c r="C8" s="939"/>
      <c r="D8" s="957"/>
      <c r="E8" s="959"/>
      <c r="F8" s="53" t="s">
        <v>404</v>
      </c>
      <c r="G8" s="950"/>
    </row>
    <row r="9" spans="1:7" s="55" customFormat="1" ht="24.75" customHeight="1" thickTop="1" thickBot="1">
      <c r="A9" s="409"/>
      <c r="B9" s="410"/>
      <c r="C9" s="411"/>
      <c r="D9" s="412"/>
      <c r="E9" s="413"/>
      <c r="F9" s="54"/>
      <c r="G9" s="414"/>
    </row>
    <row r="10" spans="1:7" s="55" customFormat="1" ht="24.75" customHeight="1" thickTop="1">
      <c r="A10" s="101" t="s">
        <v>158</v>
      </c>
      <c r="B10" s="56"/>
      <c r="C10" s="56"/>
      <c r="D10" s="57"/>
      <c r="E10" s="58"/>
      <c r="F10" s="59"/>
    </row>
    <row r="11" spans="1:7" s="55" customFormat="1" ht="24.75" customHeight="1">
      <c r="A11" s="100" t="s">
        <v>159</v>
      </c>
      <c r="B11" s="56"/>
      <c r="C11" s="56"/>
      <c r="D11" s="57"/>
      <c r="E11" s="58"/>
      <c r="F11" s="59"/>
    </row>
    <row r="12" spans="1:7" s="55" customFormat="1" ht="24.75" customHeight="1">
      <c r="A12" s="935" t="s">
        <v>245</v>
      </c>
      <c r="B12" s="935"/>
      <c r="C12" s="935"/>
      <c r="D12" s="935"/>
      <c r="E12" s="935"/>
      <c r="F12" s="935"/>
      <c r="G12" s="935"/>
    </row>
    <row r="13" spans="1:7" s="55" customFormat="1" ht="24.75" customHeight="1">
      <c r="A13" s="935"/>
      <c r="B13" s="935"/>
      <c r="C13" s="935"/>
      <c r="D13" s="935"/>
      <c r="E13" s="935"/>
      <c r="F13" s="935"/>
      <c r="G13" s="935"/>
    </row>
    <row r="14" spans="1:7" s="55" customFormat="1" ht="24.75" customHeight="1">
      <c r="A14" s="935" t="s">
        <v>246</v>
      </c>
      <c r="B14" s="935"/>
      <c r="C14" s="935"/>
      <c r="D14" s="935"/>
      <c r="E14" s="935"/>
      <c r="F14" s="935"/>
      <c r="G14" s="935"/>
    </row>
    <row r="15" spans="1:7" s="55" customFormat="1" ht="24.75" customHeight="1">
      <c r="A15" s="935" t="s">
        <v>247</v>
      </c>
      <c r="B15" s="935"/>
      <c r="C15" s="935"/>
      <c r="D15" s="935"/>
      <c r="E15" s="935"/>
      <c r="F15" s="935"/>
      <c r="G15" s="935"/>
    </row>
    <row r="16" spans="1:7" s="55" customFormat="1" ht="24.75" customHeight="1">
      <c r="A16" s="100" t="s">
        <v>248</v>
      </c>
      <c r="B16" s="56"/>
      <c r="C16" s="56"/>
      <c r="D16" s="57"/>
      <c r="E16" s="58"/>
      <c r="F16" s="59"/>
    </row>
    <row r="17" spans="1:7" s="55" customFormat="1" ht="24.75" customHeight="1">
      <c r="A17" s="60" t="s">
        <v>160</v>
      </c>
      <c r="B17" s="56"/>
      <c r="C17" s="56"/>
      <c r="D17" s="57"/>
      <c r="E17" s="58"/>
      <c r="F17" s="59"/>
    </row>
    <row r="18" spans="1:7" ht="24.75" customHeight="1">
      <c r="A18" s="61" t="s">
        <v>161</v>
      </c>
      <c r="B18" s="62"/>
      <c r="C18" s="62"/>
      <c r="D18" s="63"/>
      <c r="E18" s="64"/>
      <c r="F18" s="64"/>
    </row>
    <row r="19" spans="1:7" ht="24.75" customHeight="1">
      <c r="A19" s="61" t="s">
        <v>405</v>
      </c>
      <c r="B19" s="62"/>
      <c r="C19" s="62"/>
      <c r="D19" s="63"/>
      <c r="E19" s="64"/>
      <c r="F19" s="64"/>
    </row>
    <row r="20" spans="1:7" ht="24.75" customHeight="1">
      <c r="A20" s="61" t="s">
        <v>406</v>
      </c>
      <c r="B20" s="62"/>
      <c r="C20" s="62"/>
      <c r="D20" s="63"/>
      <c r="E20" s="64"/>
      <c r="F20" s="64"/>
    </row>
    <row r="21" spans="1:7" ht="24.75" customHeight="1">
      <c r="B21" s="62"/>
      <c r="C21" s="62"/>
      <c r="D21" s="63"/>
      <c r="E21" s="64"/>
      <c r="F21" s="64"/>
    </row>
    <row r="22" spans="1:7" s="55" customFormat="1" ht="24.75" customHeight="1">
      <c r="A22" s="60" t="s">
        <v>162</v>
      </c>
      <c r="B22" s="56"/>
      <c r="C22" s="56"/>
      <c r="D22" s="57"/>
      <c r="E22" s="58"/>
      <c r="F22" s="59"/>
    </row>
    <row r="23" spans="1:7" ht="24.75" customHeight="1">
      <c r="A23" s="61" t="s">
        <v>163</v>
      </c>
    </row>
    <row r="24" spans="1:7" ht="24.75" customHeight="1"/>
    <row r="25" spans="1:7" ht="24.75" customHeight="1">
      <c r="A25" s="61" t="s">
        <v>164</v>
      </c>
    </row>
    <row r="26" spans="1:7" ht="24.75" customHeight="1">
      <c r="A26" s="61" t="s">
        <v>165</v>
      </c>
    </row>
    <row r="27" spans="1:7" ht="24.75" customHeight="1">
      <c r="A27" s="936" t="s">
        <v>407</v>
      </c>
      <c r="B27" s="936"/>
      <c r="C27" s="936"/>
      <c r="D27" s="936"/>
      <c r="E27" s="936"/>
      <c r="F27" s="936"/>
      <c r="G27" s="936"/>
    </row>
    <row r="28" spans="1:7" ht="24.75" customHeight="1">
      <c r="A28" s="89"/>
    </row>
  </sheetData>
  <mergeCells count="12">
    <mergeCell ref="A12:G13"/>
    <mergeCell ref="A14:G14"/>
    <mergeCell ref="A15:G15"/>
    <mergeCell ref="A27:G27"/>
    <mergeCell ref="A4:A8"/>
    <mergeCell ref="B4:B8"/>
    <mergeCell ref="C4:C8"/>
    <mergeCell ref="D4:F4"/>
    <mergeCell ref="G4:G8"/>
    <mergeCell ref="D5:F6"/>
    <mergeCell ref="D7:D8"/>
    <mergeCell ref="E7:E8"/>
  </mergeCells>
  <phoneticPr fontId="6"/>
  <conditionalFormatting sqref="A9:E9">
    <cfRule type="containsBlanks" dxfId="0" priority="1">
      <formula>LEN(TRIM(A9))=0</formula>
    </cfRule>
  </conditionalFormatting>
  <pageMargins left="0.7" right="0.7" top="0.75" bottom="0.75" header="0.3" footer="0.3"/>
  <pageSetup paperSize="9" scale="77" fitToWidth="0" orientation="landscape" r:id="rId1"/>
  <colBreaks count="1" manualBreakCount="1">
    <brk id="7" max="2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Q164"/>
  <sheetViews>
    <sheetView view="pageBreakPreview" zoomScaleNormal="100" zoomScaleSheetLayoutView="100" workbookViewId="0">
      <selection activeCell="A2" sqref="A2"/>
    </sheetView>
  </sheetViews>
  <sheetFormatPr defaultColWidth="2.125" defaultRowHeight="13.5"/>
  <cols>
    <col min="1" max="1" width="2" style="1" customWidth="1"/>
    <col min="2" max="5" width="2.125" style="1" customWidth="1"/>
    <col min="6" max="6" width="11.25" style="1" customWidth="1"/>
    <col min="7" max="256" width="2.125" style="1"/>
    <col min="257" max="257" width="2" style="1" customWidth="1"/>
    <col min="258" max="261" width="2.125" style="1" customWidth="1"/>
    <col min="262" max="262" width="11.25" style="1" customWidth="1"/>
    <col min="263" max="512" width="2.125" style="1"/>
    <col min="513" max="513" width="2" style="1" customWidth="1"/>
    <col min="514" max="517" width="2.125" style="1" customWidth="1"/>
    <col min="518" max="518" width="11.25" style="1" customWidth="1"/>
    <col min="519" max="768" width="2.125" style="1"/>
    <col min="769" max="769" width="2" style="1" customWidth="1"/>
    <col min="770" max="773" width="2.125" style="1" customWidth="1"/>
    <col min="774" max="774" width="11.25" style="1" customWidth="1"/>
    <col min="775" max="1024" width="2.125" style="1"/>
    <col min="1025" max="1025" width="2" style="1" customWidth="1"/>
    <col min="1026" max="1029" width="2.125" style="1" customWidth="1"/>
    <col min="1030" max="1030" width="11.25" style="1" customWidth="1"/>
    <col min="1031" max="1280" width="2.125" style="1"/>
    <col min="1281" max="1281" width="2" style="1" customWidth="1"/>
    <col min="1282" max="1285" width="2.125" style="1" customWidth="1"/>
    <col min="1286" max="1286" width="11.25" style="1" customWidth="1"/>
    <col min="1287" max="1536" width="2.125" style="1"/>
    <col min="1537" max="1537" width="2" style="1" customWidth="1"/>
    <col min="1538" max="1541" width="2.125" style="1" customWidth="1"/>
    <col min="1542" max="1542" width="11.25" style="1" customWidth="1"/>
    <col min="1543" max="1792" width="2.125" style="1"/>
    <col min="1793" max="1793" width="2" style="1" customWidth="1"/>
    <col min="1794" max="1797" width="2.125" style="1" customWidth="1"/>
    <col min="1798" max="1798" width="11.25" style="1" customWidth="1"/>
    <col min="1799" max="2048" width="2.125" style="1"/>
    <col min="2049" max="2049" width="2" style="1" customWidth="1"/>
    <col min="2050" max="2053" width="2.125" style="1" customWidth="1"/>
    <col min="2054" max="2054" width="11.25" style="1" customWidth="1"/>
    <col min="2055" max="2304" width="2.125" style="1"/>
    <col min="2305" max="2305" width="2" style="1" customWidth="1"/>
    <col min="2306" max="2309" width="2.125" style="1" customWidth="1"/>
    <col min="2310" max="2310" width="11.25" style="1" customWidth="1"/>
    <col min="2311" max="2560" width="2.125" style="1"/>
    <col min="2561" max="2561" width="2" style="1" customWidth="1"/>
    <col min="2562" max="2565" width="2.125" style="1" customWidth="1"/>
    <col min="2566" max="2566" width="11.25" style="1" customWidth="1"/>
    <col min="2567" max="2816" width="2.125" style="1"/>
    <col min="2817" max="2817" width="2" style="1" customWidth="1"/>
    <col min="2818" max="2821" width="2.125" style="1" customWidth="1"/>
    <col min="2822" max="2822" width="11.25" style="1" customWidth="1"/>
    <col min="2823" max="3072" width="2.125" style="1"/>
    <col min="3073" max="3073" width="2" style="1" customWidth="1"/>
    <col min="3074" max="3077" width="2.125" style="1" customWidth="1"/>
    <col min="3078" max="3078" width="11.25" style="1" customWidth="1"/>
    <col min="3079" max="3328" width="2.125" style="1"/>
    <col min="3329" max="3329" width="2" style="1" customWidth="1"/>
    <col min="3330" max="3333" width="2.125" style="1" customWidth="1"/>
    <col min="3334" max="3334" width="11.25" style="1" customWidth="1"/>
    <col min="3335" max="3584" width="2.125" style="1"/>
    <col min="3585" max="3585" width="2" style="1" customWidth="1"/>
    <col min="3586" max="3589" width="2.125" style="1" customWidth="1"/>
    <col min="3590" max="3590" width="11.25" style="1" customWidth="1"/>
    <col min="3591" max="3840" width="2.125" style="1"/>
    <col min="3841" max="3841" width="2" style="1" customWidth="1"/>
    <col min="3842" max="3845" width="2.125" style="1" customWidth="1"/>
    <col min="3846" max="3846" width="11.25" style="1" customWidth="1"/>
    <col min="3847" max="4096" width="2.125" style="1"/>
    <col min="4097" max="4097" width="2" style="1" customWidth="1"/>
    <col min="4098" max="4101" width="2.125" style="1" customWidth="1"/>
    <col min="4102" max="4102" width="11.25" style="1" customWidth="1"/>
    <col min="4103" max="4352" width="2.125" style="1"/>
    <col min="4353" max="4353" width="2" style="1" customWidth="1"/>
    <col min="4354" max="4357" width="2.125" style="1" customWidth="1"/>
    <col min="4358" max="4358" width="11.25" style="1" customWidth="1"/>
    <col min="4359" max="4608" width="2.125" style="1"/>
    <col min="4609" max="4609" width="2" style="1" customWidth="1"/>
    <col min="4610" max="4613" width="2.125" style="1" customWidth="1"/>
    <col min="4614" max="4614" width="11.25" style="1" customWidth="1"/>
    <col min="4615" max="4864" width="2.125" style="1"/>
    <col min="4865" max="4865" width="2" style="1" customWidth="1"/>
    <col min="4866" max="4869" width="2.125" style="1" customWidth="1"/>
    <col min="4870" max="4870" width="11.25" style="1" customWidth="1"/>
    <col min="4871" max="5120" width="2.125" style="1"/>
    <col min="5121" max="5121" width="2" style="1" customWidth="1"/>
    <col min="5122" max="5125" width="2.125" style="1" customWidth="1"/>
    <col min="5126" max="5126" width="11.25" style="1" customWidth="1"/>
    <col min="5127" max="5376" width="2.125" style="1"/>
    <col min="5377" max="5377" width="2" style="1" customWidth="1"/>
    <col min="5378" max="5381" width="2.125" style="1" customWidth="1"/>
    <col min="5382" max="5382" width="11.25" style="1" customWidth="1"/>
    <col min="5383" max="5632" width="2.125" style="1"/>
    <col min="5633" max="5633" width="2" style="1" customWidth="1"/>
    <col min="5634" max="5637" width="2.125" style="1" customWidth="1"/>
    <col min="5638" max="5638" width="11.25" style="1" customWidth="1"/>
    <col min="5639" max="5888" width="2.125" style="1"/>
    <col min="5889" max="5889" width="2" style="1" customWidth="1"/>
    <col min="5890" max="5893" width="2.125" style="1" customWidth="1"/>
    <col min="5894" max="5894" width="11.25" style="1" customWidth="1"/>
    <col min="5895" max="6144" width="2.125" style="1"/>
    <col min="6145" max="6145" width="2" style="1" customWidth="1"/>
    <col min="6146" max="6149" width="2.125" style="1" customWidth="1"/>
    <col min="6150" max="6150" width="11.25" style="1" customWidth="1"/>
    <col min="6151" max="6400" width="2.125" style="1"/>
    <col min="6401" max="6401" width="2" style="1" customWidth="1"/>
    <col min="6402" max="6405" width="2.125" style="1" customWidth="1"/>
    <col min="6406" max="6406" width="11.25" style="1" customWidth="1"/>
    <col min="6407" max="6656" width="2.125" style="1"/>
    <col min="6657" max="6657" width="2" style="1" customWidth="1"/>
    <col min="6658" max="6661" width="2.125" style="1" customWidth="1"/>
    <col min="6662" max="6662" width="11.25" style="1" customWidth="1"/>
    <col min="6663" max="6912" width="2.125" style="1"/>
    <col min="6913" max="6913" width="2" style="1" customWidth="1"/>
    <col min="6914" max="6917" width="2.125" style="1" customWidth="1"/>
    <col min="6918" max="6918" width="11.25" style="1" customWidth="1"/>
    <col min="6919" max="7168" width="2.125" style="1"/>
    <col min="7169" max="7169" width="2" style="1" customWidth="1"/>
    <col min="7170" max="7173" width="2.125" style="1" customWidth="1"/>
    <col min="7174" max="7174" width="11.25" style="1" customWidth="1"/>
    <col min="7175" max="7424" width="2.125" style="1"/>
    <col min="7425" max="7425" width="2" style="1" customWidth="1"/>
    <col min="7426" max="7429" width="2.125" style="1" customWidth="1"/>
    <col min="7430" max="7430" width="11.25" style="1" customWidth="1"/>
    <col min="7431" max="7680" width="2.125" style="1"/>
    <col min="7681" max="7681" width="2" style="1" customWidth="1"/>
    <col min="7682" max="7685" width="2.125" style="1" customWidth="1"/>
    <col min="7686" max="7686" width="11.25" style="1" customWidth="1"/>
    <col min="7687" max="7936" width="2.125" style="1"/>
    <col min="7937" max="7937" width="2" style="1" customWidth="1"/>
    <col min="7938" max="7941" width="2.125" style="1" customWidth="1"/>
    <col min="7942" max="7942" width="11.25" style="1" customWidth="1"/>
    <col min="7943" max="8192" width="2.125" style="1"/>
    <col min="8193" max="8193" width="2" style="1" customWidth="1"/>
    <col min="8194" max="8197" width="2.125" style="1" customWidth="1"/>
    <col min="8198" max="8198" width="11.25" style="1" customWidth="1"/>
    <col min="8199" max="8448" width="2.125" style="1"/>
    <col min="8449" max="8449" width="2" style="1" customWidth="1"/>
    <col min="8450" max="8453" width="2.125" style="1" customWidth="1"/>
    <col min="8454" max="8454" width="11.25" style="1" customWidth="1"/>
    <col min="8455" max="8704" width="2.125" style="1"/>
    <col min="8705" max="8705" width="2" style="1" customWidth="1"/>
    <col min="8706" max="8709" width="2.125" style="1" customWidth="1"/>
    <col min="8710" max="8710" width="11.25" style="1" customWidth="1"/>
    <col min="8711" max="8960" width="2.125" style="1"/>
    <col min="8961" max="8961" width="2" style="1" customWidth="1"/>
    <col min="8962" max="8965" width="2.125" style="1" customWidth="1"/>
    <col min="8966" max="8966" width="11.25" style="1" customWidth="1"/>
    <col min="8967" max="9216" width="2.125" style="1"/>
    <col min="9217" max="9217" width="2" style="1" customWidth="1"/>
    <col min="9218" max="9221" width="2.125" style="1" customWidth="1"/>
    <col min="9222" max="9222" width="11.25" style="1" customWidth="1"/>
    <col min="9223" max="9472" width="2.125" style="1"/>
    <col min="9473" max="9473" width="2" style="1" customWidth="1"/>
    <col min="9474" max="9477" width="2.125" style="1" customWidth="1"/>
    <col min="9478" max="9478" width="11.25" style="1" customWidth="1"/>
    <col min="9479" max="9728" width="2.125" style="1"/>
    <col min="9729" max="9729" width="2" style="1" customWidth="1"/>
    <col min="9730" max="9733" width="2.125" style="1" customWidth="1"/>
    <col min="9734" max="9734" width="11.25" style="1" customWidth="1"/>
    <col min="9735" max="9984" width="2.125" style="1"/>
    <col min="9985" max="9985" width="2" style="1" customWidth="1"/>
    <col min="9986" max="9989" width="2.125" style="1" customWidth="1"/>
    <col min="9990" max="9990" width="11.25" style="1" customWidth="1"/>
    <col min="9991" max="10240" width="2.125" style="1"/>
    <col min="10241" max="10241" width="2" style="1" customWidth="1"/>
    <col min="10242" max="10245" width="2.125" style="1" customWidth="1"/>
    <col min="10246" max="10246" width="11.25" style="1" customWidth="1"/>
    <col min="10247" max="10496" width="2.125" style="1"/>
    <col min="10497" max="10497" width="2" style="1" customWidth="1"/>
    <col min="10498" max="10501" width="2.125" style="1" customWidth="1"/>
    <col min="10502" max="10502" width="11.25" style="1" customWidth="1"/>
    <col min="10503" max="10752" width="2.125" style="1"/>
    <col min="10753" max="10753" width="2" style="1" customWidth="1"/>
    <col min="10754" max="10757" width="2.125" style="1" customWidth="1"/>
    <col min="10758" max="10758" width="11.25" style="1" customWidth="1"/>
    <col min="10759" max="11008" width="2.125" style="1"/>
    <col min="11009" max="11009" width="2" style="1" customWidth="1"/>
    <col min="11010" max="11013" width="2.125" style="1" customWidth="1"/>
    <col min="11014" max="11014" width="11.25" style="1" customWidth="1"/>
    <col min="11015" max="11264" width="2.125" style="1"/>
    <col min="11265" max="11265" width="2" style="1" customWidth="1"/>
    <col min="11266" max="11269" width="2.125" style="1" customWidth="1"/>
    <col min="11270" max="11270" width="11.25" style="1" customWidth="1"/>
    <col min="11271" max="11520" width="2.125" style="1"/>
    <col min="11521" max="11521" width="2" style="1" customWidth="1"/>
    <col min="11522" max="11525" width="2.125" style="1" customWidth="1"/>
    <col min="11526" max="11526" width="11.25" style="1" customWidth="1"/>
    <col min="11527" max="11776" width="2.125" style="1"/>
    <col min="11777" max="11777" width="2" style="1" customWidth="1"/>
    <col min="11778" max="11781" width="2.125" style="1" customWidth="1"/>
    <col min="11782" max="11782" width="11.25" style="1" customWidth="1"/>
    <col min="11783" max="12032" width="2.125" style="1"/>
    <col min="12033" max="12033" width="2" style="1" customWidth="1"/>
    <col min="12034" max="12037" width="2.125" style="1" customWidth="1"/>
    <col min="12038" max="12038" width="11.25" style="1" customWidth="1"/>
    <col min="12039" max="12288" width="2.125" style="1"/>
    <col min="12289" max="12289" width="2" style="1" customWidth="1"/>
    <col min="12290" max="12293" width="2.125" style="1" customWidth="1"/>
    <col min="12294" max="12294" width="11.25" style="1" customWidth="1"/>
    <col min="12295" max="12544" width="2.125" style="1"/>
    <col min="12545" max="12545" width="2" style="1" customWidth="1"/>
    <col min="12546" max="12549" width="2.125" style="1" customWidth="1"/>
    <col min="12550" max="12550" width="11.25" style="1" customWidth="1"/>
    <col min="12551" max="12800" width="2.125" style="1"/>
    <col min="12801" max="12801" width="2" style="1" customWidth="1"/>
    <col min="12802" max="12805" width="2.125" style="1" customWidth="1"/>
    <col min="12806" max="12806" width="11.25" style="1" customWidth="1"/>
    <col min="12807" max="13056" width="2.125" style="1"/>
    <col min="13057" max="13057" width="2" style="1" customWidth="1"/>
    <col min="13058" max="13061" width="2.125" style="1" customWidth="1"/>
    <col min="13062" max="13062" width="11.25" style="1" customWidth="1"/>
    <col min="13063" max="13312" width="2.125" style="1"/>
    <col min="13313" max="13313" width="2" style="1" customWidth="1"/>
    <col min="13314" max="13317" width="2.125" style="1" customWidth="1"/>
    <col min="13318" max="13318" width="11.25" style="1" customWidth="1"/>
    <col min="13319" max="13568" width="2.125" style="1"/>
    <col min="13569" max="13569" width="2" style="1" customWidth="1"/>
    <col min="13570" max="13573" width="2.125" style="1" customWidth="1"/>
    <col min="13574" max="13574" width="11.25" style="1" customWidth="1"/>
    <col min="13575" max="13824" width="2.125" style="1"/>
    <col min="13825" max="13825" width="2" style="1" customWidth="1"/>
    <col min="13826" max="13829" width="2.125" style="1" customWidth="1"/>
    <col min="13830" max="13830" width="11.25" style="1" customWidth="1"/>
    <col min="13831" max="14080" width="2.125" style="1"/>
    <col min="14081" max="14081" width="2" style="1" customWidth="1"/>
    <col min="14082" max="14085" width="2.125" style="1" customWidth="1"/>
    <col min="14086" max="14086" width="11.25" style="1" customWidth="1"/>
    <col min="14087" max="14336" width="2.125" style="1"/>
    <col min="14337" max="14337" width="2" style="1" customWidth="1"/>
    <col min="14338" max="14341" width="2.125" style="1" customWidth="1"/>
    <col min="14342" max="14342" width="11.25" style="1" customWidth="1"/>
    <col min="14343" max="14592" width="2.125" style="1"/>
    <col min="14593" max="14593" width="2" style="1" customWidth="1"/>
    <col min="14594" max="14597" width="2.125" style="1" customWidth="1"/>
    <col min="14598" max="14598" width="11.25" style="1" customWidth="1"/>
    <col min="14599" max="14848" width="2.125" style="1"/>
    <col min="14849" max="14849" width="2" style="1" customWidth="1"/>
    <col min="14850" max="14853" width="2.125" style="1" customWidth="1"/>
    <col min="14854" max="14854" width="11.25" style="1" customWidth="1"/>
    <col min="14855" max="15104" width="2.125" style="1"/>
    <col min="15105" max="15105" width="2" style="1" customWidth="1"/>
    <col min="15106" max="15109" width="2.125" style="1" customWidth="1"/>
    <col min="15110" max="15110" width="11.25" style="1" customWidth="1"/>
    <col min="15111" max="15360" width="2.125" style="1"/>
    <col min="15361" max="15361" width="2" style="1" customWidth="1"/>
    <col min="15362" max="15365" width="2.125" style="1" customWidth="1"/>
    <col min="15366" max="15366" width="11.25" style="1" customWidth="1"/>
    <col min="15367" max="15616" width="2.125" style="1"/>
    <col min="15617" max="15617" width="2" style="1" customWidth="1"/>
    <col min="15618" max="15621" width="2.125" style="1" customWidth="1"/>
    <col min="15622" max="15622" width="11.25" style="1" customWidth="1"/>
    <col min="15623" max="15872" width="2.125" style="1"/>
    <col min="15873" max="15873" width="2" style="1" customWidth="1"/>
    <col min="15874" max="15877" width="2.125" style="1" customWidth="1"/>
    <col min="15878" max="15878" width="11.25" style="1" customWidth="1"/>
    <col min="15879" max="16128" width="2.125" style="1"/>
    <col min="16129" max="16129" width="2" style="1" customWidth="1"/>
    <col min="16130" max="16133" width="2.125" style="1" customWidth="1"/>
    <col min="16134" max="16134" width="11.25" style="1" customWidth="1"/>
    <col min="16135" max="16384" width="2.125" style="1"/>
  </cols>
  <sheetData>
    <row r="1" spans="1:43">
      <c r="B1" s="1" t="s">
        <v>440</v>
      </c>
    </row>
    <row r="3" spans="1:43" ht="17.25">
      <c r="B3" s="499" t="s">
        <v>408</v>
      </c>
      <c r="C3" s="499"/>
      <c r="D3" s="499"/>
      <c r="E3" s="499"/>
      <c r="F3" s="499"/>
      <c r="G3" s="499"/>
      <c r="H3" s="499"/>
      <c r="I3" s="499"/>
      <c r="J3" s="499"/>
      <c r="K3" s="499"/>
      <c r="L3" s="499"/>
      <c r="M3" s="499"/>
      <c r="N3" s="499"/>
      <c r="O3" s="499"/>
      <c r="P3" s="499"/>
      <c r="Q3" s="499"/>
      <c r="R3" s="499"/>
      <c r="S3" s="499"/>
      <c r="T3" s="499"/>
      <c r="U3" s="499"/>
      <c r="V3" s="499"/>
      <c r="W3" s="499"/>
      <c r="X3" s="499"/>
      <c r="Y3" s="500"/>
      <c r="Z3" s="500"/>
      <c r="AA3" s="500"/>
      <c r="AB3" s="500"/>
      <c r="AC3" s="500"/>
      <c r="AD3" s="500"/>
      <c r="AE3" s="500"/>
      <c r="AF3" s="500"/>
      <c r="AG3" s="500"/>
      <c r="AH3" s="500"/>
      <c r="AI3" s="500"/>
      <c r="AJ3" s="500"/>
      <c r="AK3" s="500"/>
      <c r="AL3" s="500"/>
      <c r="AM3" s="500"/>
      <c r="AN3" s="500"/>
      <c r="AO3" s="500"/>
      <c r="AP3" s="500"/>
      <c r="AQ3" s="500"/>
    </row>
    <row r="5" spans="1:43">
      <c r="Z5" s="65" t="s">
        <v>166</v>
      </c>
    </row>
    <row r="6" spans="1:43">
      <c r="Z6" s="501"/>
      <c r="AA6" s="501"/>
      <c r="AB6" s="501"/>
      <c r="AC6" s="501"/>
      <c r="AD6" s="501"/>
      <c r="AE6" s="501"/>
      <c r="AF6" s="501"/>
      <c r="AG6" s="501"/>
      <c r="AH6" s="501"/>
      <c r="AI6" s="501"/>
      <c r="AJ6" s="501"/>
      <c r="AK6" s="501"/>
      <c r="AL6" s="501"/>
      <c r="AM6" s="501"/>
      <c r="AN6" s="501"/>
      <c r="AO6" s="501"/>
      <c r="AP6" s="501"/>
      <c r="AQ6" s="501"/>
    </row>
    <row r="7" spans="1:43">
      <c r="A7" s="1" t="s">
        <v>167</v>
      </c>
    </row>
    <row r="8" spans="1:43">
      <c r="B8" s="11" t="s">
        <v>168</v>
      </c>
    </row>
    <row r="9" spans="1:43">
      <c r="B9" s="502" t="s">
        <v>409</v>
      </c>
      <c r="C9" s="503"/>
      <c r="D9" s="503"/>
      <c r="E9" s="503"/>
      <c r="F9" s="503"/>
      <c r="G9" s="503"/>
      <c r="H9" s="503"/>
      <c r="I9" s="503"/>
      <c r="J9" s="503"/>
      <c r="K9" s="503"/>
      <c r="L9" s="504"/>
      <c r="M9" s="502" t="s">
        <v>410</v>
      </c>
      <c r="N9" s="503"/>
      <c r="O9" s="503"/>
      <c r="P9" s="503"/>
      <c r="Q9" s="503"/>
      <c r="R9" s="503"/>
      <c r="S9" s="503"/>
      <c r="T9" s="503"/>
      <c r="U9" s="503"/>
      <c r="V9" s="503"/>
      <c r="W9" s="503"/>
      <c r="X9" s="504"/>
      <c r="Y9" s="1019" t="s">
        <v>411</v>
      </c>
      <c r="Z9" s="1020"/>
      <c r="AA9" s="1020"/>
      <c r="AB9" s="1020"/>
      <c r="AC9" s="1020"/>
      <c r="AD9" s="1020"/>
      <c r="AE9" s="1020"/>
      <c r="AF9" s="1020"/>
      <c r="AG9" s="1020"/>
      <c r="AH9" s="1020"/>
      <c r="AI9" s="1020"/>
      <c r="AJ9" s="1020"/>
      <c r="AK9" s="1020"/>
      <c r="AL9" s="1020"/>
      <c r="AM9" s="1020"/>
      <c r="AN9" s="1020"/>
      <c r="AO9" s="1020"/>
      <c r="AP9" s="1020"/>
      <c r="AQ9" s="1021"/>
    </row>
    <row r="10" spans="1:43" ht="23.1" customHeight="1">
      <c r="B10" s="505"/>
      <c r="C10" s="498"/>
      <c r="D10" s="498"/>
      <c r="E10" s="498"/>
      <c r="F10" s="498"/>
      <c r="G10" s="498"/>
      <c r="H10" s="498"/>
      <c r="I10" s="498"/>
      <c r="J10" s="498"/>
      <c r="K10" s="498"/>
      <c r="L10" s="506"/>
      <c r="M10" s="505"/>
      <c r="N10" s="498"/>
      <c r="O10" s="498"/>
      <c r="P10" s="498"/>
      <c r="Q10" s="498"/>
      <c r="R10" s="498"/>
      <c r="S10" s="498"/>
      <c r="T10" s="498"/>
      <c r="U10" s="498"/>
      <c r="V10" s="498"/>
      <c r="W10" s="498"/>
      <c r="X10" s="506"/>
      <c r="Y10" s="1067" t="s">
        <v>412</v>
      </c>
      <c r="Z10" s="1020"/>
      <c r="AA10" s="1021"/>
      <c r="AB10" s="1067" t="s">
        <v>413</v>
      </c>
      <c r="AC10" s="1068"/>
      <c r="AD10" s="1068"/>
      <c r="AE10" s="1069"/>
      <c r="AF10" s="1019" t="s">
        <v>414</v>
      </c>
      <c r="AG10" s="1020"/>
      <c r="AH10" s="1020"/>
      <c r="AI10" s="1020"/>
      <c r="AJ10" s="1020"/>
      <c r="AK10" s="1020"/>
      <c r="AL10" s="1020"/>
      <c r="AM10" s="1020"/>
      <c r="AN10" s="1020"/>
      <c r="AO10" s="1020"/>
      <c r="AP10" s="1020"/>
      <c r="AQ10" s="1021"/>
    </row>
    <row r="11" spans="1:43">
      <c r="B11" s="510" t="s">
        <v>169</v>
      </c>
      <c r="C11" s="511"/>
      <c r="D11" s="511"/>
      <c r="E11" s="511"/>
      <c r="F11" s="511"/>
      <c r="G11" s="511"/>
      <c r="H11" s="511"/>
      <c r="I11" s="511"/>
      <c r="J11" s="511"/>
      <c r="K11" s="511"/>
      <c r="L11" s="512"/>
      <c r="M11" s="513" t="s">
        <v>35</v>
      </c>
      <c r="N11" s="514"/>
      <c r="O11" s="514"/>
      <c r="P11" s="514"/>
      <c r="Q11" s="514"/>
      <c r="R11" s="515"/>
      <c r="S11" s="514" t="s">
        <v>35</v>
      </c>
      <c r="T11" s="514"/>
      <c r="U11" s="514"/>
      <c r="V11" s="514"/>
      <c r="W11" s="515"/>
      <c r="X11" s="515"/>
      <c r="Y11" s="513" t="s">
        <v>7</v>
      </c>
      <c r="Z11" s="1070"/>
      <c r="AA11" s="1071"/>
      <c r="AB11" s="513" t="s">
        <v>35</v>
      </c>
      <c r="AC11" s="1070"/>
      <c r="AD11" s="1070"/>
      <c r="AE11" s="1071"/>
      <c r="AF11" s="1072"/>
      <c r="AG11" s="515"/>
      <c r="AH11" s="515"/>
      <c r="AI11" s="515"/>
      <c r="AJ11" s="515"/>
      <c r="AK11" s="515"/>
      <c r="AL11" s="515"/>
      <c r="AM11" s="515"/>
      <c r="AN11" s="515"/>
      <c r="AO11" s="515"/>
      <c r="AP11" s="515"/>
      <c r="AQ11" s="977"/>
    </row>
    <row r="12" spans="1:43">
      <c r="B12" s="1037" t="s">
        <v>8</v>
      </c>
      <c r="C12" s="1041"/>
      <c r="D12" s="1041"/>
      <c r="E12" s="1041"/>
      <c r="F12" s="1041"/>
      <c r="G12" s="500"/>
      <c r="H12" s="500"/>
      <c r="I12" s="500"/>
      <c r="J12" s="500"/>
      <c r="K12" s="500"/>
      <c r="L12" s="1038"/>
      <c r="M12" s="1000"/>
      <c r="N12" s="1001"/>
      <c r="O12" s="1001"/>
      <c r="P12" s="1001"/>
      <c r="Q12" s="1001"/>
      <c r="R12" s="1001"/>
      <c r="S12" s="1001"/>
      <c r="T12" s="1001"/>
      <c r="U12" s="1001"/>
      <c r="V12" s="1001"/>
      <c r="W12" s="1006"/>
      <c r="X12" s="1001"/>
      <c r="Y12" s="1030"/>
      <c r="Z12" s="1066"/>
      <c r="AA12" s="1032"/>
      <c r="AB12" s="1000"/>
      <c r="AC12" s="1006"/>
      <c r="AD12" s="1006"/>
      <c r="AE12" s="1002"/>
      <c r="AF12" s="1037"/>
      <c r="AG12" s="500"/>
      <c r="AH12" s="500"/>
      <c r="AI12" s="500"/>
      <c r="AJ12" s="500"/>
      <c r="AK12" s="500"/>
      <c r="AL12" s="500"/>
      <c r="AM12" s="500"/>
      <c r="AN12" s="500"/>
      <c r="AO12" s="500"/>
      <c r="AP12" s="500"/>
      <c r="AQ12" s="1038"/>
    </row>
    <row r="13" spans="1:43">
      <c r="B13" s="519" t="s">
        <v>9</v>
      </c>
      <c r="C13" s="520"/>
      <c r="D13" s="520"/>
      <c r="E13" s="520"/>
      <c r="F13" s="520"/>
      <c r="G13" s="500"/>
      <c r="H13" s="500"/>
      <c r="I13" s="500"/>
      <c r="J13" s="500"/>
      <c r="K13" s="500"/>
      <c r="L13" s="1038"/>
      <c r="M13" s="1000"/>
      <c r="N13" s="1001"/>
      <c r="O13" s="1001"/>
      <c r="P13" s="1001"/>
      <c r="Q13" s="1001"/>
      <c r="R13" s="1001"/>
      <c r="S13" s="1001"/>
      <c r="T13" s="1001"/>
      <c r="U13" s="1001"/>
      <c r="V13" s="1001"/>
      <c r="W13" s="1006"/>
      <c r="X13" s="1001"/>
      <c r="Y13" s="1030"/>
      <c r="Z13" s="1066"/>
      <c r="AA13" s="1032"/>
      <c r="AB13" s="1000"/>
      <c r="AC13" s="1006"/>
      <c r="AD13" s="1006"/>
      <c r="AE13" s="1002"/>
      <c r="AF13" s="1037"/>
      <c r="AG13" s="500"/>
      <c r="AH13" s="500"/>
      <c r="AI13" s="500"/>
      <c r="AJ13" s="500"/>
      <c r="AK13" s="500"/>
      <c r="AL13" s="500"/>
      <c r="AM13" s="500"/>
      <c r="AN13" s="500"/>
      <c r="AO13" s="500"/>
      <c r="AP13" s="500"/>
      <c r="AQ13" s="1038"/>
    </row>
    <row r="14" spans="1:43">
      <c r="B14" s="1037" t="s">
        <v>10</v>
      </c>
      <c r="C14" s="1041"/>
      <c r="D14" s="1041"/>
      <c r="E14" s="1041"/>
      <c r="F14" s="1041"/>
      <c r="G14" s="500"/>
      <c r="H14" s="500"/>
      <c r="I14" s="500"/>
      <c r="J14" s="500"/>
      <c r="K14" s="500"/>
      <c r="L14" s="1038"/>
      <c r="M14" s="1000"/>
      <c r="N14" s="1001"/>
      <c r="O14" s="1001"/>
      <c r="P14" s="1001"/>
      <c r="Q14" s="1001"/>
      <c r="R14" s="1001"/>
      <c r="S14" s="1001"/>
      <c r="T14" s="1001"/>
      <c r="U14" s="1001"/>
      <c r="V14" s="1001"/>
      <c r="W14" s="1006"/>
      <c r="X14" s="1001"/>
      <c r="Y14" s="1030"/>
      <c r="Z14" s="1066"/>
      <c r="AA14" s="1032"/>
      <c r="AB14" s="1000"/>
      <c r="AC14" s="1006"/>
      <c r="AD14" s="1006"/>
      <c r="AE14" s="1002"/>
      <c r="AF14" s="1037"/>
      <c r="AG14" s="500"/>
      <c r="AH14" s="500"/>
      <c r="AI14" s="500"/>
      <c r="AJ14" s="500"/>
      <c r="AK14" s="500"/>
      <c r="AL14" s="500"/>
      <c r="AM14" s="500"/>
      <c r="AN14" s="500"/>
      <c r="AO14" s="500"/>
      <c r="AP14" s="500"/>
      <c r="AQ14" s="1038"/>
    </row>
    <row r="15" spans="1:43">
      <c r="B15" s="519" t="s">
        <v>11</v>
      </c>
      <c r="C15" s="520"/>
      <c r="D15" s="520"/>
      <c r="E15" s="520"/>
      <c r="F15" s="520"/>
      <c r="G15" s="500"/>
      <c r="H15" s="500"/>
      <c r="I15" s="500"/>
      <c r="J15" s="500"/>
      <c r="K15" s="500"/>
      <c r="L15" s="1038"/>
      <c r="M15" s="1000"/>
      <c r="N15" s="1001"/>
      <c r="O15" s="1001"/>
      <c r="P15" s="1001"/>
      <c r="Q15" s="1001"/>
      <c r="R15" s="1001"/>
      <c r="S15" s="1001"/>
      <c r="T15" s="1001"/>
      <c r="U15" s="1001"/>
      <c r="V15" s="1001"/>
      <c r="W15" s="1006"/>
      <c r="X15" s="1001"/>
      <c r="Y15" s="1030"/>
      <c r="Z15" s="1066"/>
      <c r="AA15" s="1032"/>
      <c r="AB15" s="1000"/>
      <c r="AC15" s="1006"/>
      <c r="AD15" s="1006"/>
      <c r="AE15" s="1002"/>
      <c r="AF15" s="1037"/>
      <c r="AG15" s="500"/>
      <c r="AH15" s="500"/>
      <c r="AI15" s="500"/>
      <c r="AJ15" s="500"/>
      <c r="AK15" s="500"/>
      <c r="AL15" s="500"/>
      <c r="AM15" s="500"/>
      <c r="AN15" s="500"/>
      <c r="AO15" s="500"/>
      <c r="AP15" s="500"/>
      <c r="AQ15" s="1038"/>
    </row>
    <row r="16" spans="1:43">
      <c r="B16" s="1037" t="s">
        <v>12</v>
      </c>
      <c r="C16" s="1041"/>
      <c r="D16" s="1041"/>
      <c r="E16" s="1041"/>
      <c r="F16" s="1041"/>
      <c r="G16" s="500"/>
      <c r="H16" s="500"/>
      <c r="I16" s="500"/>
      <c r="J16" s="500"/>
      <c r="K16" s="500"/>
      <c r="L16" s="1038"/>
      <c r="M16" s="1000"/>
      <c r="N16" s="1001"/>
      <c r="O16" s="1001"/>
      <c r="P16" s="1001"/>
      <c r="Q16" s="1001"/>
      <c r="R16" s="1001"/>
      <c r="S16" s="1001"/>
      <c r="T16" s="1001"/>
      <c r="U16" s="1001"/>
      <c r="V16" s="1001"/>
      <c r="W16" s="1006"/>
      <c r="X16" s="1001"/>
      <c r="Y16" s="1030"/>
      <c r="Z16" s="1066"/>
      <c r="AA16" s="1032"/>
      <c r="AB16" s="1000"/>
      <c r="AC16" s="1006"/>
      <c r="AD16" s="1006"/>
      <c r="AE16" s="1002"/>
      <c r="AF16" s="1037"/>
      <c r="AG16" s="500"/>
      <c r="AH16" s="500"/>
      <c r="AI16" s="500"/>
      <c r="AJ16" s="500"/>
      <c r="AK16" s="500"/>
      <c r="AL16" s="500"/>
      <c r="AM16" s="500"/>
      <c r="AN16" s="500"/>
      <c r="AO16" s="500"/>
      <c r="AP16" s="500"/>
      <c r="AQ16" s="1038"/>
    </row>
    <row r="17" spans="2:43">
      <c r="B17" s="1037" t="s">
        <v>13</v>
      </c>
      <c r="C17" s="1041"/>
      <c r="D17" s="1041"/>
      <c r="E17" s="1041"/>
      <c r="F17" s="1041"/>
      <c r="G17" s="500"/>
      <c r="H17" s="500"/>
      <c r="I17" s="500"/>
      <c r="J17" s="500"/>
      <c r="K17" s="500"/>
      <c r="L17" s="1038"/>
      <c r="M17" s="1000"/>
      <c r="N17" s="1001"/>
      <c r="O17" s="1001"/>
      <c r="P17" s="1001"/>
      <c r="Q17" s="1001"/>
      <c r="R17" s="1001"/>
      <c r="S17" s="1001"/>
      <c r="T17" s="1001"/>
      <c r="U17" s="1001"/>
      <c r="V17" s="1001"/>
      <c r="W17" s="1006"/>
      <c r="X17" s="1001"/>
      <c r="Y17" s="1030"/>
      <c r="Z17" s="1066"/>
      <c r="AA17" s="1032"/>
      <c r="AB17" s="1000"/>
      <c r="AC17" s="1006"/>
      <c r="AD17" s="1006"/>
      <c r="AE17" s="1002"/>
      <c r="AF17" s="1037"/>
      <c r="AG17" s="500"/>
      <c r="AH17" s="500"/>
      <c r="AI17" s="500"/>
      <c r="AJ17" s="500"/>
      <c r="AK17" s="500"/>
      <c r="AL17" s="500"/>
      <c r="AM17" s="500"/>
      <c r="AN17" s="500"/>
      <c r="AO17" s="500"/>
      <c r="AP17" s="500"/>
      <c r="AQ17" s="1038"/>
    </row>
    <row r="18" spans="2:43">
      <c r="B18" s="1037" t="s">
        <v>14</v>
      </c>
      <c r="C18" s="1041"/>
      <c r="D18" s="1041"/>
      <c r="E18" s="1041"/>
      <c r="F18" s="1041"/>
      <c r="G18" s="500"/>
      <c r="H18" s="500"/>
      <c r="I18" s="500"/>
      <c r="J18" s="500"/>
      <c r="K18" s="500"/>
      <c r="L18" s="1038"/>
      <c r="M18" s="1000"/>
      <c r="N18" s="1001"/>
      <c r="O18" s="1001"/>
      <c r="P18" s="1001"/>
      <c r="Q18" s="1001"/>
      <c r="R18" s="1001"/>
      <c r="S18" s="1001"/>
      <c r="T18" s="1001"/>
      <c r="U18" s="1001"/>
      <c r="V18" s="1001"/>
      <c r="W18" s="1006"/>
      <c r="X18" s="1001"/>
      <c r="Y18" s="1030"/>
      <c r="Z18" s="1066"/>
      <c r="AA18" s="1032"/>
      <c r="AB18" s="1000"/>
      <c r="AC18" s="1001"/>
      <c r="AD18" s="1001"/>
      <c r="AE18" s="1002"/>
      <c r="AF18" s="1007"/>
      <c r="AG18" s="1008"/>
      <c r="AH18" s="1008"/>
      <c r="AI18" s="1008"/>
      <c r="AJ18" s="1008"/>
      <c r="AK18" s="1008"/>
      <c r="AL18" s="1008"/>
      <c r="AM18" s="1008"/>
      <c r="AN18" s="1008"/>
      <c r="AO18" s="1008"/>
      <c r="AP18" s="1008"/>
      <c r="AQ18" s="1009"/>
    </row>
    <row r="19" spans="2:43">
      <c r="B19" s="1037" t="s">
        <v>15</v>
      </c>
      <c r="C19" s="1041"/>
      <c r="D19" s="1041"/>
      <c r="E19" s="1041"/>
      <c r="F19" s="1041"/>
      <c r="G19" s="500"/>
      <c r="H19" s="500"/>
      <c r="I19" s="500"/>
      <c r="J19" s="500"/>
      <c r="K19" s="500"/>
      <c r="L19" s="1038"/>
      <c r="M19" s="1000"/>
      <c r="N19" s="1001"/>
      <c r="O19" s="1001"/>
      <c r="P19" s="1001"/>
      <c r="Q19" s="1001"/>
      <c r="R19" s="1001"/>
      <c r="S19" s="1001"/>
      <c r="T19" s="1001"/>
      <c r="U19" s="1001"/>
      <c r="V19" s="1001"/>
      <c r="W19" s="1006"/>
      <c r="X19" s="1001"/>
      <c r="Y19" s="1030"/>
      <c r="Z19" s="1066"/>
      <c r="AA19" s="1032"/>
      <c r="AB19" s="1000"/>
      <c r="AC19" s="1001"/>
      <c r="AD19" s="1001"/>
      <c r="AE19" s="1002"/>
      <c r="AF19" s="1007"/>
      <c r="AG19" s="1008"/>
      <c r="AH19" s="1008"/>
      <c r="AI19" s="1008"/>
      <c r="AJ19" s="1008"/>
      <c r="AK19" s="1008"/>
      <c r="AL19" s="1008"/>
      <c r="AM19" s="1008"/>
      <c r="AN19" s="1008"/>
      <c r="AO19" s="1008"/>
      <c r="AP19" s="1008"/>
      <c r="AQ19" s="1009"/>
    </row>
    <row r="20" spans="2:43">
      <c r="B20" s="1037" t="s">
        <v>16</v>
      </c>
      <c r="C20" s="1041"/>
      <c r="D20" s="1041"/>
      <c r="E20" s="1041"/>
      <c r="F20" s="1041"/>
      <c r="G20" s="500"/>
      <c r="H20" s="500"/>
      <c r="I20" s="500"/>
      <c r="J20" s="500"/>
      <c r="K20" s="500"/>
      <c r="L20" s="1038"/>
      <c r="M20" s="1000"/>
      <c r="N20" s="1001"/>
      <c r="O20" s="1001"/>
      <c r="P20" s="1001"/>
      <c r="Q20" s="1001"/>
      <c r="R20" s="1001"/>
      <c r="S20" s="1001"/>
      <c r="T20" s="1001"/>
      <c r="U20" s="1001"/>
      <c r="V20" s="1001"/>
      <c r="W20" s="1006"/>
      <c r="X20" s="1001"/>
      <c r="Y20" s="1030"/>
      <c r="Z20" s="1066"/>
      <c r="AA20" s="1032"/>
      <c r="AB20" s="1000"/>
      <c r="AC20" s="1001"/>
      <c r="AD20" s="1001"/>
      <c r="AE20" s="1002"/>
      <c r="AF20" s="1037"/>
      <c r="AG20" s="500"/>
      <c r="AH20" s="500"/>
      <c r="AI20" s="500"/>
      <c r="AJ20" s="500"/>
      <c r="AK20" s="500"/>
      <c r="AL20" s="500"/>
      <c r="AM20" s="500"/>
      <c r="AN20" s="500"/>
      <c r="AO20" s="500"/>
      <c r="AP20" s="500"/>
      <c r="AQ20" s="1038"/>
    </row>
    <row r="21" spans="2:43">
      <c r="B21" s="1037" t="s">
        <v>170</v>
      </c>
      <c r="C21" s="1041"/>
      <c r="D21" s="1041"/>
      <c r="E21" s="1041"/>
      <c r="F21" s="1041"/>
      <c r="G21" s="500"/>
      <c r="H21" s="500"/>
      <c r="I21" s="500"/>
      <c r="J21" s="500"/>
      <c r="K21" s="500"/>
      <c r="L21" s="1038"/>
      <c r="M21" s="1000"/>
      <c r="N21" s="1001"/>
      <c r="O21" s="1001"/>
      <c r="P21" s="1001"/>
      <c r="Q21" s="1001"/>
      <c r="R21" s="1001"/>
      <c r="S21" s="1001"/>
      <c r="T21" s="1001"/>
      <c r="U21" s="1001"/>
      <c r="V21" s="1001"/>
      <c r="W21" s="1006"/>
      <c r="X21" s="1001"/>
      <c r="Y21" s="1030"/>
      <c r="Z21" s="1066"/>
      <c r="AA21" s="1032"/>
      <c r="AB21" s="1000"/>
      <c r="AC21" s="1001"/>
      <c r="AD21" s="1001"/>
      <c r="AE21" s="1002"/>
      <c r="AF21" s="1007"/>
      <c r="AG21" s="1008"/>
      <c r="AH21" s="1008"/>
      <c r="AI21" s="1008"/>
      <c r="AJ21" s="1008"/>
      <c r="AK21" s="1008"/>
      <c r="AL21" s="1008"/>
      <c r="AM21" s="1008"/>
      <c r="AN21" s="1008"/>
      <c r="AO21" s="1008"/>
      <c r="AP21" s="1008"/>
      <c r="AQ21" s="1009"/>
    </row>
    <row r="22" spans="2:43">
      <c r="B22" s="963"/>
      <c r="C22" s="501"/>
      <c r="D22" s="501"/>
      <c r="E22" s="501"/>
      <c r="F22" s="501"/>
      <c r="G22" s="501"/>
      <c r="H22" s="501"/>
      <c r="I22" s="501"/>
      <c r="J22" s="501"/>
      <c r="K22" s="501"/>
      <c r="L22" s="964"/>
      <c r="M22" s="1000"/>
      <c r="N22" s="1001"/>
      <c r="O22" s="1001"/>
      <c r="P22" s="1001"/>
      <c r="Q22" s="1001"/>
      <c r="R22" s="1001"/>
      <c r="S22" s="1001"/>
      <c r="T22" s="1001"/>
      <c r="U22" s="1001"/>
      <c r="V22" s="1001"/>
      <c r="W22" s="1001"/>
      <c r="X22" s="1001"/>
      <c r="Y22" s="1063"/>
      <c r="Z22" s="1064"/>
      <c r="AA22" s="1065"/>
      <c r="AB22" s="965"/>
      <c r="AC22" s="966"/>
      <c r="AD22" s="966"/>
      <c r="AE22" s="967"/>
      <c r="AF22" s="963"/>
      <c r="AG22" s="501"/>
      <c r="AH22" s="501"/>
      <c r="AI22" s="501"/>
      <c r="AJ22" s="501"/>
      <c r="AK22" s="501"/>
      <c r="AL22" s="501"/>
      <c r="AM22" s="501"/>
      <c r="AN22" s="501"/>
      <c r="AO22" s="501"/>
      <c r="AP22" s="501"/>
      <c r="AQ22" s="964"/>
    </row>
    <row r="23" spans="2:43">
      <c r="B23" s="510" t="s">
        <v>171</v>
      </c>
      <c r="C23" s="511"/>
      <c r="D23" s="511"/>
      <c r="E23" s="511"/>
      <c r="F23" s="511"/>
      <c r="G23" s="511"/>
      <c r="H23" s="511"/>
      <c r="I23" s="511"/>
      <c r="J23" s="511"/>
      <c r="K23" s="511"/>
      <c r="L23" s="512"/>
      <c r="M23" s="1060"/>
      <c r="N23" s="1061"/>
      <c r="O23" s="1061"/>
      <c r="P23" s="1061"/>
      <c r="Q23" s="1061"/>
      <c r="R23" s="1061"/>
      <c r="S23" s="1061"/>
      <c r="T23" s="1061"/>
      <c r="U23" s="1061"/>
      <c r="V23" s="1061"/>
      <c r="W23" s="1061"/>
      <c r="X23" s="1062"/>
      <c r="Y23" s="1060"/>
      <c r="Z23" s="1061"/>
      <c r="AA23" s="1061"/>
      <c r="AB23" s="1060"/>
      <c r="AC23" s="1061"/>
      <c r="AD23" s="1061"/>
      <c r="AE23" s="1062"/>
      <c r="AF23" s="515"/>
      <c r="AG23" s="515"/>
      <c r="AH23" s="515"/>
      <c r="AI23" s="515"/>
      <c r="AJ23" s="515"/>
      <c r="AK23" s="515"/>
      <c r="AL23" s="515"/>
      <c r="AM23" s="515"/>
      <c r="AN23" s="515"/>
      <c r="AO23" s="515"/>
      <c r="AP23" s="515"/>
      <c r="AQ23" s="977"/>
    </row>
    <row r="24" spans="2:43">
      <c r="B24" s="516" t="s">
        <v>172</v>
      </c>
      <c r="C24" s="517"/>
      <c r="D24" s="517"/>
      <c r="E24" s="517"/>
      <c r="F24" s="517"/>
      <c r="G24" s="517"/>
      <c r="H24" s="517"/>
      <c r="I24" s="517"/>
      <c r="J24" s="517"/>
      <c r="K24" s="517"/>
      <c r="L24" s="518"/>
      <c r="M24" s="1000"/>
      <c r="N24" s="1001"/>
      <c r="O24" s="1001"/>
      <c r="P24" s="1001"/>
      <c r="Q24" s="1001"/>
      <c r="R24" s="1001"/>
      <c r="S24" s="1001"/>
      <c r="T24" s="1001"/>
      <c r="U24" s="1001"/>
      <c r="V24" s="1001"/>
      <c r="W24" s="1001"/>
      <c r="X24" s="1002"/>
      <c r="Y24" s="1000"/>
      <c r="Z24" s="1001"/>
      <c r="AA24" s="1001"/>
      <c r="AB24" s="1000"/>
      <c r="AC24" s="1001"/>
      <c r="AD24" s="1001"/>
      <c r="AE24" s="1002"/>
      <c r="AF24" s="1041"/>
      <c r="AG24" s="1041"/>
      <c r="AH24" s="1041"/>
      <c r="AI24" s="1041"/>
      <c r="AJ24" s="1041"/>
      <c r="AK24" s="1041"/>
      <c r="AL24" s="1041"/>
      <c r="AM24" s="1041"/>
      <c r="AN24" s="1041"/>
      <c r="AO24" s="1041"/>
      <c r="AP24" s="1041"/>
      <c r="AQ24" s="1038"/>
    </row>
    <row r="25" spans="2:43">
      <c r="B25" s="516" t="s">
        <v>173</v>
      </c>
      <c r="C25" s="517"/>
      <c r="D25" s="517"/>
      <c r="E25" s="517"/>
      <c r="F25" s="517"/>
      <c r="G25" s="517"/>
      <c r="H25" s="517"/>
      <c r="I25" s="517"/>
      <c r="J25" s="517"/>
      <c r="K25" s="517"/>
      <c r="L25" s="518"/>
      <c r="M25" s="1000"/>
      <c r="N25" s="1001"/>
      <c r="O25" s="1001"/>
      <c r="P25" s="1001"/>
      <c r="Q25" s="1001"/>
      <c r="R25" s="1001"/>
      <c r="S25" s="1001"/>
      <c r="T25" s="1001"/>
      <c r="U25" s="1001"/>
      <c r="V25" s="1001"/>
      <c r="W25" s="1001"/>
      <c r="X25" s="1002"/>
      <c r="Y25" s="1000"/>
      <c r="Z25" s="1001"/>
      <c r="AA25" s="1001"/>
      <c r="AB25" s="1000"/>
      <c r="AC25" s="1001"/>
      <c r="AD25" s="1001"/>
      <c r="AE25" s="1002"/>
      <c r="AF25" s="1041"/>
      <c r="AG25" s="1041"/>
      <c r="AH25" s="1041"/>
      <c r="AI25" s="1041"/>
      <c r="AJ25" s="1041"/>
      <c r="AK25" s="1041"/>
      <c r="AL25" s="1041"/>
      <c r="AM25" s="1041"/>
      <c r="AN25" s="1041"/>
      <c r="AO25" s="1041"/>
      <c r="AP25" s="1041"/>
      <c r="AQ25" s="1038"/>
    </row>
    <row r="26" spans="2:43">
      <c r="B26" s="516" t="s">
        <v>174</v>
      </c>
      <c r="C26" s="517"/>
      <c r="D26" s="517"/>
      <c r="E26" s="517"/>
      <c r="F26" s="517"/>
      <c r="G26" s="517"/>
      <c r="H26" s="517"/>
      <c r="I26" s="517"/>
      <c r="J26" s="517"/>
      <c r="K26" s="517"/>
      <c r="L26" s="518"/>
      <c r="M26" s="1000"/>
      <c r="N26" s="1001"/>
      <c r="O26" s="1001"/>
      <c r="P26" s="1001"/>
      <c r="Q26" s="1001"/>
      <c r="R26" s="1001"/>
      <c r="S26" s="1001"/>
      <c r="T26" s="1001"/>
      <c r="U26" s="1001"/>
      <c r="V26" s="1001"/>
      <c r="W26" s="1001"/>
      <c r="X26" s="1002"/>
      <c r="Y26" s="1000"/>
      <c r="Z26" s="1001"/>
      <c r="AA26" s="1001"/>
      <c r="AB26" s="1000"/>
      <c r="AC26" s="1001"/>
      <c r="AD26" s="1001"/>
      <c r="AE26" s="1002"/>
      <c r="AF26" s="1041"/>
      <c r="AG26" s="1041"/>
      <c r="AH26" s="1041"/>
      <c r="AI26" s="1041"/>
      <c r="AJ26" s="1041"/>
      <c r="AK26" s="1041"/>
      <c r="AL26" s="1041"/>
      <c r="AM26" s="1041"/>
      <c r="AN26" s="1041"/>
      <c r="AO26" s="1041"/>
      <c r="AP26" s="1041"/>
      <c r="AQ26" s="1038"/>
    </row>
    <row r="27" spans="2:43">
      <c r="B27" s="516" t="s">
        <v>175</v>
      </c>
      <c r="C27" s="517"/>
      <c r="D27" s="517"/>
      <c r="E27" s="517"/>
      <c r="F27" s="517"/>
      <c r="G27" s="517"/>
      <c r="H27" s="517"/>
      <c r="I27" s="517"/>
      <c r="J27" s="517"/>
      <c r="K27" s="517"/>
      <c r="L27" s="518"/>
      <c r="M27" s="1000"/>
      <c r="N27" s="1001"/>
      <c r="O27" s="1001"/>
      <c r="P27" s="1001"/>
      <c r="Q27" s="1001"/>
      <c r="R27" s="1001"/>
      <c r="S27" s="1001"/>
      <c r="T27" s="1001"/>
      <c r="U27" s="1001"/>
      <c r="V27" s="1001"/>
      <c r="W27" s="1001"/>
      <c r="X27" s="1002"/>
      <c r="Y27" s="1000"/>
      <c r="Z27" s="1001"/>
      <c r="AA27" s="1001"/>
      <c r="AB27" s="1000"/>
      <c r="AC27" s="1001"/>
      <c r="AD27" s="1001"/>
      <c r="AE27" s="1002"/>
      <c r="AF27" s="1041"/>
      <c r="AG27" s="1041"/>
      <c r="AH27" s="1041"/>
      <c r="AI27" s="1041"/>
      <c r="AJ27" s="1041"/>
      <c r="AK27" s="1041"/>
      <c r="AL27" s="1041"/>
      <c r="AM27" s="1041"/>
      <c r="AN27" s="1041"/>
      <c r="AO27" s="1041"/>
      <c r="AP27" s="1041"/>
      <c r="AQ27" s="1038"/>
    </row>
    <row r="28" spans="2:43">
      <c r="B28" s="516" t="s">
        <v>176</v>
      </c>
      <c r="C28" s="517"/>
      <c r="D28" s="517"/>
      <c r="E28" s="517"/>
      <c r="F28" s="517"/>
      <c r="G28" s="517"/>
      <c r="H28" s="517"/>
      <c r="I28" s="517"/>
      <c r="J28" s="517"/>
      <c r="K28" s="517"/>
      <c r="L28" s="518"/>
      <c r="M28" s="1000"/>
      <c r="N28" s="1001"/>
      <c r="O28" s="1001"/>
      <c r="P28" s="1001"/>
      <c r="Q28" s="1001"/>
      <c r="R28" s="1001"/>
      <c r="S28" s="1001"/>
      <c r="T28" s="1001"/>
      <c r="U28" s="1001"/>
      <c r="V28" s="1001"/>
      <c r="W28" s="1001"/>
      <c r="X28" s="1002"/>
      <c r="Y28" s="1000"/>
      <c r="Z28" s="1001"/>
      <c r="AA28" s="1001"/>
      <c r="AB28" s="1000"/>
      <c r="AC28" s="1001"/>
      <c r="AD28" s="1001"/>
      <c r="AE28" s="1002"/>
      <c r="AF28" s="1041"/>
      <c r="AG28" s="1041"/>
      <c r="AH28" s="1041"/>
      <c r="AI28" s="1041"/>
      <c r="AJ28" s="1041"/>
      <c r="AK28" s="1041"/>
      <c r="AL28" s="1041"/>
      <c r="AM28" s="1041"/>
      <c r="AN28" s="1041"/>
      <c r="AO28" s="1041"/>
      <c r="AP28" s="1041"/>
      <c r="AQ28" s="1038"/>
    </row>
    <row r="29" spans="2:43">
      <c r="B29" s="516" t="s">
        <v>177</v>
      </c>
      <c r="C29" s="517"/>
      <c r="D29" s="517"/>
      <c r="E29" s="517"/>
      <c r="F29" s="517"/>
      <c r="G29" s="517"/>
      <c r="H29" s="517"/>
      <c r="I29" s="517"/>
      <c r="J29" s="517"/>
      <c r="K29" s="517"/>
      <c r="L29" s="518"/>
      <c r="M29" s="1000"/>
      <c r="N29" s="1001"/>
      <c r="O29" s="1001"/>
      <c r="P29" s="1001"/>
      <c r="Q29" s="1001"/>
      <c r="R29" s="1001"/>
      <c r="S29" s="1001"/>
      <c r="T29" s="1001"/>
      <c r="U29" s="1001"/>
      <c r="V29" s="1001"/>
      <c r="W29" s="1001"/>
      <c r="X29" s="1002"/>
      <c r="Y29" s="1000"/>
      <c r="Z29" s="1001"/>
      <c r="AA29" s="1001"/>
      <c r="AB29" s="1000"/>
      <c r="AC29" s="1001"/>
      <c r="AD29" s="1001"/>
      <c r="AE29" s="1002"/>
      <c r="AF29" s="1041"/>
      <c r="AG29" s="1041"/>
      <c r="AH29" s="1041"/>
      <c r="AI29" s="1041"/>
      <c r="AJ29" s="1041"/>
      <c r="AK29" s="1041"/>
      <c r="AL29" s="1041"/>
      <c r="AM29" s="1041"/>
      <c r="AN29" s="1041"/>
      <c r="AO29" s="1041"/>
      <c r="AP29" s="1041"/>
      <c r="AQ29" s="1038"/>
    </row>
    <row r="30" spans="2:43">
      <c r="B30" s="516" t="s">
        <v>178</v>
      </c>
      <c r="C30" s="517"/>
      <c r="D30" s="517"/>
      <c r="E30" s="517"/>
      <c r="F30" s="517"/>
      <c r="G30" s="517"/>
      <c r="H30" s="517"/>
      <c r="I30" s="517"/>
      <c r="J30" s="517"/>
      <c r="K30" s="517"/>
      <c r="L30" s="518"/>
      <c r="M30" s="1000"/>
      <c r="N30" s="1001"/>
      <c r="O30" s="1001"/>
      <c r="P30" s="1001"/>
      <c r="Q30" s="1001"/>
      <c r="R30" s="1001"/>
      <c r="S30" s="1001"/>
      <c r="T30" s="1001"/>
      <c r="U30" s="1001"/>
      <c r="V30" s="1001"/>
      <c r="W30" s="1001"/>
      <c r="X30" s="1002"/>
      <c r="Y30" s="1000"/>
      <c r="Z30" s="1001"/>
      <c r="AA30" s="1001"/>
      <c r="AB30" s="1000"/>
      <c r="AC30" s="1001"/>
      <c r="AD30" s="1001"/>
      <c r="AE30" s="1002"/>
      <c r="AF30" s="1041"/>
      <c r="AG30" s="1041"/>
      <c r="AH30" s="1041"/>
      <c r="AI30" s="1041"/>
      <c r="AJ30" s="1041"/>
      <c r="AK30" s="1041"/>
      <c r="AL30" s="1041"/>
      <c r="AM30" s="1041"/>
      <c r="AN30" s="1041"/>
      <c r="AO30" s="1041"/>
      <c r="AP30" s="1041"/>
      <c r="AQ30" s="1038"/>
    </row>
    <row r="31" spans="2:43">
      <c r="B31" s="516" t="s">
        <v>179</v>
      </c>
      <c r="C31" s="517"/>
      <c r="D31" s="517"/>
      <c r="E31" s="517"/>
      <c r="F31" s="517"/>
      <c r="G31" s="517"/>
      <c r="H31" s="517"/>
      <c r="I31" s="517"/>
      <c r="J31" s="517"/>
      <c r="K31" s="517"/>
      <c r="L31" s="518"/>
      <c r="M31" s="1000"/>
      <c r="N31" s="1001"/>
      <c r="O31" s="1001"/>
      <c r="P31" s="1001"/>
      <c r="Q31" s="1001"/>
      <c r="R31" s="1001"/>
      <c r="S31" s="1001"/>
      <c r="T31" s="1001"/>
      <c r="U31" s="1001"/>
      <c r="V31" s="1001"/>
      <c r="W31" s="1001"/>
      <c r="X31" s="1002"/>
      <c r="Y31" s="1000"/>
      <c r="Z31" s="1001"/>
      <c r="AA31" s="1001"/>
      <c r="AB31" s="1000"/>
      <c r="AC31" s="1001"/>
      <c r="AD31" s="1001"/>
      <c r="AE31" s="1002"/>
      <c r="AF31" s="1041"/>
      <c r="AG31" s="1041"/>
      <c r="AH31" s="1041"/>
      <c r="AI31" s="1041"/>
      <c r="AJ31" s="1041"/>
      <c r="AK31" s="1041"/>
      <c r="AL31" s="1041"/>
      <c r="AM31" s="1041"/>
      <c r="AN31" s="1041"/>
      <c r="AO31" s="1041"/>
      <c r="AP31" s="1041"/>
      <c r="AQ31" s="1038"/>
    </row>
    <row r="32" spans="2:43">
      <c r="B32" s="963"/>
      <c r="C32" s="501"/>
      <c r="D32" s="501"/>
      <c r="E32" s="501"/>
      <c r="F32" s="501"/>
      <c r="G32" s="501"/>
      <c r="H32" s="501"/>
      <c r="I32" s="501"/>
      <c r="J32" s="501"/>
      <c r="K32" s="501"/>
      <c r="L32" s="964"/>
      <c r="M32" s="965"/>
      <c r="N32" s="966"/>
      <c r="O32" s="966"/>
      <c r="P32" s="966"/>
      <c r="Q32" s="966"/>
      <c r="R32" s="966"/>
      <c r="S32" s="966"/>
      <c r="T32" s="966"/>
      <c r="U32" s="966"/>
      <c r="V32" s="966"/>
      <c r="W32" s="966"/>
      <c r="X32" s="967"/>
      <c r="Y32" s="965"/>
      <c r="Z32" s="966"/>
      <c r="AA32" s="966"/>
      <c r="AB32" s="965"/>
      <c r="AC32" s="966"/>
      <c r="AD32" s="966"/>
      <c r="AE32" s="967"/>
      <c r="AF32" s="501"/>
      <c r="AG32" s="501"/>
      <c r="AH32" s="501"/>
      <c r="AI32" s="501"/>
      <c r="AJ32" s="501"/>
      <c r="AK32" s="501"/>
      <c r="AL32" s="501"/>
      <c r="AM32" s="501"/>
      <c r="AN32" s="501"/>
      <c r="AO32" s="501"/>
      <c r="AP32" s="501"/>
      <c r="AQ32" s="964"/>
    </row>
    <row r="33" spans="2:43">
      <c r="B33" s="521" t="s">
        <v>17</v>
      </c>
      <c r="C33" s="522"/>
      <c r="D33" s="522"/>
      <c r="E33" s="522"/>
      <c r="F33" s="522"/>
      <c r="G33" s="522"/>
      <c r="H33" s="522"/>
      <c r="I33" s="522"/>
      <c r="J33" s="522"/>
      <c r="K33" s="522"/>
      <c r="L33" s="523"/>
      <c r="M33" s="973"/>
      <c r="N33" s="974"/>
      <c r="O33" s="974"/>
      <c r="P33" s="974"/>
      <c r="Q33" s="974"/>
      <c r="R33" s="974"/>
      <c r="S33" s="525"/>
      <c r="T33" s="525"/>
      <c r="U33" s="525"/>
      <c r="V33" s="525"/>
      <c r="W33" s="525"/>
      <c r="X33" s="526"/>
      <c r="Y33" s="524"/>
      <c r="Z33" s="525"/>
      <c r="AA33" s="525"/>
      <c r="AB33" s="525"/>
      <c r="AC33" s="525"/>
      <c r="AD33" s="525"/>
      <c r="AE33" s="525"/>
      <c r="AF33" s="525"/>
      <c r="AG33" s="525"/>
      <c r="AH33" s="525"/>
      <c r="AI33" s="525"/>
      <c r="AJ33" s="525"/>
      <c r="AK33" s="525"/>
      <c r="AL33" s="525"/>
      <c r="AM33" s="525"/>
      <c r="AN33" s="525"/>
      <c r="AO33" s="525"/>
      <c r="AP33" s="525"/>
      <c r="AQ33" s="526"/>
    </row>
    <row r="36" spans="2:43">
      <c r="B36" s="1" t="s">
        <v>6</v>
      </c>
    </row>
    <row r="37" spans="2:43">
      <c r="B37" s="1042" t="s">
        <v>18</v>
      </c>
      <c r="C37" s="1043"/>
      <c r="D37" s="1043"/>
      <c r="E37" s="1043"/>
      <c r="F37" s="1044"/>
      <c r="G37" s="502" t="s">
        <v>415</v>
      </c>
      <c r="H37" s="503"/>
      <c r="I37" s="503"/>
      <c r="J37" s="503"/>
      <c r="K37" s="503"/>
      <c r="L37" s="504"/>
      <c r="M37" s="1019" t="s">
        <v>416</v>
      </c>
      <c r="N37" s="1020"/>
      <c r="O37" s="1020"/>
      <c r="P37" s="1020"/>
      <c r="Q37" s="1020"/>
      <c r="R37" s="1020"/>
      <c r="S37" s="1020"/>
      <c r="T37" s="1020"/>
      <c r="U37" s="1020"/>
      <c r="V37" s="1020"/>
      <c r="W37" s="1020"/>
      <c r="X37" s="1020"/>
      <c r="Y37" s="1020"/>
      <c r="Z37" s="1020"/>
      <c r="AA37" s="1020"/>
      <c r="AB37" s="1020"/>
      <c r="AC37" s="1020"/>
      <c r="AD37" s="1020"/>
      <c r="AE37" s="1020"/>
      <c r="AF37" s="1020"/>
      <c r="AG37" s="1020"/>
      <c r="AH37" s="1020"/>
      <c r="AI37" s="1020"/>
      <c r="AJ37" s="1020"/>
      <c r="AK37" s="1020"/>
      <c r="AL37" s="1020"/>
      <c r="AM37" s="1020"/>
      <c r="AN37" s="1020"/>
      <c r="AO37" s="1020"/>
      <c r="AP37" s="1020"/>
      <c r="AQ37" s="1021"/>
    </row>
    <row r="38" spans="2:43" ht="23.1" customHeight="1">
      <c r="B38" s="1045"/>
      <c r="C38" s="1046"/>
      <c r="D38" s="1046"/>
      <c r="E38" s="1046"/>
      <c r="F38" s="1047"/>
      <c r="G38" s="505"/>
      <c r="H38" s="498"/>
      <c r="I38" s="498"/>
      <c r="J38" s="498"/>
      <c r="K38" s="498"/>
      <c r="L38" s="506"/>
      <c r="M38" s="1048" t="s">
        <v>180</v>
      </c>
      <c r="N38" s="1049"/>
      <c r="O38" s="1049"/>
      <c r="P38" s="1049"/>
      <c r="Q38" s="1049"/>
      <c r="R38" s="1049"/>
      <c r="S38" s="1050"/>
      <c r="T38" s="836" t="s">
        <v>19</v>
      </c>
      <c r="U38" s="864"/>
      <c r="V38" s="864"/>
      <c r="W38" s="864"/>
      <c r="X38" s="864"/>
      <c r="Y38" s="869"/>
      <c r="Z38" s="1025" t="s">
        <v>181</v>
      </c>
      <c r="AA38" s="503"/>
      <c r="AB38" s="504"/>
      <c r="AC38" s="836" t="s">
        <v>182</v>
      </c>
      <c r="AD38" s="864"/>
      <c r="AE38" s="864"/>
      <c r="AF38" s="864"/>
      <c r="AG38" s="864"/>
      <c r="AH38" s="869"/>
      <c r="AI38" s="1026" t="s">
        <v>417</v>
      </c>
      <c r="AJ38" s="1027"/>
      <c r="AK38" s="1027"/>
      <c r="AL38" s="1027"/>
      <c r="AM38" s="1027"/>
      <c r="AN38" s="1027"/>
      <c r="AO38" s="1027"/>
      <c r="AP38" s="1027"/>
      <c r="AQ38" s="1028"/>
    </row>
    <row r="39" spans="2:43">
      <c r="B39" s="513" t="s">
        <v>20</v>
      </c>
      <c r="C39" s="514"/>
      <c r="D39" s="514"/>
      <c r="E39" s="514"/>
      <c r="F39" s="528"/>
      <c r="G39" s="513" t="s">
        <v>35</v>
      </c>
      <c r="H39" s="514"/>
      <c r="I39" s="514"/>
      <c r="J39" s="514"/>
      <c r="K39" s="514"/>
      <c r="L39" s="528"/>
      <c r="M39" s="976"/>
      <c r="N39" s="515"/>
      <c r="O39" s="515"/>
      <c r="P39" s="515"/>
      <c r="Q39" s="515"/>
      <c r="R39" s="515"/>
      <c r="S39" s="977"/>
      <c r="T39" s="513" t="s">
        <v>35</v>
      </c>
      <c r="U39" s="514"/>
      <c r="V39" s="514"/>
      <c r="W39" s="514"/>
      <c r="X39" s="514"/>
      <c r="Y39" s="528"/>
      <c r="Z39" s="513" t="s">
        <v>418</v>
      </c>
      <c r="AA39" s="514"/>
      <c r="AB39" s="528"/>
      <c r="AC39" s="513" t="s">
        <v>35</v>
      </c>
      <c r="AD39" s="514"/>
      <c r="AE39" s="514"/>
      <c r="AF39" s="514"/>
      <c r="AG39" s="514"/>
      <c r="AH39" s="528"/>
      <c r="AI39" s="976"/>
      <c r="AJ39" s="515"/>
      <c r="AK39" s="515"/>
      <c r="AL39" s="515"/>
      <c r="AM39" s="515"/>
      <c r="AN39" s="515"/>
      <c r="AO39" s="515"/>
      <c r="AP39" s="515"/>
      <c r="AQ39" s="977"/>
    </row>
    <row r="40" spans="2:43">
      <c r="B40" s="997"/>
      <c r="C40" s="998"/>
      <c r="D40" s="998"/>
      <c r="E40" s="998"/>
      <c r="F40" s="999"/>
      <c r="G40" s="1000"/>
      <c r="H40" s="1006"/>
      <c r="I40" s="1006"/>
      <c r="J40" s="1006"/>
      <c r="K40" s="1006"/>
      <c r="L40" s="1002"/>
      <c r="M40" s="997"/>
      <c r="N40" s="998"/>
      <c r="O40" s="998"/>
      <c r="P40" s="998"/>
      <c r="Q40" s="998"/>
      <c r="R40" s="998"/>
      <c r="S40" s="999"/>
      <c r="T40" s="1000"/>
      <c r="U40" s="1006"/>
      <c r="V40" s="1006"/>
      <c r="W40" s="1006"/>
      <c r="X40" s="1006"/>
      <c r="Y40" s="1002"/>
      <c r="Z40" s="997"/>
      <c r="AA40" s="998"/>
      <c r="AB40" s="999"/>
      <c r="AC40" s="1000"/>
      <c r="AD40" s="1006"/>
      <c r="AE40" s="1006"/>
      <c r="AF40" s="1006"/>
      <c r="AG40" s="1006"/>
      <c r="AH40" s="1002"/>
      <c r="AI40" s="1016"/>
      <c r="AJ40" s="1017"/>
      <c r="AK40" s="1017"/>
      <c r="AL40" s="1017"/>
      <c r="AM40" s="1017"/>
      <c r="AN40" s="1017"/>
      <c r="AO40" s="1017"/>
      <c r="AP40" s="1017"/>
      <c r="AQ40" s="1018"/>
    </row>
    <row r="41" spans="2:43">
      <c r="B41" s="997"/>
      <c r="C41" s="998"/>
      <c r="D41" s="998"/>
      <c r="E41" s="998"/>
      <c r="F41" s="999"/>
      <c r="G41" s="1000"/>
      <c r="H41" s="1006"/>
      <c r="I41" s="1006"/>
      <c r="J41" s="1006"/>
      <c r="K41" s="1006"/>
      <c r="L41" s="1002"/>
      <c r="M41" s="997"/>
      <c r="N41" s="998"/>
      <c r="O41" s="998"/>
      <c r="P41" s="998"/>
      <c r="Q41" s="998"/>
      <c r="R41" s="998"/>
      <c r="S41" s="999"/>
      <c r="T41" s="1000"/>
      <c r="U41" s="1006"/>
      <c r="V41" s="1006"/>
      <c r="W41" s="1006"/>
      <c r="X41" s="1006"/>
      <c r="Y41" s="1002"/>
      <c r="Z41" s="997"/>
      <c r="AA41" s="998"/>
      <c r="AB41" s="999"/>
      <c r="AC41" s="1000"/>
      <c r="AD41" s="1006"/>
      <c r="AE41" s="1006"/>
      <c r="AF41" s="1006"/>
      <c r="AG41" s="1006"/>
      <c r="AH41" s="1002"/>
      <c r="AI41" s="1007"/>
      <c r="AJ41" s="1008"/>
      <c r="AK41" s="1008"/>
      <c r="AL41" s="1008"/>
      <c r="AM41" s="1008"/>
      <c r="AN41" s="1008"/>
      <c r="AO41" s="1008"/>
      <c r="AP41" s="1008"/>
      <c r="AQ41" s="1009"/>
    </row>
    <row r="42" spans="2:43">
      <c r="B42" s="535"/>
      <c r="C42" s="536"/>
      <c r="D42" s="536"/>
      <c r="E42" s="536"/>
      <c r="F42" s="537"/>
      <c r="G42" s="965"/>
      <c r="H42" s="966"/>
      <c r="I42" s="966"/>
      <c r="J42" s="966"/>
      <c r="K42" s="966"/>
      <c r="L42" s="967"/>
      <c r="M42" s="535"/>
      <c r="N42" s="536"/>
      <c r="O42" s="536"/>
      <c r="P42" s="536"/>
      <c r="Q42" s="536"/>
      <c r="R42" s="536"/>
      <c r="S42" s="537"/>
      <c r="T42" s="965"/>
      <c r="U42" s="966"/>
      <c r="V42" s="966"/>
      <c r="W42" s="966"/>
      <c r="X42" s="966"/>
      <c r="Y42" s="967"/>
      <c r="Z42" s="535"/>
      <c r="AA42" s="536"/>
      <c r="AB42" s="537"/>
      <c r="AC42" s="965"/>
      <c r="AD42" s="966"/>
      <c r="AE42" s="966"/>
      <c r="AF42" s="966"/>
      <c r="AG42" s="966"/>
      <c r="AH42" s="967"/>
      <c r="AI42" s="970"/>
      <c r="AJ42" s="971"/>
      <c r="AK42" s="971"/>
      <c r="AL42" s="971"/>
      <c r="AM42" s="971"/>
      <c r="AN42" s="971"/>
      <c r="AO42" s="971"/>
      <c r="AP42" s="971"/>
      <c r="AQ42" s="972"/>
    </row>
    <row r="43" spans="2:43">
      <c r="B43" s="521" t="s">
        <v>419</v>
      </c>
      <c r="C43" s="522"/>
      <c r="D43" s="522"/>
      <c r="E43" s="522"/>
      <c r="F43" s="523"/>
      <c r="G43" s="973"/>
      <c r="H43" s="974"/>
      <c r="I43" s="974"/>
      <c r="J43" s="974"/>
      <c r="K43" s="974"/>
      <c r="L43" s="975"/>
      <c r="M43" s="524"/>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5"/>
      <c r="AK43" s="525"/>
      <c r="AL43" s="525"/>
      <c r="AM43" s="525"/>
      <c r="AN43" s="525"/>
      <c r="AO43" s="525"/>
      <c r="AP43" s="525"/>
      <c r="AQ43" s="526"/>
    </row>
    <row r="44" spans="2:43">
      <c r="B44" s="109" t="s">
        <v>249</v>
      </c>
    </row>
    <row r="47" spans="2:43">
      <c r="B47" s="1" t="s">
        <v>420</v>
      </c>
    </row>
    <row r="48" spans="2:43">
      <c r="B48" s="1042" t="s">
        <v>183</v>
      </c>
      <c r="C48" s="1043"/>
      <c r="D48" s="1043"/>
      <c r="E48" s="1043"/>
      <c r="F48" s="1044"/>
      <c r="G48" s="502" t="s">
        <v>415</v>
      </c>
      <c r="H48" s="503"/>
      <c r="I48" s="503"/>
      <c r="J48" s="503"/>
      <c r="K48" s="503"/>
      <c r="L48" s="504"/>
      <c r="M48" s="1019" t="s">
        <v>416</v>
      </c>
      <c r="N48" s="1020"/>
      <c r="O48" s="1020"/>
      <c r="P48" s="1020"/>
      <c r="Q48" s="1020"/>
      <c r="R48" s="1020"/>
      <c r="S48" s="1020"/>
      <c r="T48" s="1020"/>
      <c r="U48" s="1020"/>
      <c r="V48" s="1020"/>
      <c r="W48" s="1020"/>
      <c r="X48" s="1020"/>
      <c r="Y48" s="1020"/>
      <c r="Z48" s="1020"/>
      <c r="AA48" s="1020"/>
      <c r="AB48" s="1020"/>
      <c r="AC48" s="1020"/>
      <c r="AD48" s="1020"/>
      <c r="AE48" s="1020"/>
      <c r="AF48" s="1020"/>
      <c r="AG48" s="1020"/>
      <c r="AH48" s="1020"/>
      <c r="AI48" s="1020"/>
      <c r="AJ48" s="1020"/>
      <c r="AK48" s="1020"/>
      <c r="AL48" s="1020"/>
      <c r="AM48" s="1020"/>
      <c r="AN48" s="1020"/>
      <c r="AO48" s="1020"/>
      <c r="AP48" s="1020"/>
      <c r="AQ48" s="1021"/>
    </row>
    <row r="49" spans="2:43" ht="23.1" customHeight="1">
      <c r="B49" s="1045"/>
      <c r="C49" s="1046"/>
      <c r="D49" s="1046"/>
      <c r="E49" s="1046"/>
      <c r="F49" s="1047"/>
      <c r="G49" s="505"/>
      <c r="H49" s="498"/>
      <c r="I49" s="498"/>
      <c r="J49" s="498"/>
      <c r="K49" s="498"/>
      <c r="L49" s="506"/>
      <c r="M49" s="1022" t="s">
        <v>184</v>
      </c>
      <c r="N49" s="1023"/>
      <c r="O49" s="1023"/>
      <c r="P49" s="1023"/>
      <c r="Q49" s="1023"/>
      <c r="R49" s="1023"/>
      <c r="S49" s="1024"/>
      <c r="T49" s="836" t="s">
        <v>19</v>
      </c>
      <c r="U49" s="864"/>
      <c r="V49" s="864"/>
      <c r="W49" s="864"/>
      <c r="X49" s="864"/>
      <c r="Y49" s="869"/>
      <c r="Z49" s="1025" t="s">
        <v>181</v>
      </c>
      <c r="AA49" s="503"/>
      <c r="AB49" s="504"/>
      <c r="AC49" s="836" t="s">
        <v>182</v>
      </c>
      <c r="AD49" s="864"/>
      <c r="AE49" s="864"/>
      <c r="AF49" s="864"/>
      <c r="AG49" s="864"/>
      <c r="AH49" s="869"/>
      <c r="AI49" s="1026" t="s">
        <v>417</v>
      </c>
      <c r="AJ49" s="1027"/>
      <c r="AK49" s="1027"/>
      <c r="AL49" s="1027"/>
      <c r="AM49" s="1027"/>
      <c r="AN49" s="1027"/>
      <c r="AO49" s="1027"/>
      <c r="AP49" s="1027"/>
      <c r="AQ49" s="1028"/>
    </row>
    <row r="50" spans="2:43">
      <c r="B50" s="513" t="s">
        <v>20</v>
      </c>
      <c r="C50" s="514"/>
      <c r="D50" s="514"/>
      <c r="E50" s="514"/>
      <c r="F50" s="528"/>
      <c r="G50" s="513" t="s">
        <v>35</v>
      </c>
      <c r="H50" s="514"/>
      <c r="I50" s="514"/>
      <c r="J50" s="514"/>
      <c r="K50" s="514"/>
      <c r="L50" s="528"/>
      <c r="M50" s="976"/>
      <c r="N50" s="515"/>
      <c r="O50" s="515"/>
      <c r="P50" s="515"/>
      <c r="Q50" s="515"/>
      <c r="R50" s="515"/>
      <c r="S50" s="977"/>
      <c r="T50" s="513" t="s">
        <v>35</v>
      </c>
      <c r="U50" s="514"/>
      <c r="V50" s="514"/>
      <c r="W50" s="514"/>
      <c r="X50" s="514"/>
      <c r="Y50" s="528"/>
      <c r="Z50" s="513" t="s">
        <v>418</v>
      </c>
      <c r="AA50" s="514"/>
      <c r="AB50" s="528"/>
      <c r="AC50" s="513" t="s">
        <v>35</v>
      </c>
      <c r="AD50" s="514"/>
      <c r="AE50" s="514"/>
      <c r="AF50" s="514"/>
      <c r="AG50" s="514"/>
      <c r="AH50" s="528"/>
      <c r="AI50" s="976"/>
      <c r="AJ50" s="515"/>
      <c r="AK50" s="515"/>
      <c r="AL50" s="515"/>
      <c r="AM50" s="515"/>
      <c r="AN50" s="515"/>
      <c r="AO50" s="515"/>
      <c r="AP50" s="515"/>
      <c r="AQ50" s="977"/>
    </row>
    <row r="51" spans="2:43">
      <c r="B51" s="997"/>
      <c r="C51" s="998"/>
      <c r="D51" s="998"/>
      <c r="E51" s="998"/>
      <c r="F51" s="999"/>
      <c r="G51" s="1000"/>
      <c r="H51" s="1006"/>
      <c r="I51" s="1006"/>
      <c r="J51" s="1006"/>
      <c r="K51" s="1006"/>
      <c r="L51" s="1002"/>
      <c r="M51" s="997"/>
      <c r="N51" s="998"/>
      <c r="O51" s="998"/>
      <c r="P51" s="998"/>
      <c r="Q51" s="998"/>
      <c r="R51" s="998"/>
      <c r="S51" s="999"/>
      <c r="T51" s="1000"/>
      <c r="U51" s="1006"/>
      <c r="V51" s="1006"/>
      <c r="W51" s="1006"/>
      <c r="X51" s="1006"/>
      <c r="Y51" s="1002"/>
      <c r="Z51" s="997"/>
      <c r="AA51" s="998"/>
      <c r="AB51" s="999"/>
      <c r="AC51" s="1000"/>
      <c r="AD51" s="1006"/>
      <c r="AE51" s="1006"/>
      <c r="AF51" s="1006"/>
      <c r="AG51" s="1006"/>
      <c r="AH51" s="1002"/>
      <c r="AI51" s="1016"/>
      <c r="AJ51" s="1017"/>
      <c r="AK51" s="1017"/>
      <c r="AL51" s="1017"/>
      <c r="AM51" s="1017"/>
      <c r="AN51" s="1017"/>
      <c r="AO51" s="1017"/>
      <c r="AP51" s="1017"/>
      <c r="AQ51" s="1018"/>
    </row>
    <row r="52" spans="2:43">
      <c r="B52" s="997"/>
      <c r="C52" s="998"/>
      <c r="D52" s="998"/>
      <c r="E52" s="998"/>
      <c r="F52" s="999"/>
      <c r="G52" s="1000"/>
      <c r="H52" s="1006"/>
      <c r="I52" s="1006"/>
      <c r="J52" s="1006"/>
      <c r="K52" s="1006"/>
      <c r="L52" s="1002"/>
      <c r="M52" s="997"/>
      <c r="N52" s="998"/>
      <c r="O52" s="998"/>
      <c r="P52" s="998"/>
      <c r="Q52" s="998"/>
      <c r="R52" s="998"/>
      <c r="S52" s="999"/>
      <c r="T52" s="1000"/>
      <c r="U52" s="1006"/>
      <c r="V52" s="1006"/>
      <c r="W52" s="1006"/>
      <c r="X52" s="1006"/>
      <c r="Y52" s="1002"/>
      <c r="Z52" s="997"/>
      <c r="AA52" s="998"/>
      <c r="AB52" s="999"/>
      <c r="AC52" s="1000"/>
      <c r="AD52" s="1006"/>
      <c r="AE52" s="1006"/>
      <c r="AF52" s="1006"/>
      <c r="AG52" s="1006"/>
      <c r="AH52" s="1002"/>
      <c r="AI52" s="1007"/>
      <c r="AJ52" s="1008"/>
      <c r="AK52" s="1008"/>
      <c r="AL52" s="1008"/>
      <c r="AM52" s="1008"/>
      <c r="AN52" s="1008"/>
      <c r="AO52" s="1008"/>
      <c r="AP52" s="1008"/>
      <c r="AQ52" s="1009"/>
    </row>
    <row r="53" spans="2:43">
      <c r="B53" s="535"/>
      <c r="C53" s="536"/>
      <c r="D53" s="536"/>
      <c r="E53" s="536"/>
      <c r="F53" s="537"/>
      <c r="G53" s="965"/>
      <c r="H53" s="966"/>
      <c r="I53" s="966"/>
      <c r="J53" s="966"/>
      <c r="K53" s="966"/>
      <c r="L53" s="967"/>
      <c r="M53" s="535"/>
      <c r="N53" s="536"/>
      <c r="O53" s="536"/>
      <c r="P53" s="536"/>
      <c r="Q53" s="536"/>
      <c r="R53" s="536"/>
      <c r="S53" s="537"/>
      <c r="T53" s="965"/>
      <c r="U53" s="966"/>
      <c r="V53" s="966"/>
      <c r="W53" s="966"/>
      <c r="X53" s="966"/>
      <c r="Y53" s="967"/>
      <c r="Z53" s="535"/>
      <c r="AA53" s="536"/>
      <c r="AB53" s="537"/>
      <c r="AC53" s="965"/>
      <c r="AD53" s="966"/>
      <c r="AE53" s="966"/>
      <c r="AF53" s="966"/>
      <c r="AG53" s="966"/>
      <c r="AH53" s="967"/>
      <c r="AI53" s="970"/>
      <c r="AJ53" s="971"/>
      <c r="AK53" s="971"/>
      <c r="AL53" s="971"/>
      <c r="AM53" s="971"/>
      <c r="AN53" s="971"/>
      <c r="AO53" s="971"/>
      <c r="AP53" s="971"/>
      <c r="AQ53" s="972"/>
    </row>
    <row r="54" spans="2:43">
      <c r="B54" s="521" t="s">
        <v>419</v>
      </c>
      <c r="C54" s="522"/>
      <c r="D54" s="522"/>
      <c r="E54" s="522"/>
      <c r="F54" s="523"/>
      <c r="G54" s="973"/>
      <c r="H54" s="974"/>
      <c r="I54" s="974"/>
      <c r="J54" s="974"/>
      <c r="K54" s="974"/>
      <c r="L54" s="975"/>
      <c r="M54" s="524"/>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c r="AK54" s="525"/>
      <c r="AL54" s="525"/>
      <c r="AM54" s="525"/>
      <c r="AN54" s="525"/>
      <c r="AO54" s="525"/>
      <c r="AP54" s="525"/>
      <c r="AQ54" s="526"/>
    </row>
    <row r="55" spans="2:43">
      <c r="B55" s="66" t="s">
        <v>250</v>
      </c>
    </row>
    <row r="58" spans="2:43">
      <c r="B58" s="1" t="s">
        <v>185</v>
      </c>
    </row>
    <row r="59" spans="2:43">
      <c r="B59" s="521" t="s">
        <v>421</v>
      </c>
      <c r="C59" s="522"/>
      <c r="D59" s="522"/>
      <c r="E59" s="522"/>
      <c r="F59" s="522"/>
      <c r="G59" s="522"/>
      <c r="H59" s="522"/>
      <c r="I59" s="522"/>
      <c r="J59" s="522"/>
      <c r="K59" s="522"/>
      <c r="L59" s="523"/>
      <c r="M59" s="521" t="s">
        <v>21</v>
      </c>
      <c r="N59" s="522"/>
      <c r="O59" s="522"/>
      <c r="P59" s="522"/>
      <c r="Q59" s="522"/>
      <c r="R59" s="523"/>
      <c r="S59" s="521" t="s">
        <v>416</v>
      </c>
      <c r="T59" s="522"/>
      <c r="U59" s="522"/>
      <c r="V59" s="522"/>
      <c r="W59" s="522"/>
      <c r="X59" s="522"/>
      <c r="Y59" s="522"/>
      <c r="Z59" s="522"/>
      <c r="AA59" s="522"/>
      <c r="AB59" s="522"/>
      <c r="AC59" s="522"/>
      <c r="AD59" s="522"/>
      <c r="AE59" s="522"/>
      <c r="AF59" s="522"/>
      <c r="AG59" s="522"/>
      <c r="AH59" s="522"/>
      <c r="AI59" s="522"/>
      <c r="AJ59" s="522"/>
      <c r="AK59" s="522"/>
      <c r="AL59" s="522"/>
      <c r="AM59" s="522"/>
      <c r="AN59" s="522"/>
      <c r="AO59" s="522"/>
      <c r="AP59" s="522"/>
      <c r="AQ59" s="523"/>
    </row>
    <row r="60" spans="2:43">
      <c r="B60" s="976"/>
      <c r="C60" s="515"/>
      <c r="D60" s="515"/>
      <c r="E60" s="515"/>
      <c r="F60" s="515"/>
      <c r="G60" s="515"/>
      <c r="H60" s="515"/>
      <c r="I60" s="515"/>
      <c r="J60" s="515"/>
      <c r="K60" s="515"/>
      <c r="L60" s="977"/>
      <c r="M60" s="513" t="s">
        <v>35</v>
      </c>
      <c r="N60" s="514"/>
      <c r="O60" s="514"/>
      <c r="P60" s="514"/>
      <c r="Q60" s="514"/>
      <c r="R60" s="528"/>
      <c r="S60" s="976"/>
      <c r="T60" s="515"/>
      <c r="U60" s="515"/>
      <c r="V60" s="515"/>
      <c r="W60" s="515"/>
      <c r="X60" s="515"/>
      <c r="Y60" s="515"/>
      <c r="Z60" s="515"/>
      <c r="AA60" s="515"/>
      <c r="AB60" s="515"/>
      <c r="AC60" s="515"/>
      <c r="AD60" s="515"/>
      <c r="AE60" s="515"/>
      <c r="AF60" s="515"/>
      <c r="AG60" s="515"/>
      <c r="AH60" s="515"/>
      <c r="AI60" s="515"/>
      <c r="AJ60" s="515"/>
      <c r="AK60" s="515"/>
      <c r="AL60" s="515"/>
      <c r="AM60" s="515"/>
      <c r="AN60" s="515"/>
      <c r="AO60" s="515"/>
      <c r="AP60" s="515"/>
      <c r="AQ60" s="977"/>
    </row>
    <row r="61" spans="2:43">
      <c r="B61" s="1037" t="s">
        <v>22</v>
      </c>
      <c r="C61" s="500"/>
      <c r="D61" s="500"/>
      <c r="E61" s="500"/>
      <c r="F61" s="500"/>
      <c r="G61" s="500"/>
      <c r="H61" s="500"/>
      <c r="I61" s="500"/>
      <c r="J61" s="500"/>
      <c r="K61" s="500"/>
      <c r="L61" s="1038"/>
      <c r="M61" s="1000"/>
      <c r="N61" s="1001"/>
      <c r="O61" s="1001"/>
      <c r="P61" s="1001"/>
      <c r="Q61" s="1001"/>
      <c r="R61" s="1002"/>
      <c r="S61" s="1037"/>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1038"/>
    </row>
    <row r="62" spans="2:43">
      <c r="B62" s="1037"/>
      <c r="C62" s="500"/>
      <c r="D62" s="500"/>
      <c r="E62" s="500"/>
      <c r="F62" s="500"/>
      <c r="G62" s="500"/>
      <c r="H62" s="500"/>
      <c r="I62" s="500"/>
      <c r="J62" s="500"/>
      <c r="K62" s="500"/>
      <c r="L62" s="1038"/>
      <c r="M62" s="1037"/>
      <c r="N62" s="1041"/>
      <c r="O62" s="1041"/>
      <c r="P62" s="1041"/>
      <c r="Q62" s="1041"/>
      <c r="R62" s="1038"/>
      <c r="S62" s="1037"/>
      <c r="T62" s="500"/>
      <c r="U62" s="500"/>
      <c r="V62" s="500"/>
      <c r="W62" s="500"/>
      <c r="X62" s="500"/>
      <c r="Y62" s="500"/>
      <c r="Z62" s="500"/>
      <c r="AA62" s="500"/>
      <c r="AB62" s="500"/>
      <c r="AC62" s="500"/>
      <c r="AD62" s="500"/>
      <c r="AE62" s="500"/>
      <c r="AF62" s="500"/>
      <c r="AG62" s="500"/>
      <c r="AH62" s="500"/>
      <c r="AI62" s="500"/>
      <c r="AJ62" s="500"/>
      <c r="AK62" s="500"/>
      <c r="AL62" s="500"/>
      <c r="AM62" s="500"/>
      <c r="AN62" s="500"/>
      <c r="AO62" s="500"/>
      <c r="AP62" s="500"/>
      <c r="AQ62" s="1038"/>
    </row>
    <row r="63" spans="2:43">
      <c r="B63" s="1037"/>
      <c r="C63" s="500"/>
      <c r="D63" s="500"/>
      <c r="E63" s="500"/>
      <c r="F63" s="500"/>
      <c r="G63" s="500"/>
      <c r="H63" s="500"/>
      <c r="I63" s="500"/>
      <c r="J63" s="500"/>
      <c r="K63" s="500"/>
      <c r="L63" s="1038"/>
      <c r="M63" s="1037"/>
      <c r="N63" s="1041"/>
      <c r="O63" s="1041"/>
      <c r="P63" s="1041"/>
      <c r="Q63" s="1041"/>
      <c r="R63" s="1038"/>
      <c r="S63" s="1037"/>
      <c r="T63" s="500"/>
      <c r="U63" s="500"/>
      <c r="V63" s="500"/>
      <c r="W63" s="500"/>
      <c r="X63" s="500"/>
      <c r="Y63" s="500"/>
      <c r="Z63" s="500"/>
      <c r="AA63" s="500"/>
      <c r="AB63" s="500"/>
      <c r="AC63" s="500"/>
      <c r="AD63" s="500"/>
      <c r="AE63" s="500"/>
      <c r="AF63" s="500"/>
      <c r="AG63" s="500"/>
      <c r="AH63" s="500"/>
      <c r="AI63" s="500"/>
      <c r="AJ63" s="500"/>
      <c r="AK63" s="500"/>
      <c r="AL63" s="500"/>
      <c r="AM63" s="500"/>
      <c r="AN63" s="500"/>
      <c r="AO63" s="500"/>
      <c r="AP63" s="500"/>
      <c r="AQ63" s="1038"/>
    </row>
    <row r="64" spans="2:43">
      <c r="B64" s="963"/>
      <c r="C64" s="501"/>
      <c r="D64" s="501"/>
      <c r="E64" s="501"/>
      <c r="F64" s="501"/>
      <c r="G64" s="501"/>
      <c r="H64" s="501"/>
      <c r="I64" s="501"/>
      <c r="J64" s="501"/>
      <c r="K64" s="501"/>
      <c r="L64" s="964"/>
      <c r="M64" s="963"/>
      <c r="N64" s="501"/>
      <c r="O64" s="501"/>
      <c r="P64" s="501"/>
      <c r="Q64" s="501"/>
      <c r="R64" s="964"/>
      <c r="S64" s="963"/>
      <c r="T64" s="501"/>
      <c r="U64" s="501"/>
      <c r="V64" s="501"/>
      <c r="W64" s="501"/>
      <c r="X64" s="501"/>
      <c r="Y64" s="501"/>
      <c r="Z64" s="501"/>
      <c r="AA64" s="501"/>
      <c r="AB64" s="501"/>
      <c r="AC64" s="501"/>
      <c r="AD64" s="501"/>
      <c r="AE64" s="501"/>
      <c r="AF64" s="501"/>
      <c r="AG64" s="501"/>
      <c r="AH64" s="501"/>
      <c r="AI64" s="501"/>
      <c r="AJ64" s="501"/>
      <c r="AK64" s="501"/>
      <c r="AL64" s="501"/>
      <c r="AM64" s="501"/>
      <c r="AN64" s="501"/>
      <c r="AO64" s="501"/>
      <c r="AP64" s="501"/>
      <c r="AQ64" s="964"/>
    </row>
    <row r="65" spans="2:43">
      <c r="B65" s="521" t="s">
        <v>17</v>
      </c>
      <c r="C65" s="522"/>
      <c r="D65" s="522"/>
      <c r="E65" s="522"/>
      <c r="F65" s="522"/>
      <c r="G65" s="522"/>
      <c r="H65" s="522"/>
      <c r="I65" s="522"/>
      <c r="J65" s="522"/>
      <c r="K65" s="522"/>
      <c r="L65" s="523"/>
      <c r="M65" s="973"/>
      <c r="N65" s="974"/>
      <c r="O65" s="974"/>
      <c r="P65" s="974"/>
      <c r="Q65" s="974"/>
      <c r="R65" s="975"/>
      <c r="S65" s="524"/>
      <c r="T65" s="525"/>
      <c r="U65" s="525"/>
      <c r="V65" s="525"/>
      <c r="W65" s="525"/>
      <c r="X65" s="525"/>
      <c r="Y65" s="525"/>
      <c r="Z65" s="525"/>
      <c r="AA65" s="525"/>
      <c r="AB65" s="525"/>
      <c r="AC65" s="525"/>
      <c r="AD65" s="525"/>
      <c r="AE65" s="525"/>
      <c r="AF65" s="525"/>
      <c r="AG65" s="525"/>
      <c r="AH65" s="525"/>
      <c r="AI65" s="525"/>
      <c r="AJ65" s="525"/>
      <c r="AK65" s="525"/>
      <c r="AL65" s="525"/>
      <c r="AM65" s="525"/>
      <c r="AN65" s="525"/>
      <c r="AO65" s="525"/>
      <c r="AP65" s="525"/>
      <c r="AQ65" s="526"/>
    </row>
    <row r="68" spans="2:43">
      <c r="B68" s="11" t="s">
        <v>186</v>
      </c>
    </row>
    <row r="69" spans="2:43">
      <c r="B69" s="1051" t="s">
        <v>187</v>
      </c>
      <c r="C69" s="1052"/>
      <c r="D69" s="1052"/>
      <c r="E69" s="1052"/>
      <c r="F69" s="1053"/>
      <c r="G69" s="502" t="s">
        <v>415</v>
      </c>
      <c r="H69" s="503"/>
      <c r="I69" s="503"/>
      <c r="J69" s="503"/>
      <c r="K69" s="503"/>
      <c r="L69" s="504"/>
      <c r="M69" s="1019" t="s">
        <v>416</v>
      </c>
      <c r="N69" s="1020"/>
      <c r="O69" s="1020"/>
      <c r="P69" s="1020"/>
      <c r="Q69" s="1020"/>
      <c r="R69" s="1020"/>
      <c r="S69" s="1020"/>
      <c r="T69" s="1020"/>
      <c r="U69" s="1020"/>
      <c r="V69" s="1020"/>
      <c r="W69" s="1020"/>
      <c r="X69" s="1020"/>
      <c r="Y69" s="1020"/>
      <c r="Z69" s="1020"/>
      <c r="AA69" s="1020"/>
      <c r="AB69" s="1020"/>
      <c r="AC69" s="1020"/>
      <c r="AD69" s="1020"/>
      <c r="AE69" s="1020"/>
      <c r="AF69" s="1020"/>
      <c r="AG69" s="1020"/>
      <c r="AH69" s="1020"/>
      <c r="AI69" s="1020"/>
      <c r="AJ69" s="1020"/>
      <c r="AK69" s="1020"/>
      <c r="AL69" s="1020"/>
      <c r="AM69" s="1020"/>
      <c r="AN69" s="1020"/>
      <c r="AO69" s="1020"/>
      <c r="AP69" s="1020"/>
      <c r="AQ69" s="1021"/>
    </row>
    <row r="70" spans="2:43" ht="23.1" customHeight="1">
      <c r="B70" s="1054"/>
      <c r="C70" s="1055"/>
      <c r="D70" s="1055"/>
      <c r="E70" s="1055"/>
      <c r="F70" s="1056"/>
      <c r="G70" s="505"/>
      <c r="H70" s="498"/>
      <c r="I70" s="498"/>
      <c r="J70" s="498"/>
      <c r="K70" s="498"/>
      <c r="L70" s="506"/>
      <c r="M70" s="1057" t="s">
        <v>188</v>
      </c>
      <c r="N70" s="1058"/>
      <c r="O70" s="1058"/>
      <c r="P70" s="1058"/>
      <c r="Q70" s="1058"/>
      <c r="R70" s="1058"/>
      <c r="S70" s="1059"/>
      <c r="T70" s="836" t="s">
        <v>19</v>
      </c>
      <c r="U70" s="864"/>
      <c r="V70" s="864"/>
      <c r="W70" s="864"/>
      <c r="X70" s="864"/>
      <c r="Y70" s="869"/>
      <c r="Z70" s="1025" t="s">
        <v>181</v>
      </c>
      <c r="AA70" s="503"/>
      <c r="AB70" s="504"/>
      <c r="AC70" s="836" t="s">
        <v>182</v>
      </c>
      <c r="AD70" s="864"/>
      <c r="AE70" s="864"/>
      <c r="AF70" s="864"/>
      <c r="AG70" s="864"/>
      <c r="AH70" s="869"/>
      <c r="AI70" s="1026" t="s">
        <v>417</v>
      </c>
      <c r="AJ70" s="1027"/>
      <c r="AK70" s="1027"/>
      <c r="AL70" s="1027"/>
      <c r="AM70" s="1027"/>
      <c r="AN70" s="1027"/>
      <c r="AO70" s="1027"/>
      <c r="AP70" s="1027"/>
      <c r="AQ70" s="1028"/>
    </row>
    <row r="71" spans="2:43">
      <c r="B71" s="513" t="s">
        <v>20</v>
      </c>
      <c r="C71" s="514"/>
      <c r="D71" s="514"/>
      <c r="E71" s="514"/>
      <c r="F71" s="528"/>
      <c r="G71" s="513" t="s">
        <v>35</v>
      </c>
      <c r="H71" s="514"/>
      <c r="I71" s="514"/>
      <c r="J71" s="514"/>
      <c r="K71" s="514"/>
      <c r="L71" s="528"/>
      <c r="M71" s="976"/>
      <c r="N71" s="515"/>
      <c r="O71" s="515"/>
      <c r="P71" s="515"/>
      <c r="Q71" s="515"/>
      <c r="R71" s="515"/>
      <c r="S71" s="977"/>
      <c r="T71" s="513" t="s">
        <v>35</v>
      </c>
      <c r="U71" s="514"/>
      <c r="V71" s="514"/>
      <c r="W71" s="514"/>
      <c r="X71" s="514"/>
      <c r="Y71" s="528"/>
      <c r="Z71" s="513" t="s">
        <v>418</v>
      </c>
      <c r="AA71" s="514"/>
      <c r="AB71" s="528"/>
      <c r="AC71" s="513" t="s">
        <v>35</v>
      </c>
      <c r="AD71" s="514"/>
      <c r="AE71" s="514"/>
      <c r="AF71" s="514"/>
      <c r="AG71" s="514"/>
      <c r="AH71" s="528"/>
      <c r="AI71" s="976"/>
      <c r="AJ71" s="515"/>
      <c r="AK71" s="515"/>
      <c r="AL71" s="515"/>
      <c r="AM71" s="515"/>
      <c r="AN71" s="515"/>
      <c r="AO71" s="515"/>
      <c r="AP71" s="515"/>
      <c r="AQ71" s="977"/>
    </row>
    <row r="72" spans="2:43">
      <c r="B72" s="997"/>
      <c r="C72" s="998"/>
      <c r="D72" s="998"/>
      <c r="E72" s="998"/>
      <c r="F72" s="999"/>
      <c r="G72" s="1000"/>
      <c r="H72" s="1006"/>
      <c r="I72" s="1006"/>
      <c r="J72" s="1006"/>
      <c r="K72" s="1006"/>
      <c r="L72" s="1002"/>
      <c r="M72" s="997"/>
      <c r="N72" s="998"/>
      <c r="O72" s="998"/>
      <c r="P72" s="998"/>
      <c r="Q72" s="998"/>
      <c r="R72" s="998"/>
      <c r="S72" s="999"/>
      <c r="T72" s="1000"/>
      <c r="U72" s="1006"/>
      <c r="V72" s="1006"/>
      <c r="W72" s="1006"/>
      <c r="X72" s="1006"/>
      <c r="Y72" s="1002"/>
      <c r="Z72" s="1003"/>
      <c r="AA72" s="1004"/>
      <c r="AB72" s="1005"/>
      <c r="AC72" s="1000"/>
      <c r="AD72" s="1006"/>
      <c r="AE72" s="1006"/>
      <c r="AF72" s="1006"/>
      <c r="AG72" s="1006"/>
      <c r="AH72" s="1002"/>
      <c r="AI72" s="1007"/>
      <c r="AJ72" s="1008"/>
      <c r="AK72" s="1008"/>
      <c r="AL72" s="1008"/>
      <c r="AM72" s="1008"/>
      <c r="AN72" s="1008"/>
      <c r="AO72" s="1008"/>
      <c r="AP72" s="1008"/>
      <c r="AQ72" s="1009"/>
    </row>
    <row r="73" spans="2:43">
      <c r="B73" s="997"/>
      <c r="C73" s="998"/>
      <c r="D73" s="998"/>
      <c r="E73" s="998"/>
      <c r="F73" s="999"/>
      <c r="G73" s="1000"/>
      <c r="H73" s="1006"/>
      <c r="I73" s="1006"/>
      <c r="J73" s="1006"/>
      <c r="K73" s="1006"/>
      <c r="L73" s="1002"/>
      <c r="M73" s="997"/>
      <c r="N73" s="998"/>
      <c r="O73" s="998"/>
      <c r="P73" s="998"/>
      <c r="Q73" s="998"/>
      <c r="R73" s="998"/>
      <c r="S73" s="999"/>
      <c r="T73" s="1000"/>
      <c r="U73" s="1006"/>
      <c r="V73" s="1006"/>
      <c r="W73" s="1006"/>
      <c r="X73" s="1006"/>
      <c r="Y73" s="1002"/>
      <c r="Z73" s="1003"/>
      <c r="AA73" s="1004"/>
      <c r="AB73" s="1005"/>
      <c r="AC73" s="1000"/>
      <c r="AD73" s="1006"/>
      <c r="AE73" s="1006"/>
      <c r="AF73" s="1006"/>
      <c r="AG73" s="1006"/>
      <c r="AH73" s="1002"/>
      <c r="AI73" s="1007"/>
      <c r="AJ73" s="1008"/>
      <c r="AK73" s="1008"/>
      <c r="AL73" s="1008"/>
      <c r="AM73" s="1008"/>
      <c r="AN73" s="1008"/>
      <c r="AO73" s="1008"/>
      <c r="AP73" s="1008"/>
      <c r="AQ73" s="1009"/>
    </row>
    <row r="74" spans="2:43">
      <c r="B74" s="997"/>
      <c r="C74" s="998"/>
      <c r="D74" s="998"/>
      <c r="E74" s="998"/>
      <c r="F74" s="999"/>
      <c r="G74" s="1000"/>
      <c r="H74" s="1006"/>
      <c r="I74" s="1006"/>
      <c r="J74" s="1006"/>
      <c r="K74" s="1006"/>
      <c r="L74" s="1002"/>
      <c r="M74" s="997"/>
      <c r="N74" s="998"/>
      <c r="O74" s="998"/>
      <c r="P74" s="998"/>
      <c r="Q74" s="998"/>
      <c r="R74" s="998"/>
      <c r="S74" s="999"/>
      <c r="T74" s="1000"/>
      <c r="U74" s="1006"/>
      <c r="V74" s="1006"/>
      <c r="W74" s="1006"/>
      <c r="X74" s="1006"/>
      <c r="Y74" s="1002"/>
      <c r="Z74" s="1003"/>
      <c r="AA74" s="1004"/>
      <c r="AB74" s="1005"/>
      <c r="AC74" s="1000"/>
      <c r="AD74" s="1006"/>
      <c r="AE74" s="1006"/>
      <c r="AF74" s="1006"/>
      <c r="AG74" s="1006"/>
      <c r="AH74" s="1002"/>
      <c r="AI74" s="1007"/>
      <c r="AJ74" s="1008"/>
      <c r="AK74" s="1008"/>
      <c r="AL74" s="1008"/>
      <c r="AM74" s="1008"/>
      <c r="AN74" s="1008"/>
      <c r="AO74" s="1008"/>
      <c r="AP74" s="1008"/>
      <c r="AQ74" s="1009"/>
    </row>
    <row r="75" spans="2:43">
      <c r="B75" s="997"/>
      <c r="C75" s="998"/>
      <c r="D75" s="998"/>
      <c r="E75" s="998"/>
      <c r="F75" s="999"/>
      <c r="G75" s="1000"/>
      <c r="H75" s="1006"/>
      <c r="I75" s="1006"/>
      <c r="J75" s="1006"/>
      <c r="K75" s="1006"/>
      <c r="L75" s="1002"/>
      <c r="M75" s="997"/>
      <c r="N75" s="998"/>
      <c r="O75" s="998"/>
      <c r="P75" s="998"/>
      <c r="Q75" s="998"/>
      <c r="R75" s="998"/>
      <c r="S75" s="999"/>
      <c r="T75" s="1000"/>
      <c r="U75" s="1006"/>
      <c r="V75" s="1006"/>
      <c r="W75" s="1006"/>
      <c r="X75" s="1006"/>
      <c r="Y75" s="1002"/>
      <c r="Z75" s="1003"/>
      <c r="AA75" s="1004"/>
      <c r="AB75" s="1005"/>
      <c r="AC75" s="1000"/>
      <c r="AD75" s="1006"/>
      <c r="AE75" s="1006"/>
      <c r="AF75" s="1006"/>
      <c r="AG75" s="1006"/>
      <c r="AH75" s="1002"/>
      <c r="AI75" s="1007"/>
      <c r="AJ75" s="1008"/>
      <c r="AK75" s="1008"/>
      <c r="AL75" s="1008"/>
      <c r="AM75" s="1008"/>
      <c r="AN75" s="1008"/>
      <c r="AO75" s="1008"/>
      <c r="AP75" s="1008"/>
      <c r="AQ75" s="1009"/>
    </row>
    <row r="76" spans="2:43">
      <c r="B76" s="997"/>
      <c r="C76" s="998"/>
      <c r="D76" s="998"/>
      <c r="E76" s="998"/>
      <c r="F76" s="999"/>
      <c r="G76" s="1000"/>
      <c r="H76" s="1006"/>
      <c r="I76" s="1006"/>
      <c r="J76" s="1006"/>
      <c r="K76" s="1006"/>
      <c r="L76" s="1002"/>
      <c r="M76" s="997"/>
      <c r="N76" s="998"/>
      <c r="O76" s="998"/>
      <c r="P76" s="998"/>
      <c r="Q76" s="998"/>
      <c r="R76" s="998"/>
      <c r="S76" s="999"/>
      <c r="T76" s="1000"/>
      <c r="U76" s="1006"/>
      <c r="V76" s="1006"/>
      <c r="W76" s="1006"/>
      <c r="X76" s="1006"/>
      <c r="Y76" s="1002"/>
      <c r="Z76" s="1003"/>
      <c r="AA76" s="1004"/>
      <c r="AB76" s="1005"/>
      <c r="AC76" s="1000"/>
      <c r="AD76" s="1006"/>
      <c r="AE76" s="1006"/>
      <c r="AF76" s="1006"/>
      <c r="AG76" s="1006"/>
      <c r="AH76" s="1002"/>
      <c r="AI76" s="1007"/>
      <c r="AJ76" s="1008"/>
      <c r="AK76" s="1008"/>
      <c r="AL76" s="1008"/>
      <c r="AM76" s="1008"/>
      <c r="AN76" s="1008"/>
      <c r="AO76" s="1008"/>
      <c r="AP76" s="1008"/>
      <c r="AQ76" s="1009"/>
    </row>
    <row r="77" spans="2:43">
      <c r="B77" s="997"/>
      <c r="C77" s="998"/>
      <c r="D77" s="998"/>
      <c r="E77" s="998"/>
      <c r="F77" s="999"/>
      <c r="G77" s="1000"/>
      <c r="H77" s="1006"/>
      <c r="I77" s="1006"/>
      <c r="J77" s="1006"/>
      <c r="K77" s="1006"/>
      <c r="L77" s="1002"/>
      <c r="M77" s="997"/>
      <c r="N77" s="998"/>
      <c r="O77" s="998"/>
      <c r="P77" s="998"/>
      <c r="Q77" s="998"/>
      <c r="R77" s="998"/>
      <c r="S77" s="999"/>
      <c r="T77" s="1000"/>
      <c r="U77" s="1006"/>
      <c r="V77" s="1006"/>
      <c r="W77" s="1006"/>
      <c r="X77" s="1006"/>
      <c r="Y77" s="1002"/>
      <c r="Z77" s="1003"/>
      <c r="AA77" s="1004"/>
      <c r="AB77" s="1005"/>
      <c r="AC77" s="1000"/>
      <c r="AD77" s="1006"/>
      <c r="AE77" s="1006"/>
      <c r="AF77" s="1006"/>
      <c r="AG77" s="1006"/>
      <c r="AH77" s="1002"/>
      <c r="AI77" s="1007"/>
      <c r="AJ77" s="1008"/>
      <c r="AK77" s="1008"/>
      <c r="AL77" s="1008"/>
      <c r="AM77" s="1008"/>
      <c r="AN77" s="1008"/>
      <c r="AO77" s="1008"/>
      <c r="AP77" s="1008"/>
      <c r="AQ77" s="1009"/>
    </row>
    <row r="78" spans="2:43">
      <c r="B78" s="997"/>
      <c r="C78" s="998"/>
      <c r="D78" s="998"/>
      <c r="E78" s="998"/>
      <c r="F78" s="999"/>
      <c r="G78" s="1000"/>
      <c r="H78" s="1006"/>
      <c r="I78" s="1006"/>
      <c r="J78" s="1006"/>
      <c r="K78" s="1006"/>
      <c r="L78" s="1002"/>
      <c r="M78" s="997"/>
      <c r="N78" s="998"/>
      <c r="O78" s="998"/>
      <c r="P78" s="998"/>
      <c r="Q78" s="998"/>
      <c r="R78" s="998"/>
      <c r="S78" s="999"/>
      <c r="T78" s="1000"/>
      <c r="U78" s="1006"/>
      <c r="V78" s="1006"/>
      <c r="W78" s="1006"/>
      <c r="X78" s="1006"/>
      <c r="Y78" s="1002"/>
      <c r="Z78" s="1003"/>
      <c r="AA78" s="1004"/>
      <c r="AB78" s="1005"/>
      <c r="AC78" s="1000"/>
      <c r="AD78" s="1006"/>
      <c r="AE78" s="1006"/>
      <c r="AF78" s="1006"/>
      <c r="AG78" s="1006"/>
      <c r="AH78" s="1002"/>
      <c r="AI78" s="1007"/>
      <c r="AJ78" s="1008"/>
      <c r="AK78" s="1008"/>
      <c r="AL78" s="1008"/>
      <c r="AM78" s="1008"/>
      <c r="AN78" s="1008"/>
      <c r="AO78" s="1008"/>
      <c r="AP78" s="1008"/>
      <c r="AQ78" s="1009"/>
    </row>
    <row r="79" spans="2:43">
      <c r="B79" s="997"/>
      <c r="C79" s="998"/>
      <c r="D79" s="998"/>
      <c r="E79" s="998"/>
      <c r="F79" s="999"/>
      <c r="G79" s="1000"/>
      <c r="H79" s="1006"/>
      <c r="I79" s="1006"/>
      <c r="J79" s="1006"/>
      <c r="K79" s="1006"/>
      <c r="L79" s="1002"/>
      <c r="M79" s="997"/>
      <c r="N79" s="998"/>
      <c r="O79" s="998"/>
      <c r="P79" s="998"/>
      <c r="Q79" s="998"/>
      <c r="R79" s="998"/>
      <c r="S79" s="999"/>
      <c r="T79" s="1000"/>
      <c r="U79" s="1006"/>
      <c r="V79" s="1006"/>
      <c r="W79" s="1006"/>
      <c r="X79" s="1006"/>
      <c r="Y79" s="1002"/>
      <c r="Z79" s="1003"/>
      <c r="AA79" s="1004"/>
      <c r="AB79" s="1005"/>
      <c r="AC79" s="1000"/>
      <c r="AD79" s="1006"/>
      <c r="AE79" s="1006"/>
      <c r="AF79" s="1006"/>
      <c r="AG79" s="1006"/>
      <c r="AH79" s="1002"/>
      <c r="AI79" s="988"/>
      <c r="AJ79" s="989"/>
      <c r="AK79" s="989"/>
      <c r="AL79" s="989"/>
      <c r="AM79" s="989"/>
      <c r="AN79" s="989"/>
      <c r="AO79" s="989"/>
      <c r="AP79" s="989"/>
      <c r="AQ79" s="990"/>
    </row>
    <row r="80" spans="2:43">
      <c r="B80" s="997"/>
      <c r="C80" s="998"/>
      <c r="D80" s="998"/>
      <c r="E80" s="998"/>
      <c r="F80" s="999"/>
      <c r="G80" s="1000"/>
      <c r="H80" s="1006"/>
      <c r="I80" s="1006"/>
      <c r="J80" s="1006"/>
      <c r="K80" s="1006"/>
      <c r="L80" s="1002"/>
      <c r="M80" s="997"/>
      <c r="N80" s="998"/>
      <c r="O80" s="998"/>
      <c r="P80" s="998"/>
      <c r="Q80" s="998"/>
      <c r="R80" s="998"/>
      <c r="S80" s="999"/>
      <c r="T80" s="1000"/>
      <c r="U80" s="1006"/>
      <c r="V80" s="1006"/>
      <c r="W80" s="1006"/>
      <c r="X80" s="1006"/>
      <c r="Y80" s="1002"/>
      <c r="Z80" s="1003"/>
      <c r="AA80" s="1004"/>
      <c r="AB80" s="1005"/>
      <c r="AC80" s="1000"/>
      <c r="AD80" s="1006"/>
      <c r="AE80" s="1006"/>
      <c r="AF80" s="1006"/>
      <c r="AG80" s="1006"/>
      <c r="AH80" s="1002"/>
      <c r="AI80" s="988"/>
      <c r="AJ80" s="989"/>
      <c r="AK80" s="989"/>
      <c r="AL80" s="989"/>
      <c r="AM80" s="989"/>
      <c r="AN80" s="989"/>
      <c r="AO80" s="989"/>
      <c r="AP80" s="989"/>
      <c r="AQ80" s="990"/>
    </row>
    <row r="81" spans="2:43">
      <c r="B81" s="997"/>
      <c r="C81" s="998"/>
      <c r="D81" s="998"/>
      <c r="E81" s="998"/>
      <c r="F81" s="999"/>
      <c r="G81" s="1000"/>
      <c r="H81" s="1006"/>
      <c r="I81" s="1006"/>
      <c r="J81" s="1006"/>
      <c r="K81" s="1006"/>
      <c r="L81" s="1002"/>
      <c r="M81" s="997"/>
      <c r="N81" s="998"/>
      <c r="O81" s="998"/>
      <c r="P81" s="998"/>
      <c r="Q81" s="998"/>
      <c r="R81" s="998"/>
      <c r="S81" s="999"/>
      <c r="T81" s="1000"/>
      <c r="U81" s="1001"/>
      <c r="V81" s="1001"/>
      <c r="W81" s="1001"/>
      <c r="X81" s="1001"/>
      <c r="Y81" s="1002"/>
      <c r="Z81" s="1003"/>
      <c r="AA81" s="1004"/>
      <c r="AB81" s="1005"/>
      <c r="AC81" s="1000"/>
      <c r="AD81" s="1006"/>
      <c r="AE81" s="1006"/>
      <c r="AF81" s="1006"/>
      <c r="AG81" s="1006"/>
      <c r="AH81" s="1002"/>
      <c r="AI81" s="988"/>
      <c r="AJ81" s="989"/>
      <c r="AK81" s="989"/>
      <c r="AL81" s="989"/>
      <c r="AM81" s="989"/>
      <c r="AN81" s="989"/>
      <c r="AO81" s="989"/>
      <c r="AP81" s="989"/>
      <c r="AQ81" s="990"/>
    </row>
    <row r="82" spans="2:43">
      <c r="B82" s="997"/>
      <c r="C82" s="998"/>
      <c r="D82" s="998"/>
      <c r="E82" s="998"/>
      <c r="F82" s="999"/>
      <c r="G82" s="1000"/>
      <c r="H82" s="1006"/>
      <c r="I82" s="1006"/>
      <c r="J82" s="1006"/>
      <c r="K82" s="1006"/>
      <c r="L82" s="1002"/>
      <c r="M82" s="997"/>
      <c r="N82" s="998"/>
      <c r="O82" s="998"/>
      <c r="P82" s="998"/>
      <c r="Q82" s="998"/>
      <c r="R82" s="998"/>
      <c r="S82" s="999"/>
      <c r="T82" s="1000"/>
      <c r="U82" s="1001"/>
      <c r="V82" s="1001"/>
      <c r="W82" s="1001"/>
      <c r="X82" s="1001"/>
      <c r="Y82" s="1002"/>
      <c r="Z82" s="1003"/>
      <c r="AA82" s="1004"/>
      <c r="AB82" s="1005"/>
      <c r="AC82" s="1000"/>
      <c r="AD82" s="1006"/>
      <c r="AE82" s="1006"/>
      <c r="AF82" s="1006"/>
      <c r="AG82" s="1006"/>
      <c r="AH82" s="1002"/>
      <c r="AI82" s="988"/>
      <c r="AJ82" s="989"/>
      <c r="AK82" s="989"/>
      <c r="AL82" s="989"/>
      <c r="AM82" s="989"/>
      <c r="AN82" s="989"/>
      <c r="AO82" s="989"/>
      <c r="AP82" s="989"/>
      <c r="AQ82" s="990"/>
    </row>
    <row r="83" spans="2:43">
      <c r="B83" s="535"/>
      <c r="C83" s="536"/>
      <c r="D83" s="536"/>
      <c r="E83" s="536"/>
      <c r="F83" s="537"/>
      <c r="G83" s="965"/>
      <c r="H83" s="966"/>
      <c r="I83" s="966"/>
      <c r="J83" s="966"/>
      <c r="K83" s="966"/>
      <c r="L83" s="967"/>
      <c r="M83" s="535"/>
      <c r="N83" s="536"/>
      <c r="O83" s="536"/>
      <c r="P83" s="536"/>
      <c r="Q83" s="536"/>
      <c r="R83" s="536"/>
      <c r="S83" s="537"/>
      <c r="T83" s="965"/>
      <c r="U83" s="966"/>
      <c r="V83" s="966"/>
      <c r="W83" s="966"/>
      <c r="X83" s="966"/>
      <c r="Y83" s="967"/>
      <c r="Z83" s="535"/>
      <c r="AA83" s="536"/>
      <c r="AB83" s="537"/>
      <c r="AC83" s="965"/>
      <c r="AD83" s="966"/>
      <c r="AE83" s="966"/>
      <c r="AF83" s="966"/>
      <c r="AG83" s="966"/>
      <c r="AH83" s="967"/>
      <c r="AI83" s="970"/>
      <c r="AJ83" s="971"/>
      <c r="AK83" s="971"/>
      <c r="AL83" s="971"/>
      <c r="AM83" s="971"/>
      <c r="AN83" s="971"/>
      <c r="AO83" s="971"/>
      <c r="AP83" s="971"/>
      <c r="AQ83" s="972"/>
    </row>
    <row r="84" spans="2:43">
      <c r="B84" s="521" t="s">
        <v>419</v>
      </c>
      <c r="C84" s="522"/>
      <c r="D84" s="522"/>
      <c r="E84" s="522"/>
      <c r="F84" s="523"/>
      <c r="G84" s="973"/>
      <c r="H84" s="974"/>
      <c r="I84" s="974"/>
      <c r="J84" s="974"/>
      <c r="K84" s="974"/>
      <c r="L84" s="975"/>
      <c r="M84" s="524"/>
      <c r="N84" s="525"/>
      <c r="O84" s="525"/>
      <c r="P84" s="525"/>
      <c r="Q84" s="525"/>
      <c r="R84" s="525"/>
      <c r="S84" s="525"/>
      <c r="T84" s="525"/>
      <c r="U84" s="525"/>
      <c r="V84" s="525"/>
      <c r="W84" s="525"/>
      <c r="X84" s="525"/>
      <c r="Y84" s="525"/>
      <c r="Z84" s="525"/>
      <c r="AA84" s="525"/>
      <c r="AB84" s="525"/>
      <c r="AC84" s="525"/>
      <c r="AD84" s="525"/>
      <c r="AE84" s="525"/>
      <c r="AF84" s="525"/>
      <c r="AG84" s="525"/>
      <c r="AH84" s="525"/>
      <c r="AI84" s="525"/>
      <c r="AJ84" s="525"/>
      <c r="AK84" s="525"/>
      <c r="AL84" s="525"/>
      <c r="AM84" s="525"/>
      <c r="AN84" s="525"/>
      <c r="AO84" s="525"/>
      <c r="AP84" s="525"/>
      <c r="AQ84" s="526"/>
    </row>
    <row r="85" spans="2:43">
      <c r="B85" s="67" t="s">
        <v>58</v>
      </c>
      <c r="C85" s="94"/>
      <c r="D85" s="94"/>
      <c r="E85" s="67" t="s">
        <v>189</v>
      </c>
      <c r="F85" s="94"/>
      <c r="G85" s="93"/>
      <c r="H85" s="93"/>
      <c r="I85" s="93"/>
      <c r="J85" s="93"/>
      <c r="K85" s="93"/>
      <c r="L85" s="93"/>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row>
    <row r="86" spans="2:43">
      <c r="B86" s="94"/>
      <c r="C86" s="94"/>
      <c r="D86" s="94"/>
      <c r="E86" s="67" t="s">
        <v>190</v>
      </c>
      <c r="F86" s="94"/>
      <c r="G86" s="93"/>
      <c r="H86" s="93"/>
      <c r="I86" s="93"/>
      <c r="J86" s="93"/>
      <c r="K86" s="93"/>
      <c r="L86" s="93"/>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row>
    <row r="89" spans="2:43">
      <c r="B89" s="1" t="s">
        <v>191</v>
      </c>
    </row>
    <row r="90" spans="2:43">
      <c r="B90" s="1042" t="s">
        <v>18</v>
      </c>
      <c r="C90" s="1043"/>
      <c r="D90" s="1043"/>
      <c r="E90" s="1043"/>
      <c r="F90" s="1044"/>
      <c r="G90" s="502" t="s">
        <v>415</v>
      </c>
      <c r="H90" s="503"/>
      <c r="I90" s="503"/>
      <c r="J90" s="503"/>
      <c r="K90" s="503"/>
      <c r="L90" s="504"/>
      <c r="M90" s="1019" t="s">
        <v>416</v>
      </c>
      <c r="N90" s="1020"/>
      <c r="O90" s="1020"/>
      <c r="P90" s="1020"/>
      <c r="Q90" s="1020"/>
      <c r="R90" s="1020"/>
      <c r="S90" s="1020"/>
      <c r="T90" s="1020"/>
      <c r="U90" s="1020"/>
      <c r="V90" s="1020"/>
      <c r="W90" s="1020"/>
      <c r="X90" s="1020"/>
      <c r="Y90" s="1020"/>
      <c r="Z90" s="1020"/>
      <c r="AA90" s="1020"/>
      <c r="AB90" s="1020"/>
      <c r="AC90" s="1020"/>
      <c r="AD90" s="1020"/>
      <c r="AE90" s="1020"/>
      <c r="AF90" s="1020"/>
      <c r="AG90" s="1020"/>
      <c r="AH90" s="1020"/>
      <c r="AI90" s="1020"/>
      <c r="AJ90" s="1020"/>
      <c r="AK90" s="1020"/>
      <c r="AL90" s="1020"/>
      <c r="AM90" s="1020"/>
      <c r="AN90" s="1020"/>
      <c r="AO90" s="1020"/>
      <c r="AP90" s="1020"/>
      <c r="AQ90" s="1021"/>
    </row>
    <row r="91" spans="2:43" ht="23.1" customHeight="1">
      <c r="B91" s="1045"/>
      <c r="C91" s="1046"/>
      <c r="D91" s="1046"/>
      <c r="E91" s="1046"/>
      <c r="F91" s="1047"/>
      <c r="G91" s="505"/>
      <c r="H91" s="498"/>
      <c r="I91" s="498"/>
      <c r="J91" s="498"/>
      <c r="K91" s="498"/>
      <c r="L91" s="506"/>
      <c r="M91" s="1048" t="s">
        <v>180</v>
      </c>
      <c r="N91" s="1049"/>
      <c r="O91" s="1049"/>
      <c r="P91" s="1049"/>
      <c r="Q91" s="1049"/>
      <c r="R91" s="1049"/>
      <c r="S91" s="1050"/>
      <c r="T91" s="836" t="s">
        <v>19</v>
      </c>
      <c r="U91" s="864"/>
      <c r="V91" s="864"/>
      <c r="W91" s="864"/>
      <c r="X91" s="864"/>
      <c r="Y91" s="869"/>
      <c r="Z91" s="1025" t="s">
        <v>181</v>
      </c>
      <c r="AA91" s="503"/>
      <c r="AB91" s="504"/>
      <c r="AC91" s="836" t="s">
        <v>182</v>
      </c>
      <c r="AD91" s="864"/>
      <c r="AE91" s="864"/>
      <c r="AF91" s="864"/>
      <c r="AG91" s="864"/>
      <c r="AH91" s="869"/>
      <c r="AI91" s="1026" t="s">
        <v>417</v>
      </c>
      <c r="AJ91" s="1027"/>
      <c r="AK91" s="1027"/>
      <c r="AL91" s="1027"/>
      <c r="AM91" s="1027"/>
      <c r="AN91" s="1027"/>
      <c r="AO91" s="1027"/>
      <c r="AP91" s="1027"/>
      <c r="AQ91" s="1028"/>
    </row>
    <row r="92" spans="2:43">
      <c r="B92" s="513" t="s">
        <v>20</v>
      </c>
      <c r="C92" s="514"/>
      <c r="D92" s="514"/>
      <c r="E92" s="514"/>
      <c r="F92" s="528"/>
      <c r="G92" s="513" t="s">
        <v>35</v>
      </c>
      <c r="H92" s="514"/>
      <c r="I92" s="514"/>
      <c r="J92" s="514"/>
      <c r="K92" s="514"/>
      <c r="L92" s="528"/>
      <c r="M92" s="976"/>
      <c r="N92" s="515"/>
      <c r="O92" s="515"/>
      <c r="P92" s="515"/>
      <c r="Q92" s="515"/>
      <c r="R92" s="515"/>
      <c r="S92" s="977"/>
      <c r="T92" s="513" t="s">
        <v>35</v>
      </c>
      <c r="U92" s="514"/>
      <c r="V92" s="514"/>
      <c r="W92" s="514"/>
      <c r="X92" s="514"/>
      <c r="Y92" s="528"/>
      <c r="Z92" s="513" t="s">
        <v>418</v>
      </c>
      <c r="AA92" s="514"/>
      <c r="AB92" s="528"/>
      <c r="AC92" s="513" t="s">
        <v>35</v>
      </c>
      <c r="AD92" s="514"/>
      <c r="AE92" s="514"/>
      <c r="AF92" s="514"/>
      <c r="AG92" s="514"/>
      <c r="AH92" s="528"/>
      <c r="AI92" s="976"/>
      <c r="AJ92" s="515"/>
      <c r="AK92" s="515"/>
      <c r="AL92" s="515"/>
      <c r="AM92" s="515"/>
      <c r="AN92" s="515"/>
      <c r="AO92" s="515"/>
      <c r="AP92" s="515"/>
      <c r="AQ92" s="977"/>
    </row>
    <row r="93" spans="2:43">
      <c r="B93" s="997"/>
      <c r="C93" s="998"/>
      <c r="D93" s="998"/>
      <c r="E93" s="998"/>
      <c r="F93" s="999"/>
      <c r="G93" s="1000"/>
      <c r="H93" s="1006"/>
      <c r="I93" s="1006"/>
      <c r="J93" s="1006"/>
      <c r="K93" s="1006"/>
      <c r="L93" s="1002"/>
      <c r="M93" s="997"/>
      <c r="N93" s="998"/>
      <c r="O93" s="998"/>
      <c r="P93" s="998"/>
      <c r="Q93" s="998"/>
      <c r="R93" s="998"/>
      <c r="S93" s="999"/>
      <c r="T93" s="1000"/>
      <c r="U93" s="1006"/>
      <c r="V93" s="1006"/>
      <c r="W93" s="1006"/>
      <c r="X93" s="1006"/>
      <c r="Y93" s="1002"/>
      <c r="Z93" s="997"/>
      <c r="AA93" s="998"/>
      <c r="AB93" s="999"/>
      <c r="AC93" s="1000"/>
      <c r="AD93" s="1006"/>
      <c r="AE93" s="1006"/>
      <c r="AF93" s="1006"/>
      <c r="AG93" s="1006"/>
      <c r="AH93" s="1002"/>
      <c r="AI93" s="1016"/>
      <c r="AJ93" s="1017"/>
      <c r="AK93" s="1017"/>
      <c r="AL93" s="1017"/>
      <c r="AM93" s="1017"/>
      <c r="AN93" s="1017"/>
      <c r="AO93" s="1017"/>
      <c r="AP93" s="1017"/>
      <c r="AQ93" s="1018"/>
    </row>
    <row r="94" spans="2:43">
      <c r="B94" s="997"/>
      <c r="C94" s="998"/>
      <c r="D94" s="998"/>
      <c r="E94" s="998"/>
      <c r="F94" s="999"/>
      <c r="G94" s="1000"/>
      <c r="H94" s="1006"/>
      <c r="I94" s="1006"/>
      <c r="J94" s="1006"/>
      <c r="K94" s="1006"/>
      <c r="L94" s="1002"/>
      <c r="M94" s="997"/>
      <c r="N94" s="998"/>
      <c r="O94" s="998"/>
      <c r="P94" s="998"/>
      <c r="Q94" s="998"/>
      <c r="R94" s="998"/>
      <c r="S94" s="999"/>
      <c r="T94" s="1000"/>
      <c r="U94" s="1006"/>
      <c r="V94" s="1006"/>
      <c r="W94" s="1006"/>
      <c r="X94" s="1006"/>
      <c r="Y94" s="1002"/>
      <c r="Z94" s="997"/>
      <c r="AA94" s="998"/>
      <c r="AB94" s="999"/>
      <c r="AC94" s="1000"/>
      <c r="AD94" s="1006"/>
      <c r="AE94" s="1006"/>
      <c r="AF94" s="1006"/>
      <c r="AG94" s="1006"/>
      <c r="AH94" s="1002"/>
      <c r="AI94" s="1007"/>
      <c r="AJ94" s="1008"/>
      <c r="AK94" s="1008"/>
      <c r="AL94" s="1008"/>
      <c r="AM94" s="1008"/>
      <c r="AN94" s="1008"/>
      <c r="AO94" s="1008"/>
      <c r="AP94" s="1008"/>
      <c r="AQ94" s="1009"/>
    </row>
    <row r="95" spans="2:43">
      <c r="B95" s="535"/>
      <c r="C95" s="536"/>
      <c r="D95" s="536"/>
      <c r="E95" s="536"/>
      <c r="F95" s="537"/>
      <c r="G95" s="965"/>
      <c r="H95" s="966"/>
      <c r="I95" s="966"/>
      <c r="J95" s="966"/>
      <c r="K95" s="966"/>
      <c r="L95" s="967"/>
      <c r="M95" s="535"/>
      <c r="N95" s="536"/>
      <c r="O95" s="536"/>
      <c r="P95" s="536"/>
      <c r="Q95" s="536"/>
      <c r="R95" s="536"/>
      <c r="S95" s="537"/>
      <c r="T95" s="965"/>
      <c r="U95" s="966"/>
      <c r="V95" s="966"/>
      <c r="W95" s="966"/>
      <c r="X95" s="966"/>
      <c r="Y95" s="967"/>
      <c r="Z95" s="535"/>
      <c r="AA95" s="536"/>
      <c r="AB95" s="537"/>
      <c r="AC95" s="965"/>
      <c r="AD95" s="966"/>
      <c r="AE95" s="966"/>
      <c r="AF95" s="966"/>
      <c r="AG95" s="966"/>
      <c r="AH95" s="967"/>
      <c r="AI95" s="970"/>
      <c r="AJ95" s="971"/>
      <c r="AK95" s="971"/>
      <c r="AL95" s="971"/>
      <c r="AM95" s="971"/>
      <c r="AN95" s="971"/>
      <c r="AO95" s="971"/>
      <c r="AP95" s="971"/>
      <c r="AQ95" s="972"/>
    </row>
    <row r="96" spans="2:43">
      <c r="B96" s="521" t="s">
        <v>419</v>
      </c>
      <c r="C96" s="522"/>
      <c r="D96" s="522"/>
      <c r="E96" s="522"/>
      <c r="F96" s="523"/>
      <c r="G96" s="973"/>
      <c r="H96" s="974"/>
      <c r="I96" s="974"/>
      <c r="J96" s="974"/>
      <c r="K96" s="974"/>
      <c r="L96" s="975"/>
      <c r="M96" s="524"/>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6"/>
    </row>
    <row r="97" spans="2:43">
      <c r="B97" s="66" t="s">
        <v>192</v>
      </c>
    </row>
    <row r="100" spans="2:43">
      <c r="B100" s="11" t="s">
        <v>422</v>
      </c>
    </row>
    <row r="101" spans="2:43">
      <c r="B101" s="1019" t="s">
        <v>423</v>
      </c>
      <c r="C101" s="1020"/>
      <c r="D101" s="1020"/>
      <c r="E101" s="1020"/>
      <c r="F101" s="1020"/>
      <c r="G101" s="1020"/>
      <c r="H101" s="1020"/>
      <c r="I101" s="1021"/>
      <c r="J101" s="1019" t="s">
        <v>24</v>
      </c>
      <c r="K101" s="1020"/>
      <c r="L101" s="1020"/>
      <c r="M101" s="1020"/>
      <c r="N101" s="1020"/>
      <c r="O101" s="1020"/>
      <c r="P101" s="1020"/>
      <c r="Q101" s="1020"/>
      <c r="R101" s="1020"/>
      <c r="S101" s="1020"/>
      <c r="T101" s="1020"/>
      <c r="U101" s="1021"/>
      <c r="V101" s="521" t="s">
        <v>416</v>
      </c>
      <c r="W101" s="522"/>
      <c r="X101" s="522"/>
      <c r="Y101" s="522"/>
      <c r="Z101" s="522"/>
      <c r="AA101" s="522"/>
      <c r="AB101" s="522"/>
      <c r="AC101" s="522"/>
      <c r="AD101" s="522"/>
      <c r="AE101" s="522"/>
      <c r="AF101" s="522"/>
      <c r="AG101" s="522"/>
      <c r="AH101" s="522"/>
      <c r="AI101" s="522"/>
      <c r="AJ101" s="522"/>
      <c r="AK101" s="522"/>
      <c r="AL101" s="522"/>
      <c r="AM101" s="522"/>
      <c r="AN101" s="522"/>
      <c r="AO101" s="522"/>
      <c r="AP101" s="522"/>
      <c r="AQ101" s="523"/>
    </row>
    <row r="102" spans="2:43">
      <c r="B102" s="976"/>
      <c r="C102" s="515"/>
      <c r="D102" s="515"/>
      <c r="E102" s="515"/>
      <c r="F102" s="515"/>
      <c r="G102" s="515"/>
      <c r="H102" s="515"/>
      <c r="I102" s="977"/>
      <c r="J102" s="513" t="s">
        <v>35</v>
      </c>
      <c r="K102" s="514"/>
      <c r="L102" s="514"/>
      <c r="M102" s="514"/>
      <c r="N102" s="514"/>
      <c r="O102" s="514"/>
      <c r="P102" s="514" t="s">
        <v>35</v>
      </c>
      <c r="Q102" s="514"/>
      <c r="R102" s="514"/>
      <c r="S102" s="514"/>
      <c r="T102" s="514"/>
      <c r="U102" s="528"/>
      <c r="V102" s="976"/>
      <c r="W102" s="515"/>
      <c r="X102" s="515"/>
      <c r="Y102" s="515"/>
      <c r="Z102" s="515"/>
      <c r="AA102" s="515"/>
      <c r="AB102" s="515"/>
      <c r="AC102" s="515"/>
      <c r="AD102" s="515"/>
      <c r="AE102" s="515"/>
      <c r="AF102" s="515"/>
      <c r="AG102" s="515"/>
      <c r="AH102" s="515"/>
      <c r="AI102" s="515"/>
      <c r="AJ102" s="515"/>
      <c r="AK102" s="515"/>
      <c r="AL102" s="515"/>
      <c r="AM102" s="515"/>
      <c r="AN102" s="515"/>
      <c r="AO102" s="515"/>
      <c r="AP102" s="515"/>
      <c r="AQ102" s="977"/>
    </row>
    <row r="103" spans="2:43">
      <c r="B103" s="1037" t="s">
        <v>25</v>
      </c>
      <c r="C103" s="1041"/>
      <c r="D103" s="1041"/>
      <c r="E103" s="1041"/>
      <c r="F103" s="1041"/>
      <c r="G103" s="1041"/>
      <c r="H103" s="1041"/>
      <c r="I103" s="1038"/>
      <c r="J103" s="1000"/>
      <c r="K103" s="1001"/>
      <c r="L103" s="1001"/>
      <c r="M103" s="1001"/>
      <c r="N103" s="1001"/>
      <c r="O103" s="1001"/>
      <c r="P103" s="1001"/>
      <c r="Q103" s="1001"/>
      <c r="R103" s="1001"/>
      <c r="S103" s="1001"/>
      <c r="T103" s="1001"/>
      <c r="U103" s="1002"/>
      <c r="V103" s="1037"/>
      <c r="W103" s="1041"/>
      <c r="X103" s="1041"/>
      <c r="Y103" s="1041"/>
      <c r="Z103" s="1041"/>
      <c r="AA103" s="1041"/>
      <c r="AB103" s="1041"/>
      <c r="AC103" s="1041"/>
      <c r="AD103" s="1041"/>
      <c r="AE103" s="1041"/>
      <c r="AF103" s="1041"/>
      <c r="AG103" s="1041"/>
      <c r="AH103" s="1041"/>
      <c r="AI103" s="1041"/>
      <c r="AJ103" s="1041"/>
      <c r="AK103" s="1041"/>
      <c r="AL103" s="1041"/>
      <c r="AM103" s="1041"/>
      <c r="AN103" s="1041"/>
      <c r="AO103" s="1041"/>
      <c r="AP103" s="1041"/>
      <c r="AQ103" s="1038"/>
    </row>
    <row r="104" spans="2:43">
      <c r="B104" s="1037"/>
      <c r="C104" s="1041"/>
      <c r="D104" s="1041"/>
      <c r="E104" s="1041"/>
      <c r="F104" s="1041"/>
      <c r="G104" s="1041"/>
      <c r="H104" s="1041"/>
      <c r="I104" s="1038"/>
      <c r="J104" s="1000"/>
      <c r="K104" s="1001"/>
      <c r="L104" s="1001"/>
      <c r="M104" s="1001"/>
      <c r="N104" s="1001"/>
      <c r="O104" s="1001"/>
      <c r="P104" s="1001"/>
      <c r="Q104" s="1001"/>
      <c r="R104" s="1001"/>
      <c r="S104" s="1001"/>
      <c r="T104" s="1001"/>
      <c r="U104" s="1002"/>
      <c r="V104" s="1037"/>
      <c r="W104" s="1041"/>
      <c r="X104" s="1041"/>
      <c r="Y104" s="1041"/>
      <c r="Z104" s="1041"/>
      <c r="AA104" s="1041"/>
      <c r="AB104" s="1041"/>
      <c r="AC104" s="1041"/>
      <c r="AD104" s="1041"/>
      <c r="AE104" s="1041"/>
      <c r="AF104" s="1041"/>
      <c r="AG104" s="1041"/>
      <c r="AH104" s="1041"/>
      <c r="AI104" s="1041"/>
      <c r="AJ104" s="1041"/>
      <c r="AK104" s="1041"/>
      <c r="AL104" s="1041"/>
      <c r="AM104" s="1041"/>
      <c r="AN104" s="1041"/>
      <c r="AO104" s="1041"/>
      <c r="AP104" s="1041"/>
      <c r="AQ104" s="1038"/>
    </row>
    <row r="105" spans="2:43">
      <c r="B105" s="1037" t="s">
        <v>26</v>
      </c>
      <c r="C105" s="1041"/>
      <c r="D105" s="1041"/>
      <c r="E105" s="1041"/>
      <c r="F105" s="1041"/>
      <c r="G105" s="1041"/>
      <c r="H105" s="1041"/>
      <c r="I105" s="1038"/>
      <c r="J105" s="1000"/>
      <c r="K105" s="1001"/>
      <c r="L105" s="1001"/>
      <c r="M105" s="1001"/>
      <c r="N105" s="1001"/>
      <c r="O105" s="1001"/>
      <c r="P105" s="1001"/>
      <c r="Q105" s="1001"/>
      <c r="R105" s="1001"/>
      <c r="S105" s="1001"/>
      <c r="T105" s="1001"/>
      <c r="U105" s="1002"/>
      <c r="V105" s="1037"/>
      <c r="W105" s="1041"/>
      <c r="X105" s="1041"/>
      <c r="Y105" s="1041"/>
      <c r="Z105" s="1041"/>
      <c r="AA105" s="1041"/>
      <c r="AB105" s="1041"/>
      <c r="AC105" s="1041"/>
      <c r="AD105" s="1041"/>
      <c r="AE105" s="1041"/>
      <c r="AF105" s="1041"/>
      <c r="AG105" s="1041"/>
      <c r="AH105" s="1041"/>
      <c r="AI105" s="1041"/>
      <c r="AJ105" s="1041"/>
      <c r="AK105" s="1041"/>
      <c r="AL105" s="1041"/>
      <c r="AM105" s="1041"/>
      <c r="AN105" s="1041"/>
      <c r="AO105" s="1041"/>
      <c r="AP105" s="1041"/>
      <c r="AQ105" s="1038"/>
    </row>
    <row r="106" spans="2:43">
      <c r="B106" s="1037"/>
      <c r="C106" s="1041"/>
      <c r="D106" s="1041"/>
      <c r="E106" s="1041"/>
      <c r="F106" s="1041"/>
      <c r="G106" s="1041"/>
      <c r="H106" s="1041"/>
      <c r="I106" s="1038"/>
      <c r="J106" s="1000"/>
      <c r="K106" s="1001"/>
      <c r="L106" s="1001"/>
      <c r="M106" s="1001"/>
      <c r="N106" s="1001"/>
      <c r="O106" s="1001"/>
      <c r="P106" s="1001"/>
      <c r="Q106" s="1001"/>
      <c r="R106" s="1001"/>
      <c r="S106" s="1001"/>
      <c r="T106" s="1001"/>
      <c r="U106" s="1002"/>
      <c r="V106" s="1037"/>
      <c r="W106" s="1041"/>
      <c r="X106" s="1041"/>
      <c r="Y106" s="1041"/>
      <c r="Z106" s="1041"/>
      <c r="AA106" s="1041"/>
      <c r="AB106" s="1041"/>
      <c r="AC106" s="1041"/>
      <c r="AD106" s="1041"/>
      <c r="AE106" s="1041"/>
      <c r="AF106" s="1041"/>
      <c r="AG106" s="1041"/>
      <c r="AH106" s="1041"/>
      <c r="AI106" s="1041"/>
      <c r="AJ106" s="1041"/>
      <c r="AK106" s="1041"/>
      <c r="AL106" s="1041"/>
      <c r="AM106" s="1041"/>
      <c r="AN106" s="1041"/>
      <c r="AO106" s="1041"/>
      <c r="AP106" s="1041"/>
      <c r="AQ106" s="1038"/>
    </row>
    <row r="107" spans="2:43">
      <c r="B107" s="1037" t="s">
        <v>27</v>
      </c>
      <c r="C107" s="1041"/>
      <c r="D107" s="1041"/>
      <c r="E107" s="1041"/>
      <c r="F107" s="1041"/>
      <c r="G107" s="1041"/>
      <c r="H107" s="1041"/>
      <c r="I107" s="1038"/>
      <c r="J107" s="1000"/>
      <c r="K107" s="1001"/>
      <c r="L107" s="1001"/>
      <c r="M107" s="1001"/>
      <c r="N107" s="1001"/>
      <c r="O107" s="1001"/>
      <c r="P107" s="1001"/>
      <c r="Q107" s="1001"/>
      <c r="R107" s="1001"/>
      <c r="S107" s="1001"/>
      <c r="T107" s="1001"/>
      <c r="U107" s="1002"/>
      <c r="V107" s="1037"/>
      <c r="W107" s="1041"/>
      <c r="X107" s="1041"/>
      <c r="Y107" s="1041"/>
      <c r="Z107" s="1041"/>
      <c r="AA107" s="1041"/>
      <c r="AB107" s="1041"/>
      <c r="AC107" s="1041"/>
      <c r="AD107" s="1041"/>
      <c r="AE107" s="1041"/>
      <c r="AF107" s="1041"/>
      <c r="AG107" s="1041"/>
      <c r="AH107" s="1041"/>
      <c r="AI107" s="1041"/>
      <c r="AJ107" s="1041"/>
      <c r="AK107" s="1041"/>
      <c r="AL107" s="1041"/>
      <c r="AM107" s="1041"/>
      <c r="AN107" s="1041"/>
      <c r="AO107" s="1041"/>
      <c r="AP107" s="1041"/>
      <c r="AQ107" s="1038"/>
    </row>
    <row r="108" spans="2:43">
      <c r="B108" s="1037"/>
      <c r="C108" s="1041"/>
      <c r="D108" s="1041"/>
      <c r="E108" s="1041"/>
      <c r="F108" s="1041"/>
      <c r="G108" s="1041"/>
      <c r="H108" s="1041"/>
      <c r="I108" s="1038"/>
      <c r="J108" s="1000"/>
      <c r="K108" s="1001"/>
      <c r="L108" s="1001"/>
      <c r="M108" s="1001"/>
      <c r="N108" s="1001"/>
      <c r="O108" s="1001"/>
      <c r="P108" s="1001"/>
      <c r="Q108" s="1001"/>
      <c r="R108" s="1001"/>
      <c r="S108" s="1001"/>
      <c r="T108" s="1001"/>
      <c r="U108" s="1002"/>
      <c r="V108" s="1037"/>
      <c r="W108" s="1041"/>
      <c r="X108" s="1041"/>
      <c r="Y108" s="1041"/>
      <c r="Z108" s="1041"/>
      <c r="AA108" s="1041"/>
      <c r="AB108" s="1041"/>
      <c r="AC108" s="1041"/>
      <c r="AD108" s="1041"/>
      <c r="AE108" s="1041"/>
      <c r="AF108" s="1041"/>
      <c r="AG108" s="1041"/>
      <c r="AH108" s="1041"/>
      <c r="AI108" s="1041"/>
      <c r="AJ108" s="1041"/>
      <c r="AK108" s="1041"/>
      <c r="AL108" s="1041"/>
      <c r="AM108" s="1041"/>
      <c r="AN108" s="1041"/>
      <c r="AO108" s="1041"/>
      <c r="AP108" s="1041"/>
      <c r="AQ108" s="1038"/>
    </row>
    <row r="109" spans="2:43">
      <c r="B109" s="1037" t="s">
        <v>28</v>
      </c>
      <c r="C109" s="1041"/>
      <c r="D109" s="1041"/>
      <c r="E109" s="1041"/>
      <c r="F109" s="1041"/>
      <c r="G109" s="1041"/>
      <c r="H109" s="1041"/>
      <c r="I109" s="1038"/>
      <c r="J109" s="1000"/>
      <c r="K109" s="1001"/>
      <c r="L109" s="1001"/>
      <c r="M109" s="1001"/>
      <c r="N109" s="1001"/>
      <c r="O109" s="1001"/>
      <c r="P109" s="1001"/>
      <c r="Q109" s="1001"/>
      <c r="R109" s="1001"/>
      <c r="S109" s="1001"/>
      <c r="T109" s="1001"/>
      <c r="U109" s="1002"/>
      <c r="V109" s="1037"/>
      <c r="W109" s="1041"/>
      <c r="X109" s="1041"/>
      <c r="Y109" s="1041"/>
      <c r="Z109" s="1041"/>
      <c r="AA109" s="1041"/>
      <c r="AB109" s="1041"/>
      <c r="AC109" s="1041"/>
      <c r="AD109" s="1041"/>
      <c r="AE109" s="1041"/>
      <c r="AF109" s="1041"/>
      <c r="AG109" s="1041"/>
      <c r="AH109" s="1041"/>
      <c r="AI109" s="1041"/>
      <c r="AJ109" s="1041"/>
      <c r="AK109" s="1041"/>
      <c r="AL109" s="1041"/>
      <c r="AM109" s="1041"/>
      <c r="AN109" s="1041"/>
      <c r="AO109" s="1041"/>
      <c r="AP109" s="1041"/>
      <c r="AQ109" s="1038"/>
    </row>
    <row r="110" spans="2:43">
      <c r="B110" s="1037"/>
      <c r="C110" s="1041"/>
      <c r="D110" s="1041"/>
      <c r="E110" s="1041"/>
      <c r="F110" s="1041"/>
      <c r="G110" s="1041"/>
      <c r="H110" s="1041"/>
      <c r="I110" s="1038"/>
      <c r="J110" s="1000"/>
      <c r="K110" s="1001"/>
      <c r="L110" s="1001"/>
      <c r="M110" s="1001"/>
      <c r="N110" s="1001"/>
      <c r="O110" s="1001"/>
      <c r="P110" s="1001"/>
      <c r="Q110" s="1001"/>
      <c r="R110" s="1001"/>
      <c r="S110" s="1001"/>
      <c r="T110" s="1001"/>
      <c r="U110" s="1002"/>
      <c r="V110" s="1037"/>
      <c r="W110" s="1041"/>
      <c r="X110" s="1041"/>
      <c r="Y110" s="1041"/>
      <c r="Z110" s="1041"/>
      <c r="AA110" s="1041"/>
      <c r="AB110" s="1041"/>
      <c r="AC110" s="1041"/>
      <c r="AD110" s="1041"/>
      <c r="AE110" s="1041"/>
      <c r="AF110" s="1041"/>
      <c r="AG110" s="1041"/>
      <c r="AH110" s="1041"/>
      <c r="AI110" s="1041"/>
      <c r="AJ110" s="1041"/>
      <c r="AK110" s="1041"/>
      <c r="AL110" s="1041"/>
      <c r="AM110" s="1041"/>
      <c r="AN110" s="1041"/>
      <c r="AO110" s="1041"/>
      <c r="AP110" s="1041"/>
      <c r="AQ110" s="1038"/>
    </row>
    <row r="111" spans="2:43">
      <c r="B111" s="1037" t="s">
        <v>29</v>
      </c>
      <c r="C111" s="1041"/>
      <c r="D111" s="1041"/>
      <c r="E111" s="1041"/>
      <c r="F111" s="1041"/>
      <c r="G111" s="1041"/>
      <c r="H111" s="1041"/>
      <c r="I111" s="1038"/>
      <c r="J111" s="1000"/>
      <c r="K111" s="1001"/>
      <c r="L111" s="1001"/>
      <c r="M111" s="1001"/>
      <c r="N111" s="1001"/>
      <c r="O111" s="1001"/>
      <c r="P111" s="1001"/>
      <c r="Q111" s="1001"/>
      <c r="R111" s="1001"/>
      <c r="S111" s="1001"/>
      <c r="T111" s="1001"/>
      <c r="U111" s="1002"/>
      <c r="V111" s="1037"/>
      <c r="W111" s="1041"/>
      <c r="X111" s="1041"/>
      <c r="Y111" s="1041"/>
      <c r="Z111" s="1041"/>
      <c r="AA111" s="1041"/>
      <c r="AB111" s="1041"/>
      <c r="AC111" s="1041"/>
      <c r="AD111" s="1041"/>
      <c r="AE111" s="1041"/>
      <c r="AF111" s="1041"/>
      <c r="AG111" s="1041"/>
      <c r="AH111" s="1041"/>
      <c r="AI111" s="1041"/>
      <c r="AJ111" s="1041"/>
      <c r="AK111" s="1041"/>
      <c r="AL111" s="1041"/>
      <c r="AM111" s="1041"/>
      <c r="AN111" s="1041"/>
      <c r="AO111" s="1041"/>
      <c r="AP111" s="1041"/>
      <c r="AQ111" s="1038"/>
    </row>
    <row r="112" spans="2:43">
      <c r="B112" s="1037"/>
      <c r="C112" s="1041"/>
      <c r="D112" s="1041"/>
      <c r="E112" s="1041"/>
      <c r="F112" s="1041"/>
      <c r="G112" s="1041"/>
      <c r="H112" s="1041"/>
      <c r="I112" s="1038"/>
      <c r="J112" s="965"/>
      <c r="K112" s="966"/>
      <c r="L112" s="966"/>
      <c r="M112" s="966"/>
      <c r="N112" s="966"/>
      <c r="O112" s="966"/>
      <c r="P112" s="1001"/>
      <c r="Q112" s="1001"/>
      <c r="R112" s="1001"/>
      <c r="S112" s="1001"/>
      <c r="T112" s="1001"/>
      <c r="U112" s="1002"/>
      <c r="V112" s="963"/>
      <c r="W112" s="501"/>
      <c r="X112" s="501"/>
      <c r="Y112" s="501"/>
      <c r="Z112" s="501"/>
      <c r="AA112" s="501"/>
      <c r="AB112" s="501"/>
      <c r="AC112" s="501"/>
      <c r="AD112" s="501"/>
      <c r="AE112" s="501"/>
      <c r="AF112" s="501"/>
      <c r="AG112" s="501"/>
      <c r="AH112" s="501"/>
      <c r="AI112" s="501"/>
      <c r="AJ112" s="501"/>
      <c r="AK112" s="501"/>
      <c r="AL112" s="501"/>
      <c r="AM112" s="501"/>
      <c r="AN112" s="501"/>
      <c r="AO112" s="501"/>
      <c r="AP112" s="501"/>
      <c r="AQ112" s="964"/>
    </row>
    <row r="113" spans="2:43">
      <c r="B113" s="521" t="s">
        <v>419</v>
      </c>
      <c r="C113" s="522"/>
      <c r="D113" s="522"/>
      <c r="E113" s="522"/>
      <c r="F113" s="522"/>
      <c r="G113" s="522"/>
      <c r="H113" s="522"/>
      <c r="I113" s="523"/>
      <c r="J113" s="973"/>
      <c r="K113" s="974"/>
      <c r="L113" s="974"/>
      <c r="M113" s="974"/>
      <c r="N113" s="974"/>
      <c r="O113" s="974"/>
      <c r="P113" s="974"/>
      <c r="Q113" s="974"/>
      <c r="R113" s="974"/>
      <c r="S113" s="974"/>
      <c r="T113" s="974"/>
      <c r="U113" s="975"/>
      <c r="V113" s="524"/>
      <c r="W113" s="525"/>
      <c r="X113" s="525"/>
      <c r="Y113" s="525"/>
      <c r="Z113" s="525"/>
      <c r="AA113" s="525"/>
      <c r="AB113" s="525"/>
      <c r="AC113" s="525"/>
      <c r="AD113" s="525"/>
      <c r="AE113" s="525"/>
      <c r="AF113" s="525"/>
      <c r="AG113" s="525"/>
      <c r="AH113" s="525"/>
      <c r="AI113" s="525"/>
      <c r="AJ113" s="525"/>
      <c r="AK113" s="525"/>
      <c r="AL113" s="525"/>
      <c r="AM113" s="525"/>
      <c r="AN113" s="525"/>
      <c r="AO113" s="525"/>
      <c r="AP113" s="525"/>
      <c r="AQ113" s="526"/>
    </row>
    <row r="114" spans="2:43">
      <c r="B114" s="1039" t="s">
        <v>193</v>
      </c>
      <c r="C114" s="1039"/>
      <c r="D114" s="1039"/>
      <c r="E114" s="1039"/>
      <c r="F114" s="1039"/>
      <c r="G114" s="1039"/>
      <c r="H114" s="1039"/>
      <c r="I114" s="1039"/>
      <c r="J114" s="1039"/>
      <c r="K114" s="1039"/>
      <c r="L114" s="1039"/>
      <c r="M114" s="1039"/>
      <c r="N114" s="1039"/>
      <c r="O114" s="1039"/>
      <c r="P114" s="1039"/>
      <c r="Q114" s="1039"/>
      <c r="R114" s="1039"/>
      <c r="S114" s="1039"/>
      <c r="T114" s="1039"/>
      <c r="U114" s="1039"/>
      <c r="V114" s="1039"/>
      <c r="W114" s="1039"/>
      <c r="X114" s="1039"/>
      <c r="Y114" s="1039"/>
      <c r="Z114" s="1039"/>
      <c r="AA114" s="1039"/>
      <c r="AB114" s="1039"/>
      <c r="AC114" s="1039"/>
      <c r="AD114" s="1039"/>
      <c r="AE114" s="1039"/>
      <c r="AF114" s="1039"/>
      <c r="AG114" s="1039"/>
      <c r="AH114" s="1039"/>
      <c r="AI114" s="1039"/>
      <c r="AJ114" s="1039"/>
      <c r="AK114" s="1039"/>
      <c r="AL114" s="1039"/>
      <c r="AM114" s="1039"/>
      <c r="AN114" s="1039"/>
      <c r="AO114" s="1039"/>
      <c r="AP114" s="1039"/>
      <c r="AQ114" s="1039"/>
    </row>
    <row r="115" spans="2:43">
      <c r="B115" s="1040"/>
      <c r="C115" s="1040"/>
      <c r="D115" s="1040"/>
      <c r="E115" s="1040"/>
      <c r="F115" s="1040"/>
      <c r="G115" s="1040"/>
      <c r="H115" s="1040"/>
      <c r="I115" s="1040"/>
      <c r="J115" s="1040"/>
      <c r="K115" s="1040"/>
      <c r="L115" s="1040"/>
      <c r="M115" s="1040"/>
      <c r="N115" s="1040"/>
      <c r="O115" s="1040"/>
      <c r="P115" s="1040"/>
      <c r="Q115" s="1040"/>
      <c r="R115" s="1040"/>
      <c r="S115" s="1040"/>
      <c r="T115" s="1040"/>
      <c r="U115" s="1040"/>
      <c r="V115" s="1040"/>
      <c r="W115" s="1040"/>
      <c r="X115" s="1040"/>
      <c r="Y115" s="1040"/>
      <c r="Z115" s="1040"/>
      <c r="AA115" s="1040"/>
      <c r="AB115" s="1040"/>
      <c r="AC115" s="1040"/>
      <c r="AD115" s="1040"/>
      <c r="AE115" s="1040"/>
      <c r="AF115" s="1040"/>
      <c r="AG115" s="1040"/>
      <c r="AH115" s="1040"/>
      <c r="AI115" s="1040"/>
      <c r="AJ115" s="1040"/>
      <c r="AK115" s="1040"/>
      <c r="AL115" s="1040"/>
      <c r="AM115" s="1040"/>
      <c r="AN115" s="1040"/>
      <c r="AO115" s="1040"/>
      <c r="AP115" s="1040"/>
      <c r="AQ115" s="1040"/>
    </row>
    <row r="118" spans="2:43">
      <c r="B118" s="1" t="s">
        <v>424</v>
      </c>
    </row>
    <row r="119" spans="2:43">
      <c r="B119" s="1019" t="s">
        <v>423</v>
      </c>
      <c r="C119" s="1020"/>
      <c r="D119" s="1020"/>
      <c r="E119" s="1020"/>
      <c r="F119" s="1020"/>
      <c r="G119" s="1020"/>
      <c r="H119" s="1020"/>
      <c r="I119" s="1020"/>
      <c r="J119" s="1020"/>
      <c r="K119" s="1021"/>
      <c r="L119" s="1019" t="s">
        <v>24</v>
      </c>
      <c r="M119" s="1020"/>
      <c r="N119" s="1020"/>
      <c r="O119" s="1020"/>
      <c r="P119" s="1020"/>
      <c r="Q119" s="1020"/>
      <c r="R119" s="1020"/>
      <c r="S119" s="1020"/>
      <c r="T119" s="1020"/>
      <c r="U119" s="1020"/>
      <c r="V119" s="1020"/>
      <c r="W119" s="1021"/>
      <c r="X119" s="521" t="s">
        <v>416</v>
      </c>
      <c r="Y119" s="525"/>
      <c r="Z119" s="525"/>
      <c r="AA119" s="525"/>
      <c r="AB119" s="525"/>
      <c r="AC119" s="525"/>
      <c r="AD119" s="525"/>
      <c r="AE119" s="525"/>
      <c r="AF119" s="525"/>
      <c r="AG119" s="525"/>
      <c r="AH119" s="525"/>
      <c r="AI119" s="525"/>
      <c r="AJ119" s="525"/>
      <c r="AK119" s="525"/>
      <c r="AL119" s="525"/>
      <c r="AM119" s="525"/>
      <c r="AN119" s="525"/>
      <c r="AO119" s="525"/>
      <c r="AP119" s="525"/>
      <c r="AQ119" s="526"/>
    </row>
    <row r="120" spans="2:43">
      <c r="B120" s="976"/>
      <c r="C120" s="515"/>
      <c r="D120" s="515"/>
      <c r="E120" s="515"/>
      <c r="F120" s="515"/>
      <c r="G120" s="515"/>
      <c r="H120" s="515"/>
      <c r="I120" s="515"/>
      <c r="J120" s="515"/>
      <c r="K120" s="977"/>
      <c r="L120" s="513" t="s">
        <v>35</v>
      </c>
      <c r="M120" s="514"/>
      <c r="N120" s="514"/>
      <c r="O120" s="514"/>
      <c r="P120" s="514"/>
      <c r="Q120" s="514"/>
      <c r="R120" s="514" t="s">
        <v>35</v>
      </c>
      <c r="S120" s="514"/>
      <c r="T120" s="514"/>
      <c r="U120" s="514"/>
      <c r="V120" s="514"/>
      <c r="W120" s="528"/>
      <c r="X120" s="976"/>
      <c r="Y120" s="515"/>
      <c r="Z120" s="515"/>
      <c r="AA120" s="515"/>
      <c r="AB120" s="515"/>
      <c r="AC120" s="515"/>
      <c r="AD120" s="515"/>
      <c r="AE120" s="515"/>
      <c r="AF120" s="515"/>
      <c r="AG120" s="515"/>
      <c r="AH120" s="515"/>
      <c r="AI120" s="515"/>
      <c r="AJ120" s="515"/>
      <c r="AK120" s="515"/>
      <c r="AL120" s="515"/>
      <c r="AM120" s="515"/>
      <c r="AN120" s="515"/>
      <c r="AO120" s="515"/>
      <c r="AP120" s="515"/>
      <c r="AQ120" s="977"/>
    </row>
    <row r="121" spans="2:43">
      <c r="B121" s="1037" t="s">
        <v>194</v>
      </c>
      <c r="C121" s="500"/>
      <c r="D121" s="500"/>
      <c r="E121" s="500"/>
      <c r="F121" s="500"/>
      <c r="G121" s="500"/>
      <c r="H121" s="500"/>
      <c r="I121" s="500"/>
      <c r="J121" s="500"/>
      <c r="K121" s="1038"/>
      <c r="L121" s="1000"/>
      <c r="M121" s="1001"/>
      <c r="N121" s="1001"/>
      <c r="O121" s="1001"/>
      <c r="P121" s="1001"/>
      <c r="Q121" s="1001"/>
      <c r="R121" s="1001"/>
      <c r="S121" s="1001"/>
      <c r="T121" s="1001"/>
      <c r="U121" s="1001"/>
      <c r="V121" s="1001"/>
      <c r="W121" s="1002"/>
      <c r="X121" s="1037"/>
      <c r="Y121" s="500"/>
      <c r="Z121" s="500"/>
      <c r="AA121" s="500"/>
      <c r="AB121" s="500"/>
      <c r="AC121" s="500"/>
      <c r="AD121" s="500"/>
      <c r="AE121" s="500"/>
      <c r="AF121" s="500"/>
      <c r="AG121" s="500"/>
      <c r="AH121" s="500"/>
      <c r="AI121" s="500"/>
      <c r="AJ121" s="500"/>
      <c r="AK121" s="500"/>
      <c r="AL121" s="500"/>
      <c r="AM121" s="500"/>
      <c r="AN121" s="500"/>
      <c r="AO121" s="500"/>
      <c r="AP121" s="500"/>
      <c r="AQ121" s="1038"/>
    </row>
    <row r="122" spans="2:43">
      <c r="B122" s="1037"/>
      <c r="C122" s="500"/>
      <c r="D122" s="500"/>
      <c r="E122" s="500"/>
      <c r="F122" s="500"/>
      <c r="G122" s="500"/>
      <c r="H122" s="500"/>
      <c r="I122" s="500"/>
      <c r="J122" s="500"/>
      <c r="K122" s="1038"/>
      <c r="L122" s="1000"/>
      <c r="M122" s="1001"/>
      <c r="N122" s="1001"/>
      <c r="O122" s="1001"/>
      <c r="P122" s="1001"/>
      <c r="Q122" s="1001"/>
      <c r="R122" s="1001"/>
      <c r="S122" s="1001"/>
      <c r="T122" s="1001"/>
      <c r="U122" s="1001"/>
      <c r="V122" s="1001"/>
      <c r="W122" s="1002"/>
      <c r="X122" s="1037"/>
      <c r="Y122" s="500"/>
      <c r="Z122" s="500"/>
      <c r="AA122" s="500"/>
      <c r="AB122" s="500"/>
      <c r="AC122" s="500"/>
      <c r="AD122" s="500"/>
      <c r="AE122" s="500"/>
      <c r="AF122" s="500"/>
      <c r="AG122" s="500"/>
      <c r="AH122" s="500"/>
      <c r="AI122" s="500"/>
      <c r="AJ122" s="500"/>
      <c r="AK122" s="500"/>
      <c r="AL122" s="500"/>
      <c r="AM122" s="500"/>
      <c r="AN122" s="500"/>
      <c r="AO122" s="500"/>
      <c r="AP122" s="500"/>
      <c r="AQ122" s="1038"/>
    </row>
    <row r="123" spans="2:43">
      <c r="B123" s="1037"/>
      <c r="C123" s="500"/>
      <c r="D123" s="500"/>
      <c r="E123" s="500"/>
      <c r="F123" s="500"/>
      <c r="G123" s="500"/>
      <c r="H123" s="500"/>
      <c r="I123" s="500"/>
      <c r="J123" s="500"/>
      <c r="K123" s="1038"/>
      <c r="L123" s="1000"/>
      <c r="M123" s="1001"/>
      <c r="N123" s="1001"/>
      <c r="O123" s="1001"/>
      <c r="P123" s="1001"/>
      <c r="Q123" s="1001"/>
      <c r="R123" s="1001"/>
      <c r="S123" s="1001"/>
      <c r="T123" s="1001"/>
      <c r="U123" s="1001"/>
      <c r="V123" s="1001"/>
      <c r="W123" s="1002"/>
      <c r="X123" s="1037"/>
      <c r="Y123" s="500"/>
      <c r="Z123" s="500"/>
      <c r="AA123" s="500"/>
      <c r="AB123" s="500"/>
      <c r="AC123" s="500"/>
      <c r="AD123" s="500"/>
      <c r="AE123" s="500"/>
      <c r="AF123" s="500"/>
      <c r="AG123" s="500"/>
      <c r="AH123" s="500"/>
      <c r="AI123" s="500"/>
      <c r="AJ123" s="500"/>
      <c r="AK123" s="500"/>
      <c r="AL123" s="500"/>
      <c r="AM123" s="500"/>
      <c r="AN123" s="500"/>
      <c r="AO123" s="500"/>
      <c r="AP123" s="500"/>
      <c r="AQ123" s="1038"/>
    </row>
    <row r="124" spans="2:43">
      <c r="B124" s="1037"/>
      <c r="C124" s="500"/>
      <c r="D124" s="500"/>
      <c r="E124" s="500"/>
      <c r="F124" s="500"/>
      <c r="G124" s="500"/>
      <c r="H124" s="500"/>
      <c r="I124" s="500"/>
      <c r="J124" s="500"/>
      <c r="K124" s="1038"/>
      <c r="L124" s="1000"/>
      <c r="M124" s="1001"/>
      <c r="N124" s="1001"/>
      <c r="O124" s="1001"/>
      <c r="P124" s="1001"/>
      <c r="Q124" s="1001"/>
      <c r="R124" s="1001"/>
      <c r="S124" s="1001"/>
      <c r="T124" s="1001"/>
      <c r="U124" s="1001"/>
      <c r="V124" s="1001"/>
      <c r="W124" s="1002"/>
      <c r="X124" s="1037"/>
      <c r="Y124" s="500"/>
      <c r="Z124" s="500"/>
      <c r="AA124" s="500"/>
      <c r="AB124" s="500"/>
      <c r="AC124" s="500"/>
      <c r="AD124" s="500"/>
      <c r="AE124" s="500"/>
      <c r="AF124" s="500"/>
      <c r="AG124" s="500"/>
      <c r="AH124" s="500"/>
      <c r="AI124" s="500"/>
      <c r="AJ124" s="500"/>
      <c r="AK124" s="500"/>
      <c r="AL124" s="500"/>
      <c r="AM124" s="500"/>
      <c r="AN124" s="500"/>
      <c r="AO124" s="500"/>
      <c r="AP124" s="500"/>
      <c r="AQ124" s="1038"/>
    </row>
    <row r="125" spans="2:43">
      <c r="B125" s="1037" t="s">
        <v>25</v>
      </c>
      <c r="C125" s="500"/>
      <c r="D125" s="500"/>
      <c r="E125" s="500"/>
      <c r="F125" s="500"/>
      <c r="G125" s="500"/>
      <c r="H125" s="500"/>
      <c r="I125" s="500"/>
      <c r="J125" s="500"/>
      <c r="K125" s="1038"/>
      <c r="L125" s="1000"/>
      <c r="M125" s="1001"/>
      <c r="N125" s="1001"/>
      <c r="O125" s="1001"/>
      <c r="P125" s="1001"/>
      <c r="Q125" s="1001"/>
      <c r="R125" s="1001"/>
      <c r="S125" s="1001"/>
      <c r="T125" s="1001"/>
      <c r="U125" s="1001"/>
      <c r="V125" s="1001"/>
      <c r="W125" s="1002"/>
      <c r="X125" s="1037"/>
      <c r="Y125" s="500"/>
      <c r="Z125" s="500"/>
      <c r="AA125" s="500"/>
      <c r="AB125" s="500"/>
      <c r="AC125" s="500"/>
      <c r="AD125" s="500"/>
      <c r="AE125" s="500"/>
      <c r="AF125" s="500"/>
      <c r="AG125" s="500"/>
      <c r="AH125" s="500"/>
      <c r="AI125" s="500"/>
      <c r="AJ125" s="500"/>
      <c r="AK125" s="500"/>
      <c r="AL125" s="500"/>
      <c r="AM125" s="500"/>
      <c r="AN125" s="500"/>
      <c r="AO125" s="500"/>
      <c r="AP125" s="500"/>
      <c r="AQ125" s="1038"/>
    </row>
    <row r="126" spans="2:43">
      <c r="B126" s="1037" t="s">
        <v>425</v>
      </c>
      <c r="C126" s="500"/>
      <c r="D126" s="500"/>
      <c r="E126" s="500"/>
      <c r="F126" s="500"/>
      <c r="G126" s="500"/>
      <c r="H126" s="500"/>
      <c r="I126" s="500"/>
      <c r="J126" s="500"/>
      <c r="K126" s="1038"/>
      <c r="L126" s="1000"/>
      <c r="M126" s="1001"/>
      <c r="N126" s="1001"/>
      <c r="O126" s="1001"/>
      <c r="P126" s="1001"/>
      <c r="Q126" s="1001"/>
      <c r="R126" s="1001"/>
      <c r="S126" s="1001"/>
      <c r="T126" s="1001"/>
      <c r="U126" s="1001"/>
      <c r="V126" s="1001"/>
      <c r="W126" s="1002"/>
      <c r="X126" s="1037"/>
      <c r="Y126" s="500"/>
      <c r="Z126" s="500"/>
      <c r="AA126" s="500"/>
      <c r="AB126" s="500"/>
      <c r="AC126" s="500"/>
      <c r="AD126" s="500"/>
      <c r="AE126" s="500"/>
      <c r="AF126" s="500"/>
      <c r="AG126" s="500"/>
      <c r="AH126" s="500"/>
      <c r="AI126" s="500"/>
      <c r="AJ126" s="500"/>
      <c r="AK126" s="500"/>
      <c r="AL126" s="500"/>
      <c r="AM126" s="500"/>
      <c r="AN126" s="500"/>
      <c r="AO126" s="500"/>
      <c r="AP126" s="500"/>
      <c r="AQ126" s="1038"/>
    </row>
    <row r="127" spans="2:43">
      <c r="B127" s="963"/>
      <c r="C127" s="501"/>
      <c r="D127" s="501"/>
      <c r="E127" s="501"/>
      <c r="F127" s="501"/>
      <c r="G127" s="501"/>
      <c r="H127" s="501"/>
      <c r="I127" s="501"/>
      <c r="J127" s="501"/>
      <c r="K127" s="964"/>
      <c r="L127" s="965"/>
      <c r="M127" s="966"/>
      <c r="N127" s="966"/>
      <c r="O127" s="966"/>
      <c r="P127" s="966"/>
      <c r="Q127" s="966"/>
      <c r="R127" s="1001"/>
      <c r="S127" s="1001"/>
      <c r="T127" s="1001"/>
      <c r="U127" s="1001"/>
      <c r="V127" s="1001"/>
      <c r="W127" s="1002"/>
      <c r="X127" s="963"/>
      <c r="Y127" s="501"/>
      <c r="Z127" s="501"/>
      <c r="AA127" s="501"/>
      <c r="AB127" s="501"/>
      <c r="AC127" s="501"/>
      <c r="AD127" s="501"/>
      <c r="AE127" s="501"/>
      <c r="AF127" s="501"/>
      <c r="AG127" s="501"/>
      <c r="AH127" s="501"/>
      <c r="AI127" s="501"/>
      <c r="AJ127" s="501"/>
      <c r="AK127" s="501"/>
      <c r="AL127" s="501"/>
      <c r="AM127" s="501"/>
      <c r="AN127" s="501"/>
      <c r="AO127" s="501"/>
      <c r="AP127" s="501"/>
      <c r="AQ127" s="964"/>
    </row>
    <row r="128" spans="2:43">
      <c r="B128" s="1019" t="s">
        <v>419</v>
      </c>
      <c r="C128" s="1020"/>
      <c r="D128" s="1020"/>
      <c r="E128" s="1020"/>
      <c r="F128" s="1020"/>
      <c r="G128" s="1020"/>
      <c r="H128" s="1020"/>
      <c r="I128" s="1020"/>
      <c r="J128" s="1020"/>
      <c r="K128" s="1021"/>
      <c r="L128" s="973"/>
      <c r="M128" s="974"/>
      <c r="N128" s="974"/>
      <c r="O128" s="974"/>
      <c r="P128" s="974"/>
      <c r="Q128" s="974"/>
      <c r="R128" s="974"/>
      <c r="S128" s="974"/>
      <c r="T128" s="974"/>
      <c r="U128" s="974"/>
      <c r="V128" s="974"/>
      <c r="W128" s="975"/>
      <c r="X128" s="524"/>
      <c r="Y128" s="525"/>
      <c r="Z128" s="525"/>
      <c r="AA128" s="525"/>
      <c r="AB128" s="525"/>
      <c r="AC128" s="525"/>
      <c r="AD128" s="525"/>
      <c r="AE128" s="525"/>
      <c r="AF128" s="525"/>
      <c r="AG128" s="525"/>
      <c r="AH128" s="525"/>
      <c r="AI128" s="525"/>
      <c r="AJ128" s="525"/>
      <c r="AK128" s="525"/>
      <c r="AL128" s="525"/>
      <c r="AM128" s="525"/>
      <c r="AN128" s="525"/>
      <c r="AO128" s="525"/>
      <c r="AP128" s="525"/>
      <c r="AQ128" s="526"/>
    </row>
    <row r="129" spans="2:43">
      <c r="B129" s="90"/>
      <c r="C129" s="90"/>
      <c r="D129" s="90"/>
      <c r="E129" s="90"/>
      <c r="F129" s="90"/>
      <c r="G129" s="90"/>
      <c r="H129" s="90"/>
      <c r="I129" s="90"/>
      <c r="J129" s="90"/>
      <c r="K129" s="90"/>
      <c r="L129" s="93"/>
      <c r="M129" s="93"/>
      <c r="N129" s="93"/>
      <c r="O129" s="93"/>
      <c r="P129" s="93"/>
      <c r="Q129" s="93"/>
      <c r="R129" s="93"/>
      <c r="S129" s="93"/>
      <c r="T129" s="93"/>
      <c r="U129" s="93"/>
      <c r="V129" s="93"/>
      <c r="W129" s="93"/>
      <c r="X129" s="105"/>
      <c r="Y129" s="105"/>
      <c r="Z129" s="105"/>
      <c r="AA129" s="105"/>
      <c r="AB129" s="105"/>
      <c r="AC129" s="105"/>
      <c r="AD129" s="105"/>
      <c r="AE129" s="105"/>
      <c r="AF129" s="105"/>
      <c r="AG129" s="105"/>
      <c r="AH129" s="105"/>
      <c r="AI129" s="105"/>
      <c r="AJ129" s="105"/>
      <c r="AK129" s="105"/>
      <c r="AL129" s="105"/>
      <c r="AM129" s="105"/>
      <c r="AN129" s="105"/>
      <c r="AO129" s="105"/>
      <c r="AP129" s="105"/>
      <c r="AQ129" s="105"/>
    </row>
    <row r="130" spans="2:43">
      <c r="B130" s="68" t="s">
        <v>195</v>
      </c>
    </row>
    <row r="131" spans="2:43">
      <c r="B131" s="813" t="s">
        <v>30</v>
      </c>
      <c r="C131" s="503"/>
      <c r="D131" s="503"/>
      <c r="E131" s="503"/>
      <c r="F131" s="504"/>
      <c r="G131" s="502" t="s">
        <v>21</v>
      </c>
      <c r="H131" s="503"/>
      <c r="I131" s="503"/>
      <c r="J131" s="503"/>
      <c r="K131" s="503"/>
      <c r="L131" s="504"/>
      <c r="M131" s="1019" t="s">
        <v>416</v>
      </c>
      <c r="N131" s="1020"/>
      <c r="O131" s="1020"/>
      <c r="P131" s="1020"/>
      <c r="Q131" s="1020"/>
      <c r="R131" s="1020"/>
      <c r="S131" s="1020"/>
      <c r="T131" s="1020"/>
      <c r="U131" s="1020"/>
      <c r="V131" s="1020"/>
      <c r="W131" s="1020"/>
      <c r="X131" s="1020"/>
      <c r="Y131" s="1020"/>
      <c r="Z131" s="1020"/>
      <c r="AA131" s="1020"/>
      <c r="AB131" s="1020"/>
      <c r="AC131" s="1020"/>
      <c r="AD131" s="1020"/>
      <c r="AE131" s="1020"/>
      <c r="AF131" s="1020"/>
      <c r="AG131" s="1020"/>
      <c r="AH131" s="1020"/>
      <c r="AI131" s="1020"/>
      <c r="AJ131" s="1020"/>
      <c r="AK131" s="1020"/>
      <c r="AL131" s="1020"/>
      <c r="AM131" s="1020"/>
      <c r="AN131" s="1020"/>
      <c r="AO131" s="1020"/>
      <c r="AP131" s="1020"/>
      <c r="AQ131" s="1021"/>
    </row>
    <row r="132" spans="2:43" ht="13.5" customHeight="1">
      <c r="B132" s="507"/>
      <c r="C132" s="508"/>
      <c r="D132" s="508"/>
      <c r="E132" s="508"/>
      <c r="F132" s="509"/>
      <c r="G132" s="505"/>
      <c r="H132" s="498"/>
      <c r="I132" s="498"/>
      <c r="J132" s="498"/>
      <c r="K132" s="498"/>
      <c r="L132" s="506"/>
      <c r="M132" s="1022" t="s">
        <v>147</v>
      </c>
      <c r="N132" s="1023"/>
      <c r="O132" s="1023"/>
      <c r="P132" s="1023"/>
      <c r="Q132" s="1023"/>
      <c r="R132" s="1023"/>
      <c r="S132" s="1024"/>
      <c r="T132" s="836" t="s">
        <v>31</v>
      </c>
      <c r="U132" s="864"/>
      <c r="V132" s="864"/>
      <c r="W132" s="864"/>
      <c r="X132" s="864"/>
      <c r="Y132" s="869"/>
      <c r="Z132" s="1025" t="s">
        <v>196</v>
      </c>
      <c r="AA132" s="503"/>
      <c r="AB132" s="504"/>
      <c r="AC132" s="836" t="s">
        <v>182</v>
      </c>
      <c r="AD132" s="864"/>
      <c r="AE132" s="864"/>
      <c r="AF132" s="864"/>
      <c r="AG132" s="864"/>
      <c r="AH132" s="869"/>
      <c r="AI132" s="1026" t="s">
        <v>417</v>
      </c>
      <c r="AJ132" s="1027"/>
      <c r="AK132" s="1027"/>
      <c r="AL132" s="1027"/>
      <c r="AM132" s="1027"/>
      <c r="AN132" s="1027"/>
      <c r="AO132" s="1027"/>
      <c r="AP132" s="1027"/>
      <c r="AQ132" s="1028"/>
    </row>
    <row r="133" spans="2:43">
      <c r="B133" s="513"/>
      <c r="C133" s="514"/>
      <c r="D133" s="514"/>
      <c r="E133" s="514"/>
      <c r="F133" s="528"/>
      <c r="G133" s="513" t="s">
        <v>35</v>
      </c>
      <c r="H133" s="514"/>
      <c r="I133" s="514"/>
      <c r="J133" s="514"/>
      <c r="K133" s="514"/>
      <c r="L133" s="528"/>
      <c r="M133" s="976"/>
      <c r="N133" s="515"/>
      <c r="O133" s="515"/>
      <c r="P133" s="515"/>
      <c r="Q133" s="515"/>
      <c r="R133" s="515"/>
      <c r="S133" s="977"/>
      <c r="T133" s="513" t="s">
        <v>35</v>
      </c>
      <c r="U133" s="514"/>
      <c r="V133" s="514"/>
      <c r="W133" s="514"/>
      <c r="X133" s="514"/>
      <c r="Y133" s="528"/>
      <c r="Z133" s="513" t="s">
        <v>32</v>
      </c>
      <c r="AA133" s="514"/>
      <c r="AB133" s="528"/>
      <c r="AC133" s="513" t="s">
        <v>35</v>
      </c>
      <c r="AD133" s="514"/>
      <c r="AE133" s="514"/>
      <c r="AF133" s="514"/>
      <c r="AG133" s="514"/>
      <c r="AH133" s="528"/>
      <c r="AI133" s="1034"/>
      <c r="AJ133" s="1035"/>
      <c r="AK133" s="1035"/>
      <c r="AL133" s="1035"/>
      <c r="AM133" s="1035"/>
      <c r="AN133" s="1035"/>
      <c r="AO133" s="1035"/>
      <c r="AP133" s="1035"/>
      <c r="AQ133" s="1036"/>
    </row>
    <row r="134" spans="2:43">
      <c r="B134" s="997"/>
      <c r="C134" s="998"/>
      <c r="D134" s="998"/>
      <c r="E134" s="998"/>
      <c r="F134" s="999"/>
      <c r="G134" s="1000"/>
      <c r="H134" s="1006"/>
      <c r="I134" s="1006"/>
      <c r="J134" s="1006"/>
      <c r="K134" s="1006"/>
      <c r="L134" s="1002"/>
      <c r="M134" s="997"/>
      <c r="N134" s="998"/>
      <c r="O134" s="998"/>
      <c r="P134" s="998"/>
      <c r="Q134" s="998"/>
      <c r="R134" s="998"/>
      <c r="S134" s="999"/>
      <c r="T134" s="1000"/>
      <c r="U134" s="1006"/>
      <c r="V134" s="1006"/>
      <c r="W134" s="1006"/>
      <c r="X134" s="1006"/>
      <c r="Y134" s="1002"/>
      <c r="Z134" s="1003"/>
      <c r="AA134" s="1004"/>
      <c r="AB134" s="1005"/>
      <c r="AC134" s="1000"/>
      <c r="AD134" s="1006"/>
      <c r="AE134" s="1006"/>
      <c r="AF134" s="1006"/>
      <c r="AG134" s="1006"/>
      <c r="AH134" s="1002"/>
      <c r="AI134" s="1016"/>
      <c r="AJ134" s="1017"/>
      <c r="AK134" s="1017"/>
      <c r="AL134" s="1017"/>
      <c r="AM134" s="1017"/>
      <c r="AN134" s="1017"/>
      <c r="AO134" s="1017"/>
      <c r="AP134" s="1017"/>
      <c r="AQ134" s="1018"/>
    </row>
    <row r="135" spans="2:43">
      <c r="B135" s="997"/>
      <c r="C135" s="1029"/>
      <c r="D135" s="1029"/>
      <c r="E135" s="1029"/>
      <c r="F135" s="999"/>
      <c r="G135" s="1030"/>
      <c r="H135" s="1031"/>
      <c r="I135" s="1031"/>
      <c r="J135" s="1031"/>
      <c r="K135" s="1031"/>
      <c r="L135" s="1032"/>
      <c r="M135" s="997"/>
      <c r="N135" s="1029"/>
      <c r="O135" s="1029"/>
      <c r="P135" s="1029"/>
      <c r="Q135" s="1029"/>
      <c r="R135" s="1029"/>
      <c r="S135" s="999"/>
      <c r="T135" s="1030"/>
      <c r="U135" s="1031"/>
      <c r="V135" s="1031"/>
      <c r="W135" s="1031"/>
      <c r="X135" s="1031"/>
      <c r="Y135" s="1032"/>
      <c r="Z135" s="1003"/>
      <c r="AA135" s="1033"/>
      <c r="AB135" s="1005"/>
      <c r="AC135" s="1030"/>
      <c r="AD135" s="1031"/>
      <c r="AE135" s="1031"/>
      <c r="AF135" s="1031"/>
      <c r="AG135" s="1031"/>
      <c r="AH135" s="1032"/>
      <c r="AI135" s="1016"/>
      <c r="AJ135" s="1017"/>
      <c r="AK135" s="1017"/>
      <c r="AL135" s="1017"/>
      <c r="AM135" s="1017"/>
      <c r="AN135" s="1017"/>
      <c r="AO135" s="1017"/>
      <c r="AP135" s="1017"/>
      <c r="AQ135" s="1018"/>
    </row>
    <row r="136" spans="2:43">
      <c r="B136" s="997"/>
      <c r="C136" s="998"/>
      <c r="D136" s="998"/>
      <c r="E136" s="998"/>
      <c r="F136" s="999"/>
      <c r="G136" s="1000"/>
      <c r="H136" s="1006"/>
      <c r="I136" s="1006"/>
      <c r="J136" s="1006"/>
      <c r="K136" s="1006"/>
      <c r="L136" s="1002"/>
      <c r="M136" s="997"/>
      <c r="N136" s="998"/>
      <c r="O136" s="998"/>
      <c r="P136" s="998"/>
      <c r="Q136" s="998"/>
      <c r="R136" s="998"/>
      <c r="S136" s="999"/>
      <c r="T136" s="1000"/>
      <c r="U136" s="1006"/>
      <c r="V136" s="1006"/>
      <c r="W136" s="1006"/>
      <c r="X136" s="1006"/>
      <c r="Y136" s="1002"/>
      <c r="Z136" s="1003"/>
      <c r="AA136" s="1004"/>
      <c r="AB136" s="1005"/>
      <c r="AC136" s="1000"/>
      <c r="AD136" s="1006"/>
      <c r="AE136" s="1006"/>
      <c r="AF136" s="1006"/>
      <c r="AG136" s="1006"/>
      <c r="AH136" s="1002"/>
      <c r="AI136" s="1016"/>
      <c r="AJ136" s="1017"/>
      <c r="AK136" s="1017"/>
      <c r="AL136" s="1017"/>
      <c r="AM136" s="1017"/>
      <c r="AN136" s="1017"/>
      <c r="AO136" s="1017"/>
      <c r="AP136" s="1017"/>
      <c r="AQ136" s="1018"/>
    </row>
    <row r="137" spans="2:43">
      <c r="B137" s="535"/>
      <c r="C137" s="536"/>
      <c r="D137" s="536"/>
      <c r="E137" s="536"/>
      <c r="F137" s="537"/>
      <c r="G137" s="965"/>
      <c r="H137" s="966"/>
      <c r="I137" s="966"/>
      <c r="J137" s="966"/>
      <c r="K137" s="966"/>
      <c r="L137" s="967"/>
      <c r="M137" s="535"/>
      <c r="N137" s="536"/>
      <c r="O137" s="536"/>
      <c r="P137" s="536"/>
      <c r="Q137" s="536"/>
      <c r="R137" s="536"/>
      <c r="S137" s="537"/>
      <c r="T137" s="965"/>
      <c r="U137" s="966"/>
      <c r="V137" s="966"/>
      <c r="W137" s="966"/>
      <c r="X137" s="966"/>
      <c r="Y137" s="967"/>
      <c r="Z137" s="535"/>
      <c r="AA137" s="536"/>
      <c r="AB137" s="537"/>
      <c r="AC137" s="965"/>
      <c r="AD137" s="966"/>
      <c r="AE137" s="966"/>
      <c r="AF137" s="966"/>
      <c r="AG137" s="966"/>
      <c r="AH137" s="967"/>
      <c r="AI137" s="1016"/>
      <c r="AJ137" s="1017"/>
      <c r="AK137" s="1017"/>
      <c r="AL137" s="1017"/>
      <c r="AM137" s="1017"/>
      <c r="AN137" s="1017"/>
      <c r="AO137" s="1017"/>
      <c r="AP137" s="1017"/>
      <c r="AQ137" s="1018"/>
    </row>
    <row r="138" spans="2:43">
      <c r="B138" s="521" t="s">
        <v>419</v>
      </c>
      <c r="C138" s="522"/>
      <c r="D138" s="522"/>
      <c r="E138" s="522"/>
      <c r="F138" s="523"/>
      <c r="G138" s="973"/>
      <c r="H138" s="974"/>
      <c r="I138" s="974"/>
      <c r="J138" s="974"/>
      <c r="K138" s="974"/>
      <c r="L138" s="975"/>
      <c r="M138" s="524"/>
      <c r="N138" s="525"/>
      <c r="O138" s="525"/>
      <c r="P138" s="525"/>
      <c r="Q138" s="525"/>
      <c r="R138" s="525"/>
      <c r="S138" s="525"/>
      <c r="T138" s="525"/>
      <c r="U138" s="525"/>
      <c r="V138" s="525"/>
      <c r="W138" s="525"/>
      <c r="X138" s="525"/>
      <c r="Y138" s="525"/>
      <c r="Z138" s="525"/>
      <c r="AA138" s="525"/>
      <c r="AB138" s="525"/>
      <c r="AC138" s="525"/>
      <c r="AD138" s="525"/>
      <c r="AE138" s="525"/>
      <c r="AF138" s="525"/>
      <c r="AG138" s="525"/>
      <c r="AH138" s="525"/>
      <c r="AI138" s="525"/>
      <c r="AJ138" s="525"/>
      <c r="AK138" s="525"/>
      <c r="AL138" s="525"/>
      <c r="AM138" s="525"/>
      <c r="AN138" s="525"/>
      <c r="AO138" s="525"/>
      <c r="AP138" s="525"/>
      <c r="AQ138" s="526"/>
    </row>
    <row r="139" spans="2:43">
      <c r="B139" s="1" t="s">
        <v>251</v>
      </c>
    </row>
    <row r="140" spans="2:43">
      <c r="B140" s="813" t="s">
        <v>30</v>
      </c>
      <c r="C140" s="503"/>
      <c r="D140" s="503"/>
      <c r="E140" s="503"/>
      <c r="F140" s="504"/>
      <c r="G140" s="502" t="s">
        <v>21</v>
      </c>
      <c r="H140" s="503"/>
      <c r="I140" s="503"/>
      <c r="J140" s="503"/>
      <c r="K140" s="503"/>
      <c r="L140" s="504"/>
      <c r="M140" s="1019" t="s">
        <v>416</v>
      </c>
      <c r="N140" s="1020"/>
      <c r="O140" s="1020"/>
      <c r="P140" s="1020"/>
      <c r="Q140" s="1020"/>
      <c r="R140" s="1020"/>
      <c r="S140" s="1020"/>
      <c r="T140" s="1020"/>
      <c r="U140" s="1020"/>
      <c r="V140" s="1020"/>
      <c r="W140" s="1020"/>
      <c r="X140" s="1020"/>
      <c r="Y140" s="1020"/>
      <c r="Z140" s="1020"/>
      <c r="AA140" s="1020"/>
      <c r="AB140" s="1020"/>
      <c r="AC140" s="1020"/>
      <c r="AD140" s="1020"/>
      <c r="AE140" s="1020"/>
      <c r="AF140" s="1020"/>
      <c r="AG140" s="1020"/>
      <c r="AH140" s="1020"/>
      <c r="AI140" s="1020"/>
      <c r="AJ140" s="1020"/>
      <c r="AK140" s="1020"/>
      <c r="AL140" s="1020"/>
      <c r="AM140" s="1020"/>
      <c r="AN140" s="1020"/>
      <c r="AO140" s="1020"/>
      <c r="AP140" s="1020"/>
      <c r="AQ140" s="1021"/>
    </row>
    <row r="141" spans="2:43" ht="13.5" customHeight="1">
      <c r="B141" s="507"/>
      <c r="C141" s="508"/>
      <c r="D141" s="508"/>
      <c r="E141" s="508"/>
      <c r="F141" s="509"/>
      <c r="G141" s="505"/>
      <c r="H141" s="498"/>
      <c r="I141" s="498"/>
      <c r="J141" s="498"/>
      <c r="K141" s="498"/>
      <c r="L141" s="506"/>
      <c r="M141" s="1022" t="s">
        <v>197</v>
      </c>
      <c r="N141" s="1023"/>
      <c r="O141" s="1023"/>
      <c r="P141" s="1023"/>
      <c r="Q141" s="1023"/>
      <c r="R141" s="1023"/>
      <c r="S141" s="1024"/>
      <c r="T141" s="836" t="s">
        <v>198</v>
      </c>
      <c r="U141" s="864"/>
      <c r="V141" s="864"/>
      <c r="W141" s="864"/>
      <c r="X141" s="864"/>
      <c r="Y141" s="869"/>
      <c r="Z141" s="1025" t="s">
        <v>199</v>
      </c>
      <c r="AA141" s="503"/>
      <c r="AB141" s="504"/>
      <c r="AC141" s="836" t="s">
        <v>182</v>
      </c>
      <c r="AD141" s="864"/>
      <c r="AE141" s="864"/>
      <c r="AF141" s="864"/>
      <c r="AG141" s="864"/>
      <c r="AH141" s="869"/>
      <c r="AI141" s="1026" t="s">
        <v>417</v>
      </c>
      <c r="AJ141" s="1027"/>
      <c r="AK141" s="1027"/>
      <c r="AL141" s="1027"/>
      <c r="AM141" s="1027"/>
      <c r="AN141" s="1027"/>
      <c r="AO141" s="1027"/>
      <c r="AP141" s="1027"/>
      <c r="AQ141" s="1028"/>
    </row>
    <row r="142" spans="2:43">
      <c r="B142" s="513"/>
      <c r="C142" s="514"/>
      <c r="D142" s="514"/>
      <c r="E142" s="514"/>
      <c r="F142" s="528"/>
      <c r="G142" s="513" t="s">
        <v>35</v>
      </c>
      <c r="H142" s="514"/>
      <c r="I142" s="514"/>
      <c r="J142" s="514"/>
      <c r="K142" s="514"/>
      <c r="L142" s="528"/>
      <c r="M142" s="976"/>
      <c r="N142" s="515"/>
      <c r="O142" s="515"/>
      <c r="P142" s="515"/>
      <c r="Q142" s="515"/>
      <c r="R142" s="515"/>
      <c r="S142" s="977"/>
      <c r="T142" s="513" t="s">
        <v>35</v>
      </c>
      <c r="U142" s="514"/>
      <c r="V142" s="514"/>
      <c r="W142" s="514"/>
      <c r="X142" s="514"/>
      <c r="Y142" s="528"/>
      <c r="Z142" s="513" t="s">
        <v>7</v>
      </c>
      <c r="AA142" s="514"/>
      <c r="AB142" s="528"/>
      <c r="AC142" s="513" t="s">
        <v>35</v>
      </c>
      <c r="AD142" s="514"/>
      <c r="AE142" s="514"/>
      <c r="AF142" s="514"/>
      <c r="AG142" s="514"/>
      <c r="AH142" s="528"/>
      <c r="AI142" s="976"/>
      <c r="AJ142" s="515"/>
      <c r="AK142" s="515"/>
      <c r="AL142" s="515"/>
      <c r="AM142" s="515"/>
      <c r="AN142" s="515"/>
      <c r="AO142" s="515"/>
      <c r="AP142" s="515"/>
      <c r="AQ142" s="977"/>
    </row>
    <row r="143" spans="2:43">
      <c r="B143" s="1013" t="s">
        <v>200</v>
      </c>
      <c r="C143" s="1014"/>
      <c r="D143" s="1014"/>
      <c r="E143" s="1014"/>
      <c r="F143" s="1015"/>
      <c r="G143" s="1000"/>
      <c r="H143" s="1006"/>
      <c r="I143" s="1006"/>
      <c r="J143" s="1006"/>
      <c r="K143" s="1006"/>
      <c r="L143" s="1002"/>
      <c r="M143" s="997"/>
      <c r="N143" s="998"/>
      <c r="O143" s="998"/>
      <c r="P143" s="998"/>
      <c r="Q143" s="998"/>
      <c r="R143" s="998"/>
      <c r="S143" s="999"/>
      <c r="T143" s="1000"/>
      <c r="U143" s="1006"/>
      <c r="V143" s="1006"/>
      <c r="W143" s="1006"/>
      <c r="X143" s="1006"/>
      <c r="Y143" s="1002"/>
      <c r="Z143" s="1003"/>
      <c r="AA143" s="1004"/>
      <c r="AB143" s="1005"/>
      <c r="AC143" s="1000"/>
      <c r="AD143" s="1006"/>
      <c r="AE143" s="1006"/>
      <c r="AF143" s="1006"/>
      <c r="AG143" s="1006"/>
      <c r="AH143" s="1002"/>
      <c r="AI143" s="1007"/>
      <c r="AJ143" s="1008"/>
      <c r="AK143" s="1008"/>
      <c r="AL143" s="1008"/>
      <c r="AM143" s="1008"/>
      <c r="AN143" s="1008"/>
      <c r="AO143" s="1008"/>
      <c r="AP143" s="1008"/>
      <c r="AQ143" s="1009"/>
    </row>
    <row r="144" spans="2:43">
      <c r="B144" s="102"/>
      <c r="C144" s="103"/>
      <c r="D144" s="103"/>
      <c r="E144" s="103"/>
      <c r="F144" s="104"/>
      <c r="G144" s="1000"/>
      <c r="H144" s="1006"/>
      <c r="I144" s="1006"/>
      <c r="J144" s="1006"/>
      <c r="K144" s="1006"/>
      <c r="L144" s="1002"/>
      <c r="M144" s="997"/>
      <c r="N144" s="998"/>
      <c r="O144" s="998"/>
      <c r="P144" s="998"/>
      <c r="Q144" s="998"/>
      <c r="R144" s="998"/>
      <c r="S144" s="999"/>
      <c r="T144" s="1000"/>
      <c r="U144" s="1006"/>
      <c r="V144" s="1006"/>
      <c r="W144" s="1006"/>
      <c r="X144" s="1006"/>
      <c r="Y144" s="1002"/>
      <c r="Z144" s="1003"/>
      <c r="AA144" s="1004"/>
      <c r="AB144" s="1005"/>
      <c r="AC144" s="1000"/>
      <c r="AD144" s="1006"/>
      <c r="AE144" s="1006"/>
      <c r="AF144" s="1006"/>
      <c r="AG144" s="1006"/>
      <c r="AH144" s="1002"/>
      <c r="AI144" s="1007"/>
      <c r="AJ144" s="1008"/>
      <c r="AK144" s="1008"/>
      <c r="AL144" s="1008"/>
      <c r="AM144" s="1008"/>
      <c r="AN144" s="1008"/>
      <c r="AO144" s="1008"/>
      <c r="AP144" s="1008"/>
      <c r="AQ144" s="1009"/>
    </row>
    <row r="145" spans="1:43">
      <c r="B145" s="1010" t="s">
        <v>252</v>
      </c>
      <c r="C145" s="1011"/>
      <c r="D145" s="1011"/>
      <c r="E145" s="1011"/>
      <c r="F145" s="1012"/>
      <c r="G145" s="1000"/>
      <c r="H145" s="1006"/>
      <c r="I145" s="1006"/>
      <c r="J145" s="1006"/>
      <c r="K145" s="1006"/>
      <c r="L145" s="1002"/>
      <c r="M145" s="997"/>
      <c r="N145" s="998"/>
      <c r="O145" s="998"/>
      <c r="P145" s="998"/>
      <c r="Q145" s="998"/>
      <c r="R145" s="998"/>
      <c r="S145" s="999"/>
      <c r="T145" s="1000"/>
      <c r="U145" s="1006"/>
      <c r="V145" s="1006"/>
      <c r="W145" s="1006"/>
      <c r="X145" s="1006"/>
      <c r="Y145" s="1002"/>
      <c r="Z145" s="1003"/>
      <c r="AA145" s="1004"/>
      <c r="AB145" s="1005"/>
      <c r="AC145" s="1000"/>
      <c r="AD145" s="1006"/>
      <c r="AE145" s="1006"/>
      <c r="AF145" s="1006"/>
      <c r="AG145" s="1006"/>
      <c r="AH145" s="1002"/>
      <c r="AI145" s="1007"/>
      <c r="AJ145" s="1008"/>
      <c r="AK145" s="1008"/>
      <c r="AL145" s="1008"/>
      <c r="AM145" s="1008"/>
      <c r="AN145" s="1008"/>
      <c r="AO145" s="1008"/>
      <c r="AP145" s="1008"/>
      <c r="AQ145" s="1009"/>
    </row>
    <row r="146" spans="1:43">
      <c r="B146" s="1010"/>
      <c r="C146" s="1011"/>
      <c r="D146" s="1011"/>
      <c r="E146" s="1011"/>
      <c r="F146" s="1012"/>
      <c r="G146" s="1000"/>
      <c r="H146" s="1006"/>
      <c r="I146" s="1006"/>
      <c r="J146" s="1006"/>
      <c r="K146" s="1006"/>
      <c r="L146" s="1002"/>
      <c r="M146" s="997"/>
      <c r="N146" s="998"/>
      <c r="O146" s="998"/>
      <c r="P146" s="998"/>
      <c r="Q146" s="998"/>
      <c r="R146" s="998"/>
      <c r="S146" s="999"/>
      <c r="T146" s="1000"/>
      <c r="U146" s="1006"/>
      <c r="V146" s="1006"/>
      <c r="W146" s="1006"/>
      <c r="X146" s="1006"/>
      <c r="Y146" s="1002"/>
      <c r="Z146" s="1003"/>
      <c r="AA146" s="1004"/>
      <c r="AB146" s="1005"/>
      <c r="AC146" s="1000"/>
      <c r="AD146" s="1006"/>
      <c r="AE146" s="1006"/>
      <c r="AF146" s="1006"/>
      <c r="AG146" s="1006"/>
      <c r="AH146" s="1002"/>
      <c r="AI146" s="1007"/>
      <c r="AJ146" s="1008"/>
      <c r="AK146" s="1008"/>
      <c r="AL146" s="1008"/>
      <c r="AM146" s="1008"/>
      <c r="AN146" s="1008"/>
      <c r="AO146" s="1008"/>
      <c r="AP146" s="1008"/>
      <c r="AQ146" s="1009"/>
    </row>
    <row r="147" spans="1:43">
      <c r="B147" s="102"/>
      <c r="C147" s="103"/>
      <c r="D147" s="103"/>
      <c r="E147" s="103"/>
      <c r="F147" s="104"/>
      <c r="G147" s="1000"/>
      <c r="H147" s="1006"/>
      <c r="I147" s="1006"/>
      <c r="J147" s="1006"/>
      <c r="K147" s="1006"/>
      <c r="L147" s="1002"/>
      <c r="M147" s="997"/>
      <c r="N147" s="998"/>
      <c r="O147" s="998"/>
      <c r="P147" s="998"/>
      <c r="Q147" s="998"/>
      <c r="R147" s="998"/>
      <c r="S147" s="999"/>
      <c r="T147" s="1000"/>
      <c r="U147" s="1006"/>
      <c r="V147" s="1006"/>
      <c r="W147" s="1006"/>
      <c r="X147" s="1006"/>
      <c r="Y147" s="1002"/>
      <c r="Z147" s="1003"/>
      <c r="AA147" s="1004"/>
      <c r="AB147" s="1005"/>
      <c r="AC147" s="1000"/>
      <c r="AD147" s="1006"/>
      <c r="AE147" s="1006"/>
      <c r="AF147" s="1006"/>
      <c r="AG147" s="1006"/>
      <c r="AH147" s="1002"/>
      <c r="AI147" s="1007"/>
      <c r="AJ147" s="1008"/>
      <c r="AK147" s="1008"/>
      <c r="AL147" s="1008"/>
      <c r="AM147" s="1008"/>
      <c r="AN147" s="1008"/>
      <c r="AO147" s="1008"/>
      <c r="AP147" s="1008"/>
      <c r="AQ147" s="1009"/>
    </row>
    <row r="148" spans="1:43">
      <c r="B148" s="1010" t="s">
        <v>253</v>
      </c>
      <c r="C148" s="1011"/>
      <c r="D148" s="1011"/>
      <c r="E148" s="1011"/>
      <c r="F148" s="1012"/>
      <c r="G148" s="1000"/>
      <c r="H148" s="1006"/>
      <c r="I148" s="1006"/>
      <c r="J148" s="1006"/>
      <c r="K148" s="1006"/>
      <c r="L148" s="1002"/>
      <c r="M148" s="997"/>
      <c r="N148" s="998"/>
      <c r="O148" s="998"/>
      <c r="P148" s="998"/>
      <c r="Q148" s="998"/>
      <c r="R148" s="998"/>
      <c r="S148" s="999"/>
      <c r="T148" s="1000"/>
      <c r="U148" s="1006"/>
      <c r="V148" s="1006"/>
      <c r="W148" s="1006"/>
      <c r="X148" s="1006"/>
      <c r="Y148" s="1002"/>
      <c r="Z148" s="1003"/>
      <c r="AA148" s="1004"/>
      <c r="AB148" s="1005"/>
      <c r="AC148" s="1000"/>
      <c r="AD148" s="1006"/>
      <c r="AE148" s="1006"/>
      <c r="AF148" s="1006"/>
      <c r="AG148" s="1006"/>
      <c r="AH148" s="1002"/>
      <c r="AI148" s="1007"/>
      <c r="AJ148" s="1008"/>
      <c r="AK148" s="1008"/>
      <c r="AL148" s="1008"/>
      <c r="AM148" s="1008"/>
      <c r="AN148" s="1008"/>
      <c r="AO148" s="1008"/>
      <c r="AP148" s="1008"/>
      <c r="AQ148" s="1009"/>
    </row>
    <row r="149" spans="1:43">
      <c r="B149" s="1010"/>
      <c r="C149" s="1011"/>
      <c r="D149" s="1011"/>
      <c r="E149" s="1011"/>
      <c r="F149" s="1012"/>
      <c r="G149" s="1000"/>
      <c r="H149" s="1006"/>
      <c r="I149" s="1006"/>
      <c r="J149" s="1006"/>
      <c r="K149" s="1006"/>
      <c r="L149" s="1002"/>
      <c r="M149" s="997"/>
      <c r="N149" s="998"/>
      <c r="O149" s="998"/>
      <c r="P149" s="998"/>
      <c r="Q149" s="998"/>
      <c r="R149" s="998"/>
      <c r="S149" s="999"/>
      <c r="T149" s="1000"/>
      <c r="U149" s="1006"/>
      <c r="V149" s="1006"/>
      <c r="W149" s="1006"/>
      <c r="X149" s="1006"/>
      <c r="Y149" s="1002"/>
      <c r="Z149" s="1003"/>
      <c r="AA149" s="1004"/>
      <c r="AB149" s="1005"/>
      <c r="AC149" s="1000"/>
      <c r="AD149" s="1006"/>
      <c r="AE149" s="1006"/>
      <c r="AF149" s="1006"/>
      <c r="AG149" s="1006"/>
      <c r="AH149" s="1002"/>
      <c r="AI149" s="1007"/>
      <c r="AJ149" s="1008"/>
      <c r="AK149" s="1008"/>
      <c r="AL149" s="1008"/>
      <c r="AM149" s="1008"/>
      <c r="AN149" s="1008"/>
      <c r="AO149" s="1008"/>
      <c r="AP149" s="1008"/>
      <c r="AQ149" s="1009"/>
    </row>
    <row r="150" spans="1:43">
      <c r="A150" s="19"/>
      <c r="B150" s="69"/>
      <c r="C150" s="87"/>
      <c r="D150" s="87"/>
      <c r="E150" s="87"/>
      <c r="F150" s="70"/>
      <c r="G150" s="994"/>
      <c r="H150" s="995"/>
      <c r="I150" s="995"/>
      <c r="J150" s="995"/>
      <c r="K150" s="995"/>
      <c r="L150" s="996"/>
      <c r="M150" s="997"/>
      <c r="N150" s="998"/>
      <c r="O150" s="998"/>
      <c r="P150" s="998"/>
      <c r="Q150" s="998"/>
      <c r="R150" s="998"/>
      <c r="S150" s="999"/>
      <c r="T150" s="1000"/>
      <c r="U150" s="1006"/>
      <c r="V150" s="1006"/>
      <c r="W150" s="1006"/>
      <c r="X150" s="1006"/>
      <c r="Y150" s="1002"/>
      <c r="Z150" s="1003"/>
      <c r="AA150" s="1004"/>
      <c r="AB150" s="1005"/>
      <c r="AC150" s="1000"/>
      <c r="AD150" s="1006"/>
      <c r="AE150" s="1006"/>
      <c r="AF150" s="1006"/>
      <c r="AG150" s="1006"/>
      <c r="AH150" s="1002"/>
      <c r="AI150" s="988"/>
      <c r="AJ150" s="989"/>
      <c r="AK150" s="989"/>
      <c r="AL150" s="989"/>
      <c r="AM150" s="989"/>
      <c r="AN150" s="989"/>
      <c r="AO150" s="989"/>
      <c r="AP150" s="989"/>
      <c r="AQ150" s="990"/>
    </row>
    <row r="151" spans="1:43">
      <c r="A151" s="19"/>
      <c r="B151" s="991" t="s">
        <v>426</v>
      </c>
      <c r="C151" s="992"/>
      <c r="D151" s="992"/>
      <c r="E151" s="992"/>
      <c r="F151" s="993"/>
      <c r="G151" s="994"/>
      <c r="H151" s="995"/>
      <c r="I151" s="995"/>
      <c r="J151" s="995"/>
      <c r="K151" s="995"/>
      <c r="L151" s="996"/>
      <c r="M151" s="997"/>
      <c r="N151" s="998"/>
      <c r="O151" s="998"/>
      <c r="P151" s="998"/>
      <c r="Q151" s="998"/>
      <c r="R151" s="998"/>
      <c r="S151" s="999"/>
      <c r="T151" s="1000"/>
      <c r="U151" s="1001"/>
      <c r="V151" s="1001"/>
      <c r="W151" s="1001"/>
      <c r="X151" s="1001"/>
      <c r="Y151" s="1002"/>
      <c r="Z151" s="1003"/>
      <c r="AA151" s="1004"/>
      <c r="AB151" s="1005"/>
      <c r="AC151" s="1000"/>
      <c r="AD151" s="1006"/>
      <c r="AE151" s="1006"/>
      <c r="AF151" s="1006"/>
      <c r="AG151" s="1006"/>
      <c r="AH151" s="1002"/>
      <c r="AI151" s="988"/>
      <c r="AJ151" s="989"/>
      <c r="AK151" s="989"/>
      <c r="AL151" s="989"/>
      <c r="AM151" s="989"/>
      <c r="AN151" s="989"/>
      <c r="AO151" s="989"/>
      <c r="AP151" s="989"/>
      <c r="AQ151" s="990"/>
    </row>
    <row r="152" spans="1:43">
      <c r="A152" s="19"/>
      <c r="B152" s="991" t="s">
        <v>201</v>
      </c>
      <c r="C152" s="992"/>
      <c r="D152" s="992"/>
      <c r="E152" s="992"/>
      <c r="F152" s="993"/>
      <c r="G152" s="994"/>
      <c r="H152" s="995"/>
      <c r="I152" s="995"/>
      <c r="J152" s="995"/>
      <c r="K152" s="995"/>
      <c r="L152" s="996"/>
      <c r="M152" s="997"/>
      <c r="N152" s="998"/>
      <c r="O152" s="998"/>
      <c r="P152" s="998"/>
      <c r="Q152" s="998"/>
      <c r="R152" s="998"/>
      <c r="S152" s="999"/>
      <c r="T152" s="1000"/>
      <c r="U152" s="1001"/>
      <c r="V152" s="1001"/>
      <c r="W152" s="1001"/>
      <c r="X152" s="1001"/>
      <c r="Y152" s="1002"/>
      <c r="Z152" s="1003"/>
      <c r="AA152" s="1004"/>
      <c r="AB152" s="1005"/>
      <c r="AC152" s="1000"/>
      <c r="AD152" s="1006"/>
      <c r="AE152" s="1006"/>
      <c r="AF152" s="1006"/>
      <c r="AG152" s="1006"/>
      <c r="AH152" s="1002"/>
      <c r="AI152" s="988"/>
      <c r="AJ152" s="989"/>
      <c r="AK152" s="989"/>
      <c r="AL152" s="989"/>
      <c r="AM152" s="989"/>
      <c r="AN152" s="989"/>
      <c r="AO152" s="989"/>
      <c r="AP152" s="989"/>
      <c r="AQ152" s="990"/>
    </row>
    <row r="153" spans="1:43">
      <c r="A153" s="19"/>
      <c r="B153" s="982"/>
      <c r="C153" s="983"/>
      <c r="D153" s="983"/>
      <c r="E153" s="983"/>
      <c r="F153" s="984"/>
      <c r="G153" s="985"/>
      <c r="H153" s="986"/>
      <c r="I153" s="986"/>
      <c r="J153" s="986"/>
      <c r="K153" s="986"/>
      <c r="L153" s="987"/>
      <c r="M153" s="535"/>
      <c r="N153" s="536"/>
      <c r="O153" s="536"/>
      <c r="P153" s="536"/>
      <c r="Q153" s="536"/>
      <c r="R153" s="536"/>
      <c r="S153" s="537"/>
      <c r="T153" s="965"/>
      <c r="U153" s="966"/>
      <c r="V153" s="966"/>
      <c r="W153" s="966"/>
      <c r="X153" s="966"/>
      <c r="Y153" s="967"/>
      <c r="Z153" s="535"/>
      <c r="AA153" s="536"/>
      <c r="AB153" s="537"/>
      <c r="AC153" s="965"/>
      <c r="AD153" s="966"/>
      <c r="AE153" s="966"/>
      <c r="AF153" s="966"/>
      <c r="AG153" s="966"/>
      <c r="AH153" s="967"/>
      <c r="AI153" s="970"/>
      <c r="AJ153" s="971"/>
      <c r="AK153" s="971"/>
      <c r="AL153" s="971"/>
      <c r="AM153" s="971"/>
      <c r="AN153" s="971"/>
      <c r="AO153" s="971"/>
      <c r="AP153" s="971"/>
      <c r="AQ153" s="972"/>
    </row>
    <row r="154" spans="1:43">
      <c r="B154" s="521" t="s">
        <v>427</v>
      </c>
      <c r="C154" s="522"/>
      <c r="D154" s="522"/>
      <c r="E154" s="522"/>
      <c r="F154" s="523"/>
      <c r="G154" s="973"/>
      <c r="H154" s="974"/>
      <c r="I154" s="974"/>
      <c r="J154" s="974"/>
      <c r="K154" s="974"/>
      <c r="L154" s="975"/>
      <c r="M154" s="524"/>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c r="AK154" s="525"/>
      <c r="AL154" s="525"/>
      <c r="AM154" s="525"/>
      <c r="AN154" s="525"/>
      <c r="AO154" s="525"/>
      <c r="AP154" s="525"/>
      <c r="AQ154" s="526"/>
    </row>
    <row r="155" spans="1:43">
      <c r="B155" s="67" t="s">
        <v>58</v>
      </c>
      <c r="C155" s="94"/>
      <c r="D155" s="94"/>
      <c r="E155" s="67" t="s">
        <v>202</v>
      </c>
      <c r="F155" s="94"/>
      <c r="G155" s="93"/>
      <c r="H155" s="93"/>
      <c r="I155" s="93"/>
      <c r="J155" s="93"/>
      <c r="K155" s="93"/>
      <c r="L155" s="93"/>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row>
    <row r="156" spans="1:43">
      <c r="B156" s="94"/>
      <c r="C156" s="94"/>
      <c r="D156" s="94"/>
      <c r="E156" s="67" t="s">
        <v>203</v>
      </c>
      <c r="F156" s="94"/>
      <c r="G156" s="93"/>
      <c r="H156" s="93"/>
      <c r="I156" s="93"/>
      <c r="J156" s="93"/>
      <c r="K156" s="93"/>
      <c r="L156" s="93"/>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row>
    <row r="157" spans="1:43">
      <c r="B157" s="94"/>
      <c r="C157" s="94"/>
      <c r="D157" s="94"/>
      <c r="E157" s="67"/>
      <c r="F157" s="94"/>
      <c r="G157" s="93"/>
      <c r="H157" s="93"/>
      <c r="I157" s="93"/>
      <c r="J157" s="93"/>
      <c r="K157" s="93"/>
      <c r="L157" s="93"/>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row>
    <row r="158" spans="1:43">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row>
    <row r="159" spans="1:43" ht="19.5" customHeight="1">
      <c r="B159" s="976"/>
      <c r="C159" s="515"/>
      <c r="D159" s="515"/>
      <c r="E159" s="515"/>
      <c r="F159" s="515"/>
      <c r="G159" s="515"/>
      <c r="H159" s="515"/>
      <c r="I159" s="515"/>
      <c r="J159" s="515"/>
      <c r="K159" s="515"/>
      <c r="L159" s="515"/>
      <c r="M159" s="515"/>
      <c r="N159" s="977"/>
      <c r="O159" s="513" t="s">
        <v>35</v>
      </c>
      <c r="P159" s="514"/>
      <c r="Q159" s="514"/>
      <c r="R159" s="514"/>
      <c r="S159" s="514"/>
      <c r="T159" s="528"/>
      <c r="U159" s="978"/>
      <c r="V159" s="529"/>
      <c r="W159" s="529"/>
      <c r="X159" s="529"/>
      <c r="Y159" s="529"/>
      <c r="Z159" s="529"/>
      <c r="AA159" s="529"/>
      <c r="AB159" s="529"/>
      <c r="AC159" s="529"/>
      <c r="AD159" s="529"/>
      <c r="AE159" s="529"/>
      <c r="AF159" s="529"/>
      <c r="AG159" s="529"/>
      <c r="AH159" s="529"/>
      <c r="AI159" s="529"/>
      <c r="AJ159" s="529"/>
      <c r="AK159" s="529"/>
      <c r="AL159" s="529"/>
      <c r="AM159" s="529"/>
      <c r="AN159" s="529"/>
      <c r="AO159" s="529"/>
      <c r="AP159" s="529"/>
      <c r="AQ159" s="530"/>
    </row>
    <row r="160" spans="1:43" ht="19.5" customHeight="1">
      <c r="B160" s="823"/>
      <c r="C160" s="981" t="s">
        <v>5</v>
      </c>
      <c r="D160" s="981"/>
      <c r="E160" s="981"/>
      <c r="F160" s="981"/>
      <c r="G160" s="981"/>
      <c r="H160" s="981"/>
      <c r="I160" s="981"/>
      <c r="J160" s="981"/>
      <c r="K160" s="981"/>
      <c r="L160" s="981"/>
      <c r="M160" s="981"/>
      <c r="N160" s="506"/>
      <c r="O160" s="960">
        <f>M33+G43+G54+M65+G84+G96+J113+L128+G138+G154</f>
        <v>0</v>
      </c>
      <c r="P160" s="961"/>
      <c r="Q160" s="961"/>
      <c r="R160" s="961"/>
      <c r="S160" s="961"/>
      <c r="T160" s="962"/>
      <c r="U160" s="979"/>
      <c r="V160" s="531"/>
      <c r="W160" s="531"/>
      <c r="X160" s="531"/>
      <c r="Y160" s="531"/>
      <c r="Z160" s="531"/>
      <c r="AA160" s="531"/>
      <c r="AB160" s="531"/>
      <c r="AC160" s="531"/>
      <c r="AD160" s="531"/>
      <c r="AE160" s="531"/>
      <c r="AF160" s="531"/>
      <c r="AG160" s="531"/>
      <c r="AH160" s="531"/>
      <c r="AI160" s="531"/>
      <c r="AJ160" s="531"/>
      <c r="AK160" s="531"/>
      <c r="AL160" s="531"/>
      <c r="AM160" s="531"/>
      <c r="AN160" s="531"/>
      <c r="AO160" s="531"/>
      <c r="AP160" s="531"/>
      <c r="AQ160" s="532"/>
    </row>
    <row r="161" spans="2:43" ht="19.5" customHeight="1">
      <c r="B161" s="823"/>
      <c r="C161" s="981"/>
      <c r="D161" s="981"/>
      <c r="E161" s="981"/>
      <c r="F161" s="981"/>
      <c r="G161" s="981"/>
      <c r="H161" s="981"/>
      <c r="I161" s="981"/>
      <c r="J161" s="981"/>
      <c r="K161" s="981"/>
      <c r="L161" s="981"/>
      <c r="M161" s="981"/>
      <c r="N161" s="506"/>
      <c r="O161" s="960"/>
      <c r="P161" s="961"/>
      <c r="Q161" s="961"/>
      <c r="R161" s="961"/>
      <c r="S161" s="961"/>
      <c r="T161" s="962"/>
      <c r="U161" s="979"/>
      <c r="V161" s="531"/>
      <c r="W161" s="531"/>
      <c r="X161" s="531"/>
      <c r="Y161" s="531"/>
      <c r="Z161" s="531"/>
      <c r="AA161" s="531"/>
      <c r="AB161" s="531"/>
      <c r="AC161" s="531"/>
      <c r="AD161" s="531"/>
      <c r="AE161" s="531"/>
      <c r="AF161" s="531"/>
      <c r="AG161" s="531"/>
      <c r="AH161" s="531"/>
      <c r="AI161" s="531"/>
      <c r="AJ161" s="531"/>
      <c r="AK161" s="531"/>
      <c r="AL161" s="531"/>
      <c r="AM161" s="531"/>
      <c r="AN161" s="531"/>
      <c r="AO161" s="531"/>
      <c r="AP161" s="531"/>
      <c r="AQ161" s="532"/>
    </row>
    <row r="162" spans="2:43" ht="19.5" customHeight="1">
      <c r="B162" s="963"/>
      <c r="C162" s="501"/>
      <c r="D162" s="501"/>
      <c r="E162" s="501"/>
      <c r="F162" s="501"/>
      <c r="G162" s="501"/>
      <c r="H162" s="501"/>
      <c r="I162" s="501"/>
      <c r="J162" s="501"/>
      <c r="K162" s="501"/>
      <c r="L162" s="501"/>
      <c r="M162" s="501"/>
      <c r="N162" s="964"/>
      <c r="O162" s="965"/>
      <c r="P162" s="966"/>
      <c r="Q162" s="966"/>
      <c r="R162" s="966"/>
      <c r="S162" s="966"/>
      <c r="T162" s="967"/>
      <c r="U162" s="980"/>
      <c r="V162" s="533"/>
      <c r="W162" s="533"/>
      <c r="X162" s="533"/>
      <c r="Y162" s="533"/>
      <c r="Z162" s="533"/>
      <c r="AA162" s="533"/>
      <c r="AB162" s="533"/>
      <c r="AC162" s="533"/>
      <c r="AD162" s="533"/>
      <c r="AE162" s="533"/>
      <c r="AF162" s="533"/>
      <c r="AG162" s="533"/>
      <c r="AH162" s="533"/>
      <c r="AI162" s="533"/>
      <c r="AJ162" s="533"/>
      <c r="AK162" s="533"/>
      <c r="AL162" s="533"/>
      <c r="AM162" s="533"/>
      <c r="AN162" s="533"/>
      <c r="AO162" s="533"/>
      <c r="AP162" s="533"/>
      <c r="AQ162" s="534"/>
    </row>
    <row r="163" spans="2:43">
      <c r="B163" s="968" t="s">
        <v>204</v>
      </c>
      <c r="C163" s="968"/>
      <c r="D163" s="968"/>
      <c r="E163" s="968"/>
      <c r="F163" s="968"/>
      <c r="G163" s="968"/>
      <c r="H163" s="968"/>
      <c r="I163" s="968"/>
      <c r="J163" s="968"/>
      <c r="K163" s="968"/>
      <c r="L163" s="968"/>
      <c r="M163" s="968"/>
      <c r="N163" s="968"/>
      <c r="O163" s="968"/>
      <c r="P163" s="968"/>
      <c r="Q163" s="968"/>
      <c r="R163" s="968"/>
      <c r="S163" s="968"/>
      <c r="T163" s="968"/>
      <c r="U163" s="968"/>
      <c r="V163" s="968"/>
      <c r="W163" s="968"/>
      <c r="X163" s="968"/>
      <c r="Y163" s="968"/>
      <c r="Z163" s="968"/>
      <c r="AA163" s="968"/>
      <c r="AB163" s="968"/>
      <c r="AC163" s="968"/>
      <c r="AD163" s="968"/>
      <c r="AE163" s="968"/>
      <c r="AF163" s="968"/>
      <c r="AG163" s="968"/>
      <c r="AH163" s="968"/>
      <c r="AI163" s="968"/>
      <c r="AJ163" s="968"/>
      <c r="AK163" s="968"/>
      <c r="AL163" s="968"/>
      <c r="AM163" s="968"/>
      <c r="AN163" s="968"/>
      <c r="AO163" s="968"/>
      <c r="AP163" s="968"/>
      <c r="AQ163" s="968"/>
    </row>
    <row r="164" spans="2:43">
      <c r="B164" s="969"/>
      <c r="C164" s="969"/>
      <c r="D164" s="969"/>
      <c r="E164" s="969"/>
      <c r="F164" s="969"/>
      <c r="G164" s="969"/>
      <c r="H164" s="969"/>
      <c r="I164" s="969"/>
      <c r="J164" s="969"/>
      <c r="K164" s="969"/>
      <c r="L164" s="969"/>
      <c r="M164" s="969"/>
      <c r="N164" s="969"/>
      <c r="O164" s="969"/>
      <c r="P164" s="969"/>
      <c r="Q164" s="969"/>
      <c r="R164" s="969"/>
      <c r="S164" s="969"/>
      <c r="T164" s="969"/>
      <c r="U164" s="969"/>
      <c r="V164" s="969"/>
      <c r="W164" s="969"/>
      <c r="X164" s="969"/>
      <c r="Y164" s="969"/>
      <c r="Z164" s="969"/>
      <c r="AA164" s="969"/>
      <c r="AB164" s="969"/>
      <c r="AC164" s="969"/>
      <c r="AD164" s="969"/>
      <c r="AE164" s="969"/>
      <c r="AF164" s="969"/>
      <c r="AG164" s="969"/>
      <c r="AH164" s="969"/>
      <c r="AI164" s="969"/>
      <c r="AJ164" s="969"/>
      <c r="AK164" s="969"/>
      <c r="AL164" s="969"/>
      <c r="AM164" s="969"/>
      <c r="AN164" s="969"/>
      <c r="AO164" s="969"/>
      <c r="AP164" s="969"/>
      <c r="AQ164" s="969"/>
    </row>
  </sheetData>
  <mergeCells count="621">
    <mergeCell ref="B3:AQ3"/>
    <mergeCell ref="Z6:AQ6"/>
    <mergeCell ref="B9:L10"/>
    <mergeCell ref="M9:X10"/>
    <mergeCell ref="Y9:AQ9"/>
    <mergeCell ref="Y10:AA10"/>
    <mergeCell ref="AB10:AE10"/>
    <mergeCell ref="AF10:AQ10"/>
    <mergeCell ref="B12:L12"/>
    <mergeCell ref="M12:R12"/>
    <mergeCell ref="S12:X12"/>
    <mergeCell ref="Y12:AA12"/>
    <mergeCell ref="AB12:AE12"/>
    <mergeCell ref="AF12:AQ12"/>
    <mergeCell ref="B11:L11"/>
    <mergeCell ref="M11:R11"/>
    <mergeCell ref="S11:X11"/>
    <mergeCell ref="Y11:AA11"/>
    <mergeCell ref="AB11:AE11"/>
    <mergeCell ref="AF11:AQ11"/>
    <mergeCell ref="B14:L14"/>
    <mergeCell ref="M14:R14"/>
    <mergeCell ref="S14:X14"/>
    <mergeCell ref="Y14:AA14"/>
    <mergeCell ref="AB14:AE14"/>
    <mergeCell ref="AF14:AQ14"/>
    <mergeCell ref="B13:L13"/>
    <mergeCell ref="M13:R13"/>
    <mergeCell ref="S13:X13"/>
    <mergeCell ref="Y13:AA13"/>
    <mergeCell ref="AB13:AE13"/>
    <mergeCell ref="AF13:AQ13"/>
    <mergeCell ref="B16:L16"/>
    <mergeCell ref="M16:R16"/>
    <mergeCell ref="S16:X16"/>
    <mergeCell ref="Y16:AA16"/>
    <mergeCell ref="AB16:AE16"/>
    <mergeCell ref="AF16:AQ16"/>
    <mergeCell ref="B15:L15"/>
    <mergeCell ref="M15:R15"/>
    <mergeCell ref="S15:X15"/>
    <mergeCell ref="Y15:AA15"/>
    <mergeCell ref="AB15:AE15"/>
    <mergeCell ref="AF15:AQ15"/>
    <mergeCell ref="B18:L18"/>
    <mergeCell ref="M18:R18"/>
    <mergeCell ref="S18:X18"/>
    <mergeCell ref="Y18:AA18"/>
    <mergeCell ref="AB18:AE18"/>
    <mergeCell ref="AF18:AQ18"/>
    <mergeCell ref="B17:L17"/>
    <mergeCell ref="M17:R17"/>
    <mergeCell ref="S17:X17"/>
    <mergeCell ref="Y17:AA17"/>
    <mergeCell ref="AB17:AE17"/>
    <mergeCell ref="AF17:AQ17"/>
    <mergeCell ref="B20:L20"/>
    <mergeCell ref="M20:R20"/>
    <mergeCell ref="S20:X20"/>
    <mergeCell ref="Y20:AA20"/>
    <mergeCell ref="AB20:AE20"/>
    <mergeCell ref="AF20:AQ20"/>
    <mergeCell ref="B19:L19"/>
    <mergeCell ref="M19:R19"/>
    <mergeCell ref="S19:X19"/>
    <mergeCell ref="Y19:AA19"/>
    <mergeCell ref="AB19:AE19"/>
    <mergeCell ref="AF19:AQ19"/>
    <mergeCell ref="B22:L22"/>
    <mergeCell ref="M22:R22"/>
    <mergeCell ref="S22:X22"/>
    <mergeCell ref="Y22:AA22"/>
    <mergeCell ref="AB22:AE22"/>
    <mergeCell ref="AF22:AQ22"/>
    <mergeCell ref="B21:L21"/>
    <mergeCell ref="M21:R21"/>
    <mergeCell ref="S21:X21"/>
    <mergeCell ref="Y21:AA21"/>
    <mergeCell ref="AB21:AE21"/>
    <mergeCell ref="AF21:AQ21"/>
    <mergeCell ref="B24:L24"/>
    <mergeCell ref="M24:R24"/>
    <mergeCell ref="S24:X24"/>
    <mergeCell ref="Y24:AA24"/>
    <mergeCell ref="AB24:AE24"/>
    <mergeCell ref="AF24:AQ24"/>
    <mergeCell ref="B23:L23"/>
    <mergeCell ref="M23:R23"/>
    <mergeCell ref="S23:X23"/>
    <mergeCell ref="Y23:AA23"/>
    <mergeCell ref="AB23:AE23"/>
    <mergeCell ref="AF23:AQ23"/>
    <mergeCell ref="B26:L26"/>
    <mergeCell ref="M26:R26"/>
    <mergeCell ref="S26:X26"/>
    <mergeCell ref="Y26:AA26"/>
    <mergeCell ref="AB26:AE26"/>
    <mergeCell ref="AF26:AQ26"/>
    <mergeCell ref="B25:L25"/>
    <mergeCell ref="M25:R25"/>
    <mergeCell ref="S25:X25"/>
    <mergeCell ref="Y25:AA25"/>
    <mergeCell ref="AB25:AE25"/>
    <mergeCell ref="AF25:AQ25"/>
    <mergeCell ref="B28:L28"/>
    <mergeCell ref="M28:R28"/>
    <mergeCell ref="S28:X28"/>
    <mergeCell ref="Y28:AA28"/>
    <mergeCell ref="AB28:AE28"/>
    <mergeCell ref="AF28:AQ28"/>
    <mergeCell ref="B27:L27"/>
    <mergeCell ref="M27:R27"/>
    <mergeCell ref="S27:X27"/>
    <mergeCell ref="Y27:AA27"/>
    <mergeCell ref="AB27:AE27"/>
    <mergeCell ref="AF27:AQ27"/>
    <mergeCell ref="B30:L30"/>
    <mergeCell ref="M30:R30"/>
    <mergeCell ref="S30:X30"/>
    <mergeCell ref="Y30:AA30"/>
    <mergeCell ref="AB30:AE30"/>
    <mergeCell ref="AF30:AQ30"/>
    <mergeCell ref="B29:L29"/>
    <mergeCell ref="M29:R29"/>
    <mergeCell ref="S29:X29"/>
    <mergeCell ref="Y29:AA29"/>
    <mergeCell ref="AB29:AE29"/>
    <mergeCell ref="AF29:AQ29"/>
    <mergeCell ref="B32:L32"/>
    <mergeCell ref="M32:R32"/>
    <mergeCell ref="S32:X32"/>
    <mergeCell ref="Y32:AA32"/>
    <mergeCell ref="AB32:AE32"/>
    <mergeCell ref="AF32:AQ32"/>
    <mergeCell ref="B31:L31"/>
    <mergeCell ref="M31:R31"/>
    <mergeCell ref="S31:X31"/>
    <mergeCell ref="Y31:AA31"/>
    <mergeCell ref="AB31:AE31"/>
    <mergeCell ref="AF31:AQ31"/>
    <mergeCell ref="B33:L33"/>
    <mergeCell ref="M33:R33"/>
    <mergeCell ref="S33:X33"/>
    <mergeCell ref="Y33:AQ33"/>
    <mergeCell ref="B37:F38"/>
    <mergeCell ref="G37:L38"/>
    <mergeCell ref="M37:AQ37"/>
    <mergeCell ref="M38:S38"/>
    <mergeCell ref="T38:Y38"/>
    <mergeCell ref="Z38:AB38"/>
    <mergeCell ref="AC38:AH38"/>
    <mergeCell ref="AI38:AQ38"/>
    <mergeCell ref="B39:F39"/>
    <mergeCell ref="G39:L39"/>
    <mergeCell ref="M39:S39"/>
    <mergeCell ref="T39:Y39"/>
    <mergeCell ref="Z39:AB39"/>
    <mergeCell ref="AC39:AH39"/>
    <mergeCell ref="AI39:AQ39"/>
    <mergeCell ref="AI40:AQ40"/>
    <mergeCell ref="B41:F41"/>
    <mergeCell ref="G41:L41"/>
    <mergeCell ref="M41:S41"/>
    <mergeCell ref="T41:Y41"/>
    <mergeCell ref="Z41:AB41"/>
    <mergeCell ref="AC41:AH41"/>
    <mergeCell ref="AI41:AQ41"/>
    <mergeCell ref="B40:F40"/>
    <mergeCell ref="G40:L40"/>
    <mergeCell ref="M40:S40"/>
    <mergeCell ref="T40:Y40"/>
    <mergeCell ref="Z40:AB40"/>
    <mergeCell ref="AC40:AH40"/>
    <mergeCell ref="AI42:AQ42"/>
    <mergeCell ref="B43:F43"/>
    <mergeCell ref="G43:L43"/>
    <mergeCell ref="M43:AQ43"/>
    <mergeCell ref="B48:F49"/>
    <mergeCell ref="G48:L49"/>
    <mergeCell ref="M48:AQ48"/>
    <mergeCell ref="M49:S49"/>
    <mergeCell ref="T49:Y49"/>
    <mergeCell ref="Z49:AB49"/>
    <mergeCell ref="B42:F42"/>
    <mergeCell ref="G42:L42"/>
    <mergeCell ref="M42:S42"/>
    <mergeCell ref="T42:Y42"/>
    <mergeCell ref="Z42:AB42"/>
    <mergeCell ref="AC42:AH42"/>
    <mergeCell ref="AC49:AH49"/>
    <mergeCell ref="AI49:AQ49"/>
    <mergeCell ref="B50:F50"/>
    <mergeCell ref="G50:L50"/>
    <mergeCell ref="M50:S50"/>
    <mergeCell ref="T50:Y50"/>
    <mergeCell ref="Z50:AB50"/>
    <mergeCell ref="AC50:AH50"/>
    <mergeCell ref="AI50:AQ50"/>
    <mergeCell ref="AI51:AQ51"/>
    <mergeCell ref="B52:F52"/>
    <mergeCell ref="G52:L52"/>
    <mergeCell ref="M52:S52"/>
    <mergeCell ref="T52:Y52"/>
    <mergeCell ref="Z52:AB52"/>
    <mergeCell ref="AC52:AH52"/>
    <mergeCell ref="AI52:AQ52"/>
    <mergeCell ref="B51:F51"/>
    <mergeCell ref="G51:L51"/>
    <mergeCell ref="M51:S51"/>
    <mergeCell ref="T51:Y51"/>
    <mergeCell ref="Z51:AB51"/>
    <mergeCell ref="AC51:AH51"/>
    <mergeCell ref="AI53:AQ53"/>
    <mergeCell ref="B54:F54"/>
    <mergeCell ref="G54:L54"/>
    <mergeCell ref="M54:AQ54"/>
    <mergeCell ref="B59:L59"/>
    <mergeCell ref="M59:R59"/>
    <mergeCell ref="S59:AQ59"/>
    <mergeCell ref="B53:F53"/>
    <mergeCell ref="G53:L53"/>
    <mergeCell ref="M53:S53"/>
    <mergeCell ref="T53:Y53"/>
    <mergeCell ref="Z53:AB53"/>
    <mergeCell ref="AC53:AH53"/>
    <mergeCell ref="B62:L62"/>
    <mergeCell ref="M62:R62"/>
    <mergeCell ref="S62:AQ62"/>
    <mergeCell ref="B63:L63"/>
    <mergeCell ref="M63:R63"/>
    <mergeCell ref="S63:AQ63"/>
    <mergeCell ref="B60:L60"/>
    <mergeCell ref="M60:R60"/>
    <mergeCell ref="S60:AQ60"/>
    <mergeCell ref="B61:L61"/>
    <mergeCell ref="M61:R61"/>
    <mergeCell ref="S61:AQ61"/>
    <mergeCell ref="B69:F70"/>
    <mergeCell ref="G69:L70"/>
    <mergeCell ref="M69:AQ69"/>
    <mergeCell ref="M70:S70"/>
    <mergeCell ref="T70:Y70"/>
    <mergeCell ref="Z70:AB70"/>
    <mergeCell ref="AC70:AH70"/>
    <mergeCell ref="AI70:AQ70"/>
    <mergeCell ref="B64:L64"/>
    <mergeCell ref="M64:R64"/>
    <mergeCell ref="S64:AQ64"/>
    <mergeCell ref="B65:L65"/>
    <mergeCell ref="M65:R65"/>
    <mergeCell ref="S65:AQ65"/>
    <mergeCell ref="AI71:AQ71"/>
    <mergeCell ref="B72:F72"/>
    <mergeCell ref="G72:L72"/>
    <mergeCell ref="M72:S72"/>
    <mergeCell ref="T72:Y72"/>
    <mergeCell ref="Z72:AB72"/>
    <mergeCell ref="AC72:AH72"/>
    <mergeCell ref="AI72:AQ72"/>
    <mergeCell ref="B71:F71"/>
    <mergeCell ref="G71:L71"/>
    <mergeCell ref="M71:S71"/>
    <mergeCell ref="T71:Y71"/>
    <mergeCell ref="Z71:AB71"/>
    <mergeCell ref="AC71:AH71"/>
    <mergeCell ref="AI73:AQ73"/>
    <mergeCell ref="B74:F74"/>
    <mergeCell ref="G74:L74"/>
    <mergeCell ref="M74:S74"/>
    <mergeCell ref="T74:Y74"/>
    <mergeCell ref="Z74:AB74"/>
    <mergeCell ref="AC74:AH74"/>
    <mergeCell ref="AI74:AQ74"/>
    <mergeCell ref="B73:F73"/>
    <mergeCell ref="G73:L73"/>
    <mergeCell ref="M73:S73"/>
    <mergeCell ref="T73:Y73"/>
    <mergeCell ref="Z73:AB73"/>
    <mergeCell ref="AC73:AH73"/>
    <mergeCell ref="AI75:AQ75"/>
    <mergeCell ref="B76:F76"/>
    <mergeCell ref="G76:L76"/>
    <mergeCell ref="M76:S76"/>
    <mergeCell ref="T76:Y76"/>
    <mergeCell ref="Z76:AB76"/>
    <mergeCell ref="AC76:AH76"/>
    <mergeCell ref="AI76:AQ76"/>
    <mergeCell ref="B75:F75"/>
    <mergeCell ref="G75:L75"/>
    <mergeCell ref="M75:S75"/>
    <mergeCell ref="T75:Y75"/>
    <mergeCell ref="Z75:AB75"/>
    <mergeCell ref="AC75:AH75"/>
    <mergeCell ref="AI77:AQ77"/>
    <mergeCell ref="B78:F78"/>
    <mergeCell ref="G78:L78"/>
    <mergeCell ref="M78:S78"/>
    <mergeCell ref="T78:Y78"/>
    <mergeCell ref="Z78:AB78"/>
    <mergeCell ref="AC78:AH78"/>
    <mergeCell ref="AI78:AQ78"/>
    <mergeCell ref="B77:F77"/>
    <mergeCell ref="G77:L77"/>
    <mergeCell ref="M77:S77"/>
    <mergeCell ref="T77:Y77"/>
    <mergeCell ref="Z77:AB77"/>
    <mergeCell ref="AC77:AH77"/>
    <mergeCell ref="AI79:AQ79"/>
    <mergeCell ref="B80:F80"/>
    <mergeCell ref="G80:L80"/>
    <mergeCell ref="M80:S80"/>
    <mergeCell ref="T80:Y80"/>
    <mergeCell ref="Z80:AB80"/>
    <mergeCell ref="AC80:AH80"/>
    <mergeCell ref="AI80:AQ80"/>
    <mergeCell ref="B79:F79"/>
    <mergeCell ref="G79:L79"/>
    <mergeCell ref="M79:S79"/>
    <mergeCell ref="T79:Y79"/>
    <mergeCell ref="Z79:AB79"/>
    <mergeCell ref="AC79:AH79"/>
    <mergeCell ref="AI81:AQ81"/>
    <mergeCell ref="B82:F82"/>
    <mergeCell ref="G82:L82"/>
    <mergeCell ref="M82:S82"/>
    <mergeCell ref="T82:Y82"/>
    <mergeCell ref="Z82:AB82"/>
    <mergeCell ref="AC82:AH82"/>
    <mergeCell ref="AI82:AQ82"/>
    <mergeCell ref="B81:F81"/>
    <mergeCell ref="G81:L81"/>
    <mergeCell ref="M81:S81"/>
    <mergeCell ref="T81:Y81"/>
    <mergeCell ref="Z81:AB81"/>
    <mergeCell ref="AC81:AH81"/>
    <mergeCell ref="AI83:AQ83"/>
    <mergeCell ref="B84:F84"/>
    <mergeCell ref="G84:L84"/>
    <mergeCell ref="M84:AQ84"/>
    <mergeCell ref="B90:F91"/>
    <mergeCell ref="G90:L91"/>
    <mergeCell ref="M90:AQ90"/>
    <mergeCell ref="M91:S91"/>
    <mergeCell ref="T91:Y91"/>
    <mergeCell ref="Z91:AB91"/>
    <mergeCell ref="B83:F83"/>
    <mergeCell ref="G83:L83"/>
    <mergeCell ref="M83:S83"/>
    <mergeCell ref="T83:Y83"/>
    <mergeCell ref="Z83:AB83"/>
    <mergeCell ref="AC83:AH83"/>
    <mergeCell ref="AC91:AH91"/>
    <mergeCell ref="AI91:AQ91"/>
    <mergeCell ref="B92:F92"/>
    <mergeCell ref="G92:L92"/>
    <mergeCell ref="M92:S92"/>
    <mergeCell ref="T92:Y92"/>
    <mergeCell ref="Z92:AB92"/>
    <mergeCell ref="AC92:AH92"/>
    <mergeCell ref="AI92:AQ92"/>
    <mergeCell ref="AI93:AQ93"/>
    <mergeCell ref="B94:F94"/>
    <mergeCell ref="G94:L94"/>
    <mergeCell ref="M94:S94"/>
    <mergeCell ref="T94:Y94"/>
    <mergeCell ref="Z94:AB94"/>
    <mergeCell ref="AC94:AH94"/>
    <mergeCell ref="AI94:AQ94"/>
    <mergeCell ref="B93:F93"/>
    <mergeCell ref="G93:L93"/>
    <mergeCell ref="M93:S93"/>
    <mergeCell ref="T93:Y93"/>
    <mergeCell ref="Z93:AB93"/>
    <mergeCell ref="AC93:AH93"/>
    <mergeCell ref="AI95:AQ95"/>
    <mergeCell ref="B96:F96"/>
    <mergeCell ref="G96:L96"/>
    <mergeCell ref="M96:AQ96"/>
    <mergeCell ref="B101:I101"/>
    <mergeCell ref="J101:U101"/>
    <mergeCell ref="V101:AQ101"/>
    <mergeCell ref="B95:F95"/>
    <mergeCell ref="G95:L95"/>
    <mergeCell ref="M95:S95"/>
    <mergeCell ref="T95:Y95"/>
    <mergeCell ref="Z95:AB95"/>
    <mergeCell ref="AC95:AH95"/>
    <mergeCell ref="B104:I104"/>
    <mergeCell ref="J104:O104"/>
    <mergeCell ref="P104:U104"/>
    <mergeCell ref="V104:AQ104"/>
    <mergeCell ref="B105:I105"/>
    <mergeCell ref="J105:O105"/>
    <mergeCell ref="P105:U105"/>
    <mergeCell ref="V105:AQ105"/>
    <mergeCell ref="B102:I102"/>
    <mergeCell ref="J102:O102"/>
    <mergeCell ref="P102:U102"/>
    <mergeCell ref="V102:AQ102"/>
    <mergeCell ref="B103:I103"/>
    <mergeCell ref="J103:O103"/>
    <mergeCell ref="P103:U103"/>
    <mergeCell ref="V103:AQ103"/>
    <mergeCell ref="B108:I108"/>
    <mergeCell ref="J108:O108"/>
    <mergeCell ref="P108:U108"/>
    <mergeCell ref="V108:AQ108"/>
    <mergeCell ref="B109:I109"/>
    <mergeCell ref="J109:O109"/>
    <mergeCell ref="P109:U109"/>
    <mergeCell ref="V109:AQ109"/>
    <mergeCell ref="B106:I106"/>
    <mergeCell ref="J106:O106"/>
    <mergeCell ref="P106:U106"/>
    <mergeCell ref="V106:AQ106"/>
    <mergeCell ref="B107:I107"/>
    <mergeCell ref="J107:O107"/>
    <mergeCell ref="P107:U107"/>
    <mergeCell ref="V107:AQ107"/>
    <mergeCell ref="B112:I112"/>
    <mergeCell ref="J112:O112"/>
    <mergeCell ref="P112:U112"/>
    <mergeCell ref="V112:AQ112"/>
    <mergeCell ref="B113:I113"/>
    <mergeCell ref="J113:O113"/>
    <mergeCell ref="P113:U113"/>
    <mergeCell ref="V113:AQ113"/>
    <mergeCell ref="B110:I110"/>
    <mergeCell ref="J110:O110"/>
    <mergeCell ref="P110:U110"/>
    <mergeCell ref="V110:AQ110"/>
    <mergeCell ref="B111:I111"/>
    <mergeCell ref="J111:O111"/>
    <mergeCell ref="P111:U111"/>
    <mergeCell ref="V111:AQ111"/>
    <mergeCell ref="B121:K121"/>
    <mergeCell ref="L121:Q121"/>
    <mergeCell ref="R121:W121"/>
    <mergeCell ref="X121:AQ121"/>
    <mergeCell ref="B122:K122"/>
    <mergeCell ref="L122:Q122"/>
    <mergeCell ref="R122:W122"/>
    <mergeCell ref="X122:AQ122"/>
    <mergeCell ref="B114:AQ115"/>
    <mergeCell ref="B119:K119"/>
    <mergeCell ref="L119:W119"/>
    <mergeCell ref="X119:AQ119"/>
    <mergeCell ref="B120:K120"/>
    <mergeCell ref="L120:Q120"/>
    <mergeCell ref="R120:W120"/>
    <mergeCell ref="X120:AQ120"/>
    <mergeCell ref="B125:K125"/>
    <mergeCell ref="L125:Q125"/>
    <mergeCell ref="R125:W125"/>
    <mergeCell ref="X125:AQ125"/>
    <mergeCell ref="B126:K126"/>
    <mergeCell ref="L126:Q126"/>
    <mergeCell ref="R126:W126"/>
    <mergeCell ref="X126:AQ126"/>
    <mergeCell ref="B123:K123"/>
    <mergeCell ref="L123:Q123"/>
    <mergeCell ref="R123:W123"/>
    <mergeCell ref="X123:AQ123"/>
    <mergeCell ref="B124:K124"/>
    <mergeCell ref="L124:Q124"/>
    <mergeCell ref="R124:W124"/>
    <mergeCell ref="X124:AQ124"/>
    <mergeCell ref="B131:F132"/>
    <mergeCell ref="G131:L132"/>
    <mergeCell ref="M131:AQ131"/>
    <mergeCell ref="M132:S132"/>
    <mergeCell ref="T132:Y132"/>
    <mergeCell ref="Z132:AB132"/>
    <mergeCell ref="AC132:AH132"/>
    <mergeCell ref="AI132:AQ132"/>
    <mergeCell ref="B127:K127"/>
    <mergeCell ref="L127:Q127"/>
    <mergeCell ref="R127:W127"/>
    <mergeCell ref="X127:AQ127"/>
    <mergeCell ref="B128:K128"/>
    <mergeCell ref="L128:Q128"/>
    <mergeCell ref="R128:W128"/>
    <mergeCell ref="X128:AQ128"/>
    <mergeCell ref="AI133:AQ133"/>
    <mergeCell ref="B134:F134"/>
    <mergeCell ref="G134:L134"/>
    <mergeCell ref="M134:S134"/>
    <mergeCell ref="T134:Y134"/>
    <mergeCell ref="Z134:AB134"/>
    <mergeCell ref="AC134:AH134"/>
    <mergeCell ref="AI134:AQ134"/>
    <mergeCell ref="B133:F133"/>
    <mergeCell ref="G133:L133"/>
    <mergeCell ref="M133:S133"/>
    <mergeCell ref="T133:Y133"/>
    <mergeCell ref="Z133:AB133"/>
    <mergeCell ref="AC133:AH133"/>
    <mergeCell ref="AI135:AQ135"/>
    <mergeCell ref="B136:F136"/>
    <mergeCell ref="G136:L136"/>
    <mergeCell ref="M136:S136"/>
    <mergeCell ref="T136:Y136"/>
    <mergeCell ref="Z136:AB136"/>
    <mergeCell ref="AC136:AH136"/>
    <mergeCell ref="AI136:AQ136"/>
    <mergeCell ref="B135:F135"/>
    <mergeCell ref="G135:L135"/>
    <mergeCell ref="M135:S135"/>
    <mergeCell ref="T135:Y135"/>
    <mergeCell ref="Z135:AB135"/>
    <mergeCell ref="AC135:AH135"/>
    <mergeCell ref="AI137:AQ137"/>
    <mergeCell ref="B138:F138"/>
    <mergeCell ref="G138:L138"/>
    <mergeCell ref="M138:AQ138"/>
    <mergeCell ref="B140:F141"/>
    <mergeCell ref="G140:L141"/>
    <mergeCell ref="M140:AQ140"/>
    <mergeCell ref="M141:S141"/>
    <mergeCell ref="T141:Y141"/>
    <mergeCell ref="Z141:AB141"/>
    <mergeCell ref="B137:F137"/>
    <mergeCell ref="G137:L137"/>
    <mergeCell ref="M137:S137"/>
    <mergeCell ref="T137:Y137"/>
    <mergeCell ref="Z137:AB137"/>
    <mergeCell ref="AC137:AH137"/>
    <mergeCell ref="AC141:AH141"/>
    <mergeCell ref="AI141:AQ141"/>
    <mergeCell ref="B142:F142"/>
    <mergeCell ref="G142:L142"/>
    <mergeCell ref="M142:S142"/>
    <mergeCell ref="T142:Y142"/>
    <mergeCell ref="Z142:AB142"/>
    <mergeCell ref="AC142:AH142"/>
    <mergeCell ref="AI142:AQ142"/>
    <mergeCell ref="AI143:AQ143"/>
    <mergeCell ref="G144:L144"/>
    <mergeCell ref="M144:S144"/>
    <mergeCell ref="T144:Y144"/>
    <mergeCell ref="Z144:AB144"/>
    <mergeCell ref="AC144:AH144"/>
    <mergeCell ref="AI144:AQ144"/>
    <mergeCell ref="B143:F143"/>
    <mergeCell ref="G143:L143"/>
    <mergeCell ref="M143:S143"/>
    <mergeCell ref="T143:Y143"/>
    <mergeCell ref="Z143:AB143"/>
    <mergeCell ref="AC143:AH143"/>
    <mergeCell ref="AI147:AQ147"/>
    <mergeCell ref="AI145:AQ145"/>
    <mergeCell ref="G146:L146"/>
    <mergeCell ref="M146:S146"/>
    <mergeCell ref="T146:Y146"/>
    <mergeCell ref="Z146:AB146"/>
    <mergeCell ref="AC146:AH146"/>
    <mergeCell ref="AI146:AQ146"/>
    <mergeCell ref="B145:F146"/>
    <mergeCell ref="G145:L145"/>
    <mergeCell ref="M145:S145"/>
    <mergeCell ref="T145:Y145"/>
    <mergeCell ref="Z145:AB145"/>
    <mergeCell ref="AC145:AH145"/>
    <mergeCell ref="B148:F149"/>
    <mergeCell ref="G148:L148"/>
    <mergeCell ref="M148:S148"/>
    <mergeCell ref="T148:Y148"/>
    <mergeCell ref="Z148:AB148"/>
    <mergeCell ref="AC148:AH148"/>
    <mergeCell ref="G147:L147"/>
    <mergeCell ref="M147:S147"/>
    <mergeCell ref="T147:Y147"/>
    <mergeCell ref="Z147:AB147"/>
    <mergeCell ref="AC147:AH147"/>
    <mergeCell ref="G150:L150"/>
    <mergeCell ref="M150:S150"/>
    <mergeCell ref="T150:Y150"/>
    <mergeCell ref="Z150:AB150"/>
    <mergeCell ref="AC150:AH150"/>
    <mergeCell ref="AI150:AQ150"/>
    <mergeCell ref="AI148:AQ148"/>
    <mergeCell ref="G149:L149"/>
    <mergeCell ref="M149:S149"/>
    <mergeCell ref="T149:Y149"/>
    <mergeCell ref="Z149:AB149"/>
    <mergeCell ref="AC149:AH149"/>
    <mergeCell ref="AI149:AQ149"/>
    <mergeCell ref="AI151:AQ151"/>
    <mergeCell ref="B152:F152"/>
    <mergeCell ref="G152:L152"/>
    <mergeCell ref="M152:S152"/>
    <mergeCell ref="T152:Y152"/>
    <mergeCell ref="Z152:AB152"/>
    <mergeCell ref="AC152:AH152"/>
    <mergeCell ref="AI152:AQ152"/>
    <mergeCell ref="B151:F151"/>
    <mergeCell ref="G151:L151"/>
    <mergeCell ref="M151:S151"/>
    <mergeCell ref="T151:Y151"/>
    <mergeCell ref="Z151:AB151"/>
    <mergeCell ref="AC151:AH151"/>
    <mergeCell ref="O160:T161"/>
    <mergeCell ref="B162:N162"/>
    <mergeCell ref="O162:T162"/>
    <mergeCell ref="B163:AQ164"/>
    <mergeCell ref="AI153:AQ153"/>
    <mergeCell ref="B154:F154"/>
    <mergeCell ref="G154:L154"/>
    <mergeCell ref="M154:AQ154"/>
    <mergeCell ref="B159:N159"/>
    <mergeCell ref="O159:T159"/>
    <mergeCell ref="U159:AQ162"/>
    <mergeCell ref="B160:B161"/>
    <mergeCell ref="C160:M161"/>
    <mergeCell ref="N160:N161"/>
    <mergeCell ref="B153:F153"/>
    <mergeCell ref="G153:L153"/>
    <mergeCell ref="M153:S153"/>
    <mergeCell ref="T153:Y153"/>
    <mergeCell ref="Z153:AB153"/>
    <mergeCell ref="AC153:AH153"/>
  </mergeCells>
  <phoneticPr fontId="6"/>
  <printOptions horizontalCentered="1"/>
  <pageMargins left="0.6692913385826772" right="0.47244094488188981" top="0.78740157480314965" bottom="0.78740157480314965" header="0.51181102362204722" footer="0.51181102362204722"/>
  <pageSetup paperSize="9" scale="82" orientation="portrait" r:id="rId1"/>
  <headerFooter alignWithMargins="0"/>
  <rowBreaks count="1" manualBreakCount="1">
    <brk id="67" max="4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1:AQ40"/>
  <sheetViews>
    <sheetView view="pageBreakPreview" zoomScaleNormal="100" zoomScaleSheetLayoutView="100" workbookViewId="0">
      <selection activeCell="A2" sqref="A2"/>
    </sheetView>
  </sheetViews>
  <sheetFormatPr defaultColWidth="2.125" defaultRowHeight="13.5"/>
  <cols>
    <col min="1" max="1" width="2" style="11" customWidth="1"/>
    <col min="2" max="5" width="2.125" style="11" customWidth="1"/>
    <col min="6" max="6" width="11.25" style="11" customWidth="1"/>
    <col min="7" max="256" width="2.125" style="11"/>
    <col min="257" max="257" width="2" style="11" customWidth="1"/>
    <col min="258" max="261" width="2.125" style="11" customWidth="1"/>
    <col min="262" max="262" width="11.25" style="11" customWidth="1"/>
    <col min="263" max="512" width="2.125" style="11"/>
    <col min="513" max="513" width="2" style="11" customWidth="1"/>
    <col min="514" max="517" width="2.125" style="11" customWidth="1"/>
    <col min="518" max="518" width="11.25" style="11" customWidth="1"/>
    <col min="519" max="768" width="2.125" style="11"/>
    <col min="769" max="769" width="2" style="11" customWidth="1"/>
    <col min="770" max="773" width="2.125" style="11" customWidth="1"/>
    <col min="774" max="774" width="11.25" style="11" customWidth="1"/>
    <col min="775" max="1024" width="2.125" style="11"/>
    <col min="1025" max="1025" width="2" style="11" customWidth="1"/>
    <col min="1026" max="1029" width="2.125" style="11" customWidth="1"/>
    <col min="1030" max="1030" width="11.25" style="11" customWidth="1"/>
    <col min="1031" max="1280" width="2.125" style="11"/>
    <col min="1281" max="1281" width="2" style="11" customWidth="1"/>
    <col min="1282" max="1285" width="2.125" style="11" customWidth="1"/>
    <col min="1286" max="1286" width="11.25" style="11" customWidth="1"/>
    <col min="1287" max="1536" width="2.125" style="11"/>
    <col min="1537" max="1537" width="2" style="11" customWidth="1"/>
    <col min="1538" max="1541" width="2.125" style="11" customWidth="1"/>
    <col min="1542" max="1542" width="11.25" style="11" customWidth="1"/>
    <col min="1543" max="1792" width="2.125" style="11"/>
    <col min="1793" max="1793" width="2" style="11" customWidth="1"/>
    <col min="1794" max="1797" width="2.125" style="11" customWidth="1"/>
    <col min="1798" max="1798" width="11.25" style="11" customWidth="1"/>
    <col min="1799" max="2048" width="2.125" style="11"/>
    <col min="2049" max="2049" width="2" style="11" customWidth="1"/>
    <col min="2050" max="2053" width="2.125" style="11" customWidth="1"/>
    <col min="2054" max="2054" width="11.25" style="11" customWidth="1"/>
    <col min="2055" max="2304" width="2.125" style="11"/>
    <col min="2305" max="2305" width="2" style="11" customWidth="1"/>
    <col min="2306" max="2309" width="2.125" style="11" customWidth="1"/>
    <col min="2310" max="2310" width="11.25" style="11" customWidth="1"/>
    <col min="2311" max="2560" width="2.125" style="11"/>
    <col min="2561" max="2561" width="2" style="11" customWidth="1"/>
    <col min="2562" max="2565" width="2.125" style="11" customWidth="1"/>
    <col min="2566" max="2566" width="11.25" style="11" customWidth="1"/>
    <col min="2567" max="2816" width="2.125" style="11"/>
    <col min="2817" max="2817" width="2" style="11" customWidth="1"/>
    <col min="2818" max="2821" width="2.125" style="11" customWidth="1"/>
    <col min="2822" max="2822" width="11.25" style="11" customWidth="1"/>
    <col min="2823" max="3072" width="2.125" style="11"/>
    <col min="3073" max="3073" width="2" style="11" customWidth="1"/>
    <col min="3074" max="3077" width="2.125" style="11" customWidth="1"/>
    <col min="3078" max="3078" width="11.25" style="11" customWidth="1"/>
    <col min="3079" max="3328" width="2.125" style="11"/>
    <col min="3329" max="3329" width="2" style="11" customWidth="1"/>
    <col min="3330" max="3333" width="2.125" style="11" customWidth="1"/>
    <col min="3334" max="3334" width="11.25" style="11" customWidth="1"/>
    <col min="3335" max="3584" width="2.125" style="11"/>
    <col min="3585" max="3585" width="2" style="11" customWidth="1"/>
    <col min="3586" max="3589" width="2.125" style="11" customWidth="1"/>
    <col min="3590" max="3590" width="11.25" style="11" customWidth="1"/>
    <col min="3591" max="3840" width="2.125" style="11"/>
    <col min="3841" max="3841" width="2" style="11" customWidth="1"/>
    <col min="3842" max="3845" width="2.125" style="11" customWidth="1"/>
    <col min="3846" max="3846" width="11.25" style="11" customWidth="1"/>
    <col min="3847" max="4096" width="2.125" style="11"/>
    <col min="4097" max="4097" width="2" style="11" customWidth="1"/>
    <col min="4098" max="4101" width="2.125" style="11" customWidth="1"/>
    <col min="4102" max="4102" width="11.25" style="11" customWidth="1"/>
    <col min="4103" max="4352" width="2.125" style="11"/>
    <col min="4353" max="4353" width="2" style="11" customWidth="1"/>
    <col min="4354" max="4357" width="2.125" style="11" customWidth="1"/>
    <col min="4358" max="4358" width="11.25" style="11" customWidth="1"/>
    <col min="4359" max="4608" width="2.125" style="11"/>
    <col min="4609" max="4609" width="2" style="11" customWidth="1"/>
    <col min="4610" max="4613" width="2.125" style="11" customWidth="1"/>
    <col min="4614" max="4614" width="11.25" style="11" customWidth="1"/>
    <col min="4615" max="4864" width="2.125" style="11"/>
    <col min="4865" max="4865" width="2" style="11" customWidth="1"/>
    <col min="4866" max="4869" width="2.125" style="11" customWidth="1"/>
    <col min="4870" max="4870" width="11.25" style="11" customWidth="1"/>
    <col min="4871" max="5120" width="2.125" style="11"/>
    <col min="5121" max="5121" width="2" style="11" customWidth="1"/>
    <col min="5122" max="5125" width="2.125" style="11" customWidth="1"/>
    <col min="5126" max="5126" width="11.25" style="11" customWidth="1"/>
    <col min="5127" max="5376" width="2.125" style="11"/>
    <col min="5377" max="5377" width="2" style="11" customWidth="1"/>
    <col min="5378" max="5381" width="2.125" style="11" customWidth="1"/>
    <col min="5382" max="5382" width="11.25" style="11" customWidth="1"/>
    <col min="5383" max="5632" width="2.125" style="11"/>
    <col min="5633" max="5633" width="2" style="11" customWidth="1"/>
    <col min="5634" max="5637" width="2.125" style="11" customWidth="1"/>
    <col min="5638" max="5638" width="11.25" style="11" customWidth="1"/>
    <col min="5639" max="5888" width="2.125" style="11"/>
    <col min="5889" max="5889" width="2" style="11" customWidth="1"/>
    <col min="5890" max="5893" width="2.125" style="11" customWidth="1"/>
    <col min="5894" max="5894" width="11.25" style="11" customWidth="1"/>
    <col min="5895" max="6144" width="2.125" style="11"/>
    <col min="6145" max="6145" width="2" style="11" customWidth="1"/>
    <col min="6146" max="6149" width="2.125" style="11" customWidth="1"/>
    <col min="6150" max="6150" width="11.25" style="11" customWidth="1"/>
    <col min="6151" max="6400" width="2.125" style="11"/>
    <col min="6401" max="6401" width="2" style="11" customWidth="1"/>
    <col min="6402" max="6405" width="2.125" style="11" customWidth="1"/>
    <col min="6406" max="6406" width="11.25" style="11" customWidth="1"/>
    <col min="6407" max="6656" width="2.125" style="11"/>
    <col min="6657" max="6657" width="2" style="11" customWidth="1"/>
    <col min="6658" max="6661" width="2.125" style="11" customWidth="1"/>
    <col min="6662" max="6662" width="11.25" style="11" customWidth="1"/>
    <col min="6663" max="6912" width="2.125" style="11"/>
    <col min="6913" max="6913" width="2" style="11" customWidth="1"/>
    <col min="6914" max="6917" width="2.125" style="11" customWidth="1"/>
    <col min="6918" max="6918" width="11.25" style="11" customWidth="1"/>
    <col min="6919" max="7168" width="2.125" style="11"/>
    <col min="7169" max="7169" width="2" style="11" customWidth="1"/>
    <col min="7170" max="7173" width="2.125" style="11" customWidth="1"/>
    <col min="7174" max="7174" width="11.25" style="11" customWidth="1"/>
    <col min="7175" max="7424" width="2.125" style="11"/>
    <col min="7425" max="7425" width="2" style="11" customWidth="1"/>
    <col min="7426" max="7429" width="2.125" style="11" customWidth="1"/>
    <col min="7430" max="7430" width="11.25" style="11" customWidth="1"/>
    <col min="7431" max="7680" width="2.125" style="11"/>
    <col min="7681" max="7681" width="2" style="11" customWidth="1"/>
    <col min="7682" max="7685" width="2.125" style="11" customWidth="1"/>
    <col min="7686" max="7686" width="11.25" style="11" customWidth="1"/>
    <col min="7687" max="7936" width="2.125" style="11"/>
    <col min="7937" max="7937" width="2" style="11" customWidth="1"/>
    <col min="7938" max="7941" width="2.125" style="11" customWidth="1"/>
    <col min="7942" max="7942" width="11.25" style="11" customWidth="1"/>
    <col min="7943" max="8192" width="2.125" style="11"/>
    <col min="8193" max="8193" width="2" style="11" customWidth="1"/>
    <col min="8194" max="8197" width="2.125" style="11" customWidth="1"/>
    <col min="8198" max="8198" width="11.25" style="11" customWidth="1"/>
    <col min="8199" max="8448" width="2.125" style="11"/>
    <col min="8449" max="8449" width="2" style="11" customWidth="1"/>
    <col min="8450" max="8453" width="2.125" style="11" customWidth="1"/>
    <col min="8454" max="8454" width="11.25" style="11" customWidth="1"/>
    <col min="8455" max="8704" width="2.125" style="11"/>
    <col min="8705" max="8705" width="2" style="11" customWidth="1"/>
    <col min="8706" max="8709" width="2.125" style="11" customWidth="1"/>
    <col min="8710" max="8710" width="11.25" style="11" customWidth="1"/>
    <col min="8711" max="8960" width="2.125" style="11"/>
    <col min="8961" max="8961" width="2" style="11" customWidth="1"/>
    <col min="8962" max="8965" width="2.125" style="11" customWidth="1"/>
    <col min="8966" max="8966" width="11.25" style="11" customWidth="1"/>
    <col min="8967" max="9216" width="2.125" style="11"/>
    <col min="9217" max="9217" width="2" style="11" customWidth="1"/>
    <col min="9218" max="9221" width="2.125" style="11" customWidth="1"/>
    <col min="9222" max="9222" width="11.25" style="11" customWidth="1"/>
    <col min="9223" max="9472" width="2.125" style="11"/>
    <col min="9473" max="9473" width="2" style="11" customWidth="1"/>
    <col min="9474" max="9477" width="2.125" style="11" customWidth="1"/>
    <col min="9478" max="9478" width="11.25" style="11" customWidth="1"/>
    <col min="9479" max="9728" width="2.125" style="11"/>
    <col min="9729" max="9729" width="2" style="11" customWidth="1"/>
    <col min="9730" max="9733" width="2.125" style="11" customWidth="1"/>
    <col min="9734" max="9734" width="11.25" style="11" customWidth="1"/>
    <col min="9735" max="9984" width="2.125" style="11"/>
    <col min="9985" max="9985" width="2" style="11" customWidth="1"/>
    <col min="9986" max="9989" width="2.125" style="11" customWidth="1"/>
    <col min="9990" max="9990" width="11.25" style="11" customWidth="1"/>
    <col min="9991" max="10240" width="2.125" style="11"/>
    <col min="10241" max="10241" width="2" style="11" customWidth="1"/>
    <col min="10242" max="10245" width="2.125" style="11" customWidth="1"/>
    <col min="10246" max="10246" width="11.25" style="11" customWidth="1"/>
    <col min="10247" max="10496" width="2.125" style="11"/>
    <col min="10497" max="10497" width="2" style="11" customWidth="1"/>
    <col min="10498" max="10501" width="2.125" style="11" customWidth="1"/>
    <col min="10502" max="10502" width="11.25" style="11" customWidth="1"/>
    <col min="10503" max="10752" width="2.125" style="11"/>
    <col min="10753" max="10753" width="2" style="11" customWidth="1"/>
    <col min="10754" max="10757" width="2.125" style="11" customWidth="1"/>
    <col min="10758" max="10758" width="11.25" style="11" customWidth="1"/>
    <col min="10759" max="11008" width="2.125" style="11"/>
    <col min="11009" max="11009" width="2" style="11" customWidth="1"/>
    <col min="11010" max="11013" width="2.125" style="11" customWidth="1"/>
    <col min="11014" max="11014" width="11.25" style="11" customWidth="1"/>
    <col min="11015" max="11264" width="2.125" style="11"/>
    <col min="11265" max="11265" width="2" style="11" customWidth="1"/>
    <col min="11266" max="11269" width="2.125" style="11" customWidth="1"/>
    <col min="11270" max="11270" width="11.25" style="11" customWidth="1"/>
    <col min="11271" max="11520" width="2.125" style="11"/>
    <col min="11521" max="11521" width="2" style="11" customWidth="1"/>
    <col min="11522" max="11525" width="2.125" style="11" customWidth="1"/>
    <col min="11526" max="11526" width="11.25" style="11" customWidth="1"/>
    <col min="11527" max="11776" width="2.125" style="11"/>
    <col min="11777" max="11777" width="2" style="11" customWidth="1"/>
    <col min="11778" max="11781" width="2.125" style="11" customWidth="1"/>
    <col min="11782" max="11782" width="11.25" style="11" customWidth="1"/>
    <col min="11783" max="12032" width="2.125" style="11"/>
    <col min="12033" max="12033" width="2" style="11" customWidth="1"/>
    <col min="12034" max="12037" width="2.125" style="11" customWidth="1"/>
    <col min="12038" max="12038" width="11.25" style="11" customWidth="1"/>
    <col min="12039" max="12288" width="2.125" style="11"/>
    <col min="12289" max="12289" width="2" style="11" customWidth="1"/>
    <col min="12290" max="12293" width="2.125" style="11" customWidth="1"/>
    <col min="12294" max="12294" width="11.25" style="11" customWidth="1"/>
    <col min="12295" max="12544" width="2.125" style="11"/>
    <col min="12545" max="12545" width="2" style="11" customWidth="1"/>
    <col min="12546" max="12549" width="2.125" style="11" customWidth="1"/>
    <col min="12550" max="12550" width="11.25" style="11" customWidth="1"/>
    <col min="12551" max="12800" width="2.125" style="11"/>
    <col min="12801" max="12801" width="2" style="11" customWidth="1"/>
    <col min="12802" max="12805" width="2.125" style="11" customWidth="1"/>
    <col min="12806" max="12806" width="11.25" style="11" customWidth="1"/>
    <col min="12807" max="13056" width="2.125" style="11"/>
    <col min="13057" max="13057" width="2" style="11" customWidth="1"/>
    <col min="13058" max="13061" width="2.125" style="11" customWidth="1"/>
    <col min="13062" max="13062" width="11.25" style="11" customWidth="1"/>
    <col min="13063" max="13312" width="2.125" style="11"/>
    <col min="13313" max="13313" width="2" style="11" customWidth="1"/>
    <col min="13314" max="13317" width="2.125" style="11" customWidth="1"/>
    <col min="13318" max="13318" width="11.25" style="11" customWidth="1"/>
    <col min="13319" max="13568" width="2.125" style="11"/>
    <col min="13569" max="13569" width="2" style="11" customWidth="1"/>
    <col min="13570" max="13573" width="2.125" style="11" customWidth="1"/>
    <col min="13574" max="13574" width="11.25" style="11" customWidth="1"/>
    <col min="13575" max="13824" width="2.125" style="11"/>
    <col min="13825" max="13825" width="2" style="11" customWidth="1"/>
    <col min="13826" max="13829" width="2.125" style="11" customWidth="1"/>
    <col min="13830" max="13830" width="11.25" style="11" customWidth="1"/>
    <col min="13831" max="14080" width="2.125" style="11"/>
    <col min="14081" max="14081" width="2" style="11" customWidth="1"/>
    <col min="14082" max="14085" width="2.125" style="11" customWidth="1"/>
    <col min="14086" max="14086" width="11.25" style="11" customWidth="1"/>
    <col min="14087" max="14336" width="2.125" style="11"/>
    <col min="14337" max="14337" width="2" style="11" customWidth="1"/>
    <col min="14338" max="14341" width="2.125" style="11" customWidth="1"/>
    <col min="14342" max="14342" width="11.25" style="11" customWidth="1"/>
    <col min="14343" max="14592" width="2.125" style="11"/>
    <col min="14593" max="14593" width="2" style="11" customWidth="1"/>
    <col min="14594" max="14597" width="2.125" style="11" customWidth="1"/>
    <col min="14598" max="14598" width="11.25" style="11" customWidth="1"/>
    <col min="14599" max="14848" width="2.125" style="11"/>
    <col min="14849" max="14849" width="2" style="11" customWidth="1"/>
    <col min="14850" max="14853" width="2.125" style="11" customWidth="1"/>
    <col min="14854" max="14854" width="11.25" style="11" customWidth="1"/>
    <col min="14855" max="15104" width="2.125" style="11"/>
    <col min="15105" max="15105" width="2" style="11" customWidth="1"/>
    <col min="15106" max="15109" width="2.125" style="11" customWidth="1"/>
    <col min="15110" max="15110" width="11.25" style="11" customWidth="1"/>
    <col min="15111" max="15360" width="2.125" style="11"/>
    <col min="15361" max="15361" width="2" style="11" customWidth="1"/>
    <col min="15362" max="15365" width="2.125" style="11" customWidth="1"/>
    <col min="15366" max="15366" width="11.25" style="11" customWidth="1"/>
    <col min="15367" max="15616" width="2.125" style="11"/>
    <col min="15617" max="15617" width="2" style="11" customWidth="1"/>
    <col min="15618" max="15621" width="2.125" style="11" customWidth="1"/>
    <col min="15622" max="15622" width="11.25" style="11" customWidth="1"/>
    <col min="15623" max="15872" width="2.125" style="11"/>
    <col min="15873" max="15873" width="2" style="11" customWidth="1"/>
    <col min="15874" max="15877" width="2.125" style="11" customWidth="1"/>
    <col min="15878" max="15878" width="11.25" style="11" customWidth="1"/>
    <col min="15879" max="16128" width="2.125" style="11"/>
    <col min="16129" max="16129" width="2" style="11" customWidth="1"/>
    <col min="16130" max="16133" width="2.125" style="11" customWidth="1"/>
    <col min="16134" max="16134" width="11.25" style="11" customWidth="1"/>
    <col min="16135" max="16384" width="2.125" style="11"/>
  </cols>
  <sheetData>
    <row r="1" spans="2:43">
      <c r="B1" s="11" t="s">
        <v>441</v>
      </c>
    </row>
    <row r="3" spans="2:43" ht="17.25">
      <c r="B3" s="930" t="s">
        <v>205</v>
      </c>
      <c r="C3" s="930"/>
      <c r="D3" s="930"/>
      <c r="E3" s="930"/>
      <c r="F3" s="930"/>
      <c r="G3" s="930"/>
      <c r="H3" s="930"/>
      <c r="I3" s="930"/>
      <c r="J3" s="930"/>
      <c r="K3" s="930"/>
      <c r="L3" s="930"/>
      <c r="M3" s="930"/>
      <c r="N3" s="930"/>
      <c r="O3" s="930"/>
      <c r="P3" s="930"/>
      <c r="Q3" s="930"/>
      <c r="R3" s="930"/>
      <c r="S3" s="930"/>
      <c r="T3" s="930"/>
      <c r="U3" s="930"/>
      <c r="V3" s="930"/>
      <c r="W3" s="930"/>
      <c r="X3" s="930"/>
      <c r="Y3" s="1158"/>
      <c r="Z3" s="1158"/>
      <c r="AA3" s="1158"/>
      <c r="AB3" s="1158"/>
      <c r="AC3" s="1158"/>
      <c r="AD3" s="1158"/>
      <c r="AE3" s="1158"/>
      <c r="AF3" s="1158"/>
      <c r="AG3" s="1158"/>
      <c r="AH3" s="1158"/>
      <c r="AI3" s="1158"/>
      <c r="AJ3" s="1158"/>
      <c r="AK3" s="1158"/>
      <c r="AL3" s="1158"/>
      <c r="AM3" s="1158"/>
      <c r="AN3" s="1158"/>
      <c r="AO3" s="1158"/>
      <c r="AP3" s="1158"/>
      <c r="AQ3" s="1158"/>
    </row>
    <row r="5" spans="2:43">
      <c r="Z5" s="65" t="s">
        <v>206</v>
      </c>
    </row>
    <row r="6" spans="2:43">
      <c r="Z6" s="1159"/>
      <c r="AA6" s="1159"/>
      <c r="AB6" s="1159"/>
      <c r="AC6" s="1159"/>
      <c r="AD6" s="1159"/>
      <c r="AE6" s="1159"/>
      <c r="AF6" s="1159"/>
      <c r="AG6" s="1159"/>
      <c r="AH6" s="1159"/>
      <c r="AI6" s="1159"/>
      <c r="AJ6" s="1159"/>
      <c r="AK6" s="1159"/>
      <c r="AL6" s="1159"/>
      <c r="AM6" s="1159"/>
      <c r="AN6" s="1159"/>
      <c r="AO6" s="1159"/>
      <c r="AP6" s="1159"/>
      <c r="AQ6" s="1159"/>
    </row>
    <row r="7" spans="2:43">
      <c r="Z7" s="72" t="s">
        <v>207</v>
      </c>
      <c r="AA7" s="107"/>
      <c r="AB7" s="107"/>
      <c r="AC7" s="107"/>
      <c r="AD7" s="107"/>
      <c r="AE7" s="107"/>
      <c r="AF7" s="107"/>
      <c r="AG7" s="107"/>
      <c r="AH7" s="107"/>
      <c r="AI7" s="107"/>
      <c r="AJ7" s="107"/>
      <c r="AK7" s="107"/>
      <c r="AL7" s="107"/>
      <c r="AM7" s="107"/>
      <c r="AN7" s="107"/>
      <c r="AO7" s="107"/>
      <c r="AP7" s="107"/>
      <c r="AQ7" s="107"/>
    </row>
    <row r="8" spans="2:43">
      <c r="Z8" s="1160"/>
      <c r="AA8" s="1160"/>
      <c r="AB8" s="1160"/>
      <c r="AC8" s="1160"/>
      <c r="AD8" s="1160"/>
      <c r="AE8" s="1160"/>
      <c r="AF8" s="1160"/>
      <c r="AG8" s="1160"/>
      <c r="AH8" s="1160"/>
      <c r="AI8" s="1160"/>
      <c r="AJ8" s="1160"/>
      <c r="AK8" s="1160"/>
      <c r="AL8" s="1160"/>
      <c r="AM8" s="1160"/>
      <c r="AN8" s="1160"/>
      <c r="AO8" s="1160"/>
      <c r="AP8" s="1160"/>
      <c r="AQ8" s="1160"/>
    </row>
    <row r="9" spans="2:43">
      <c r="B9" s="19" t="s">
        <v>208</v>
      </c>
      <c r="C9" s="19"/>
      <c r="D9" s="19"/>
      <c r="E9" s="19"/>
      <c r="F9" s="19"/>
      <c r="G9" s="19"/>
      <c r="H9" s="19"/>
      <c r="I9" s="19"/>
      <c r="J9" s="19"/>
      <c r="K9" s="19"/>
      <c r="L9" s="19"/>
      <c r="M9" s="19"/>
      <c r="N9" s="19"/>
    </row>
    <row r="10" spans="2:43">
      <c r="B10" s="1161" t="s">
        <v>428</v>
      </c>
      <c r="C10" s="1162"/>
      <c r="D10" s="1162"/>
      <c r="E10" s="1162"/>
      <c r="F10" s="1162"/>
      <c r="G10" s="1162"/>
      <c r="H10" s="1162"/>
      <c r="I10" s="1162"/>
      <c r="J10" s="1162"/>
      <c r="K10" s="1162"/>
      <c r="L10" s="1163"/>
      <c r="M10" s="1167" t="s">
        <v>429</v>
      </c>
      <c r="N10" s="1168"/>
      <c r="O10" s="1168"/>
      <c r="P10" s="1168"/>
      <c r="Q10" s="1168"/>
      <c r="R10" s="1168"/>
      <c r="S10" s="1168"/>
      <c r="T10" s="1168"/>
      <c r="U10" s="1168"/>
      <c r="V10" s="1168"/>
      <c r="W10" s="1168"/>
      <c r="X10" s="1169"/>
      <c r="Y10" s="1168" t="s">
        <v>430</v>
      </c>
      <c r="Z10" s="1168"/>
      <c r="AA10" s="1168"/>
      <c r="AB10" s="1168"/>
      <c r="AC10" s="1168"/>
      <c r="AD10" s="1168"/>
      <c r="AE10" s="1168"/>
      <c r="AF10" s="1168"/>
      <c r="AG10" s="1168"/>
      <c r="AH10" s="1168"/>
      <c r="AI10" s="1168"/>
      <c r="AJ10" s="1168"/>
      <c r="AK10" s="1168"/>
      <c r="AL10" s="1168"/>
      <c r="AM10" s="1168"/>
      <c r="AN10" s="1168"/>
      <c r="AO10" s="1168"/>
      <c r="AP10" s="1168"/>
      <c r="AQ10" s="1169"/>
    </row>
    <row r="11" spans="2:43" ht="23.1" customHeight="1">
      <c r="B11" s="1164"/>
      <c r="C11" s="1165"/>
      <c r="D11" s="1165"/>
      <c r="E11" s="1165"/>
      <c r="F11" s="1165"/>
      <c r="G11" s="1165"/>
      <c r="H11" s="1165"/>
      <c r="I11" s="1165"/>
      <c r="J11" s="1165"/>
      <c r="K11" s="1165"/>
      <c r="L11" s="1166"/>
      <c r="M11" s="1170"/>
      <c r="N11" s="1171"/>
      <c r="O11" s="1171"/>
      <c r="P11" s="1171"/>
      <c r="Q11" s="1171"/>
      <c r="R11" s="1171"/>
      <c r="S11" s="1171"/>
      <c r="T11" s="1171"/>
      <c r="U11" s="1171"/>
      <c r="V11" s="1171"/>
      <c r="W11" s="1171"/>
      <c r="X11" s="1172"/>
      <c r="Y11" s="1173" t="s">
        <v>412</v>
      </c>
      <c r="Z11" s="1174"/>
      <c r="AA11" s="1175"/>
      <c r="AB11" s="1173" t="s">
        <v>431</v>
      </c>
      <c r="AC11" s="1176"/>
      <c r="AD11" s="1176"/>
      <c r="AE11" s="1177"/>
      <c r="AF11" s="1178" t="s">
        <v>432</v>
      </c>
      <c r="AG11" s="1178"/>
      <c r="AH11" s="1178"/>
      <c r="AI11" s="1178"/>
      <c r="AJ11" s="1178"/>
      <c r="AK11" s="1178"/>
      <c r="AL11" s="1178"/>
      <c r="AM11" s="1178"/>
      <c r="AN11" s="1178"/>
      <c r="AO11" s="1178"/>
      <c r="AP11" s="1178"/>
      <c r="AQ11" s="1179"/>
    </row>
    <row r="12" spans="2:43">
      <c r="B12" s="1130"/>
      <c r="C12" s="517"/>
      <c r="D12" s="517"/>
      <c r="E12" s="517"/>
      <c r="F12" s="517"/>
      <c r="G12" s="517"/>
      <c r="H12" s="517"/>
      <c r="I12" s="517"/>
      <c r="J12" s="517"/>
      <c r="K12" s="517"/>
      <c r="L12" s="517"/>
      <c r="M12" s="1115" t="s">
        <v>35</v>
      </c>
      <c r="N12" s="1116"/>
      <c r="O12" s="1116"/>
      <c r="P12" s="1116"/>
      <c r="Q12" s="1116"/>
      <c r="R12" s="517"/>
      <c r="S12" s="1116" t="s">
        <v>35</v>
      </c>
      <c r="T12" s="1116"/>
      <c r="U12" s="1116"/>
      <c r="V12" s="1116"/>
      <c r="W12" s="517"/>
      <c r="X12" s="1157"/>
      <c r="Y12" s="1134"/>
      <c r="Z12" s="1135"/>
      <c r="AA12" s="1136"/>
      <c r="AB12" s="1141"/>
      <c r="AC12" s="1142"/>
      <c r="AD12" s="1142"/>
      <c r="AE12" s="1143"/>
      <c r="AF12" s="1137"/>
      <c r="AG12" s="1137"/>
      <c r="AH12" s="1137"/>
      <c r="AI12" s="1137"/>
      <c r="AJ12" s="1137"/>
      <c r="AK12" s="1137"/>
      <c r="AL12" s="1137"/>
      <c r="AM12" s="1137"/>
      <c r="AN12" s="1137"/>
      <c r="AO12" s="1137"/>
      <c r="AP12" s="1137"/>
      <c r="AQ12" s="1138"/>
    </row>
    <row r="13" spans="2:43">
      <c r="B13" s="1130" t="s">
        <v>8</v>
      </c>
      <c r="C13" s="517"/>
      <c r="D13" s="517"/>
      <c r="E13" s="517"/>
      <c r="F13" s="517"/>
      <c r="G13" s="517"/>
      <c r="H13" s="517"/>
      <c r="I13" s="517"/>
      <c r="J13" s="517"/>
      <c r="K13" s="517"/>
      <c r="L13" s="517"/>
      <c r="M13" s="1155"/>
      <c r="N13" s="1156"/>
      <c r="O13" s="1156"/>
      <c r="P13" s="1156"/>
      <c r="Q13" s="1156"/>
      <c r="R13" s="1132"/>
      <c r="S13" s="1116"/>
      <c r="T13" s="1116"/>
      <c r="U13" s="1116"/>
      <c r="V13" s="1116"/>
      <c r="W13" s="517"/>
      <c r="X13" s="1157"/>
      <c r="Y13" s="1134"/>
      <c r="Z13" s="1135"/>
      <c r="AA13" s="1136"/>
      <c r="AB13" s="1141"/>
      <c r="AC13" s="1142"/>
      <c r="AD13" s="1142"/>
      <c r="AE13" s="1143"/>
      <c r="AF13" s="1137"/>
      <c r="AG13" s="1137"/>
      <c r="AH13" s="1137"/>
      <c r="AI13" s="1137"/>
      <c r="AJ13" s="1137"/>
      <c r="AK13" s="1137"/>
      <c r="AL13" s="1137"/>
      <c r="AM13" s="1137"/>
      <c r="AN13" s="1137"/>
      <c r="AO13" s="1137"/>
      <c r="AP13" s="1137"/>
      <c r="AQ13" s="1138"/>
    </row>
    <row r="14" spans="2:43">
      <c r="B14" s="1152" t="s">
        <v>209</v>
      </c>
      <c r="C14" s="1153"/>
      <c r="D14" s="1153"/>
      <c r="E14" s="1153"/>
      <c r="F14" s="1153"/>
      <c r="G14" s="1154"/>
      <c r="H14" s="1154"/>
      <c r="I14" s="1154"/>
      <c r="J14" s="1154"/>
      <c r="K14" s="1154"/>
      <c r="L14" s="1154"/>
      <c r="M14" s="1131"/>
      <c r="N14" s="1132"/>
      <c r="O14" s="1132"/>
      <c r="P14" s="1132"/>
      <c r="Q14" s="1132"/>
      <c r="R14" s="1132"/>
      <c r="S14" s="1132"/>
      <c r="T14" s="1132"/>
      <c r="U14" s="1132"/>
      <c r="V14" s="1132"/>
      <c r="W14" s="1132"/>
      <c r="X14" s="1133"/>
      <c r="Y14" s="1134"/>
      <c r="Z14" s="1135"/>
      <c r="AA14" s="1136"/>
      <c r="AB14" s="1141"/>
      <c r="AC14" s="1142"/>
      <c r="AD14" s="1142"/>
      <c r="AE14" s="1143"/>
      <c r="AF14" s="1137"/>
      <c r="AG14" s="1137"/>
      <c r="AH14" s="1137"/>
      <c r="AI14" s="1137"/>
      <c r="AJ14" s="1137"/>
      <c r="AK14" s="1137"/>
      <c r="AL14" s="1137"/>
      <c r="AM14" s="1137"/>
      <c r="AN14" s="1137"/>
      <c r="AO14" s="1137"/>
      <c r="AP14" s="1137"/>
      <c r="AQ14" s="1138"/>
    </row>
    <row r="15" spans="2:43">
      <c r="B15" s="1149"/>
      <c r="C15" s="1150"/>
      <c r="D15" s="1150"/>
      <c r="E15" s="1150"/>
      <c r="F15" s="1150"/>
      <c r="G15" s="1150"/>
      <c r="H15" s="1150"/>
      <c r="I15" s="1150"/>
      <c r="J15" s="1150"/>
      <c r="K15" s="1150"/>
      <c r="L15" s="1151"/>
      <c r="M15" s="1131"/>
      <c r="N15" s="1132"/>
      <c r="O15" s="1132"/>
      <c r="P15" s="1132"/>
      <c r="Q15" s="1132"/>
      <c r="R15" s="1132"/>
      <c r="S15" s="1132"/>
      <c r="T15" s="1132"/>
      <c r="U15" s="1132"/>
      <c r="V15" s="1132"/>
      <c r="W15" s="1132"/>
      <c r="X15" s="1133"/>
      <c r="Y15" s="1134"/>
      <c r="Z15" s="1135"/>
      <c r="AA15" s="1136"/>
      <c r="AB15" s="1141"/>
      <c r="AC15" s="1142"/>
      <c r="AD15" s="1142"/>
      <c r="AE15" s="1143"/>
      <c r="AF15" s="1137"/>
      <c r="AG15" s="1137"/>
      <c r="AH15" s="1137"/>
      <c r="AI15" s="1137"/>
      <c r="AJ15" s="1137"/>
      <c r="AK15" s="1137"/>
      <c r="AL15" s="1137"/>
      <c r="AM15" s="1137"/>
      <c r="AN15" s="1137"/>
      <c r="AO15" s="1137"/>
      <c r="AP15" s="1137"/>
      <c r="AQ15" s="1138"/>
    </row>
    <row r="16" spans="2:43">
      <c r="B16" s="1130" t="s">
        <v>10</v>
      </c>
      <c r="C16" s="517"/>
      <c r="D16" s="517"/>
      <c r="E16" s="517"/>
      <c r="F16" s="517"/>
      <c r="G16" s="517"/>
      <c r="H16" s="517"/>
      <c r="I16" s="517"/>
      <c r="J16" s="517"/>
      <c r="K16" s="517"/>
      <c r="L16" s="517"/>
      <c r="M16" s="1147"/>
      <c r="N16" s="1148"/>
      <c r="O16" s="1148"/>
      <c r="P16" s="1148"/>
      <c r="Q16" s="1148"/>
      <c r="R16" s="1148"/>
      <c r="S16" s="1132"/>
      <c r="T16" s="1132"/>
      <c r="U16" s="1132"/>
      <c r="V16" s="1132"/>
      <c r="W16" s="1132"/>
      <c r="X16" s="1133"/>
      <c r="Y16" s="1134"/>
      <c r="Z16" s="1135"/>
      <c r="AA16" s="1136"/>
      <c r="AB16" s="1141"/>
      <c r="AC16" s="1142"/>
      <c r="AD16" s="1142"/>
      <c r="AE16" s="1143"/>
      <c r="AF16" s="1137"/>
      <c r="AG16" s="1137"/>
      <c r="AH16" s="1137"/>
      <c r="AI16" s="1137"/>
      <c r="AJ16" s="1137"/>
      <c r="AK16" s="1137"/>
      <c r="AL16" s="1137"/>
      <c r="AM16" s="1137"/>
      <c r="AN16" s="1137"/>
      <c r="AO16" s="1137"/>
      <c r="AP16" s="1137"/>
      <c r="AQ16" s="1138"/>
    </row>
    <row r="17" spans="2:43">
      <c r="B17" s="1144" t="s">
        <v>210</v>
      </c>
      <c r="C17" s="1145"/>
      <c r="D17" s="1145"/>
      <c r="E17" s="1145"/>
      <c r="F17" s="1145"/>
      <c r="G17" s="1146"/>
      <c r="H17" s="1146"/>
      <c r="I17" s="1146"/>
      <c r="J17" s="1146"/>
      <c r="K17" s="1146"/>
      <c r="L17" s="1146"/>
      <c r="M17" s="1131"/>
      <c r="N17" s="1132"/>
      <c r="O17" s="1132"/>
      <c r="P17" s="1132"/>
      <c r="Q17" s="1132"/>
      <c r="R17" s="1132"/>
      <c r="S17" s="1132"/>
      <c r="T17" s="1132"/>
      <c r="U17" s="1132"/>
      <c r="V17" s="1132"/>
      <c r="W17" s="1132"/>
      <c r="X17" s="1133"/>
      <c r="Y17" s="1134"/>
      <c r="Z17" s="1135"/>
      <c r="AA17" s="1136"/>
      <c r="AB17" s="1141"/>
      <c r="AC17" s="1142"/>
      <c r="AD17" s="1142"/>
      <c r="AE17" s="1143"/>
      <c r="AF17" s="1137"/>
      <c r="AG17" s="1137"/>
      <c r="AH17" s="1137"/>
      <c r="AI17" s="1137"/>
      <c r="AJ17" s="1137"/>
      <c r="AK17" s="1137"/>
      <c r="AL17" s="1137"/>
      <c r="AM17" s="1137"/>
      <c r="AN17" s="1137"/>
      <c r="AO17" s="1137"/>
      <c r="AP17" s="1137"/>
      <c r="AQ17" s="1138"/>
    </row>
    <row r="18" spans="2:43">
      <c r="B18" s="1139" t="s">
        <v>221</v>
      </c>
      <c r="C18" s="538"/>
      <c r="D18" s="538"/>
      <c r="E18" s="538"/>
      <c r="F18" s="538"/>
      <c r="G18" s="538"/>
      <c r="H18" s="538"/>
      <c r="I18" s="538"/>
      <c r="J18" s="538"/>
      <c r="K18" s="538"/>
      <c r="L18" s="1140"/>
      <c r="M18" s="1131"/>
      <c r="N18" s="1132"/>
      <c r="O18" s="1132"/>
      <c r="P18" s="1132"/>
      <c r="Q18" s="1132"/>
      <c r="R18" s="1132"/>
      <c r="S18" s="1132"/>
      <c r="T18" s="1132"/>
      <c r="U18" s="1132"/>
      <c r="V18" s="1132"/>
      <c r="W18" s="1132"/>
      <c r="X18" s="1133"/>
      <c r="Y18" s="1134"/>
      <c r="Z18" s="1135"/>
      <c r="AA18" s="1136"/>
      <c r="AB18" s="1141"/>
      <c r="AC18" s="1142"/>
      <c r="AD18" s="1142"/>
      <c r="AE18" s="1143"/>
      <c r="AF18" s="1137"/>
      <c r="AG18" s="1137"/>
      <c r="AH18" s="1137"/>
      <c r="AI18" s="1137"/>
      <c r="AJ18" s="1137"/>
      <c r="AK18" s="1137"/>
      <c r="AL18" s="1137"/>
      <c r="AM18" s="1137"/>
      <c r="AN18" s="1137"/>
      <c r="AO18" s="1137"/>
      <c r="AP18" s="1137"/>
      <c r="AQ18" s="1138"/>
    </row>
    <row r="19" spans="2:43">
      <c r="B19" s="1130"/>
      <c r="C19" s="517"/>
      <c r="D19" s="517"/>
      <c r="E19" s="517"/>
      <c r="F19" s="517"/>
      <c r="G19" s="517"/>
      <c r="H19" s="517"/>
      <c r="I19" s="517"/>
      <c r="J19" s="517"/>
      <c r="K19" s="517"/>
      <c r="L19" s="517"/>
      <c r="M19" s="1131"/>
      <c r="N19" s="1132"/>
      <c r="O19" s="1132"/>
      <c r="P19" s="1132"/>
      <c r="Q19" s="1132"/>
      <c r="R19" s="1132"/>
      <c r="S19" s="1132"/>
      <c r="T19" s="1132"/>
      <c r="U19" s="1132"/>
      <c r="V19" s="1132"/>
      <c r="W19" s="1132"/>
      <c r="X19" s="1133"/>
      <c r="Y19" s="1134"/>
      <c r="Z19" s="1135"/>
      <c r="AA19" s="1136"/>
      <c r="AB19" s="1080"/>
      <c r="AC19" s="1081"/>
      <c r="AD19" s="1081"/>
      <c r="AE19" s="1082"/>
      <c r="AF19" s="1137"/>
      <c r="AG19" s="1137"/>
      <c r="AH19" s="1137"/>
      <c r="AI19" s="1137"/>
      <c r="AJ19" s="1137"/>
      <c r="AK19" s="1137"/>
      <c r="AL19" s="1137"/>
      <c r="AM19" s="1137"/>
      <c r="AN19" s="1137"/>
      <c r="AO19" s="1137"/>
      <c r="AP19" s="1137"/>
      <c r="AQ19" s="1138"/>
    </row>
    <row r="20" spans="2:43">
      <c r="B20" s="1086" t="s">
        <v>17</v>
      </c>
      <c r="C20" s="1087"/>
      <c r="D20" s="1087"/>
      <c r="E20" s="1087"/>
      <c r="F20" s="1087"/>
      <c r="G20" s="1087"/>
      <c r="H20" s="1087"/>
      <c r="I20" s="1087"/>
      <c r="J20" s="1087"/>
      <c r="K20" s="1087"/>
      <c r="L20" s="1087"/>
      <c r="M20" s="1120"/>
      <c r="N20" s="1121"/>
      <c r="O20" s="1121"/>
      <c r="P20" s="1121"/>
      <c r="Q20" s="1121"/>
      <c r="R20" s="1121"/>
      <c r="S20" s="1122"/>
      <c r="T20" s="1122"/>
      <c r="U20" s="1122"/>
      <c r="V20" s="1122"/>
      <c r="W20" s="1122"/>
      <c r="X20" s="1123"/>
      <c r="Y20" s="1122"/>
      <c r="Z20" s="1122"/>
      <c r="AA20" s="1122"/>
      <c r="AB20" s="1122"/>
      <c r="AC20" s="1122"/>
      <c r="AD20" s="1122"/>
      <c r="AE20" s="1122"/>
      <c r="AF20" s="1122"/>
      <c r="AG20" s="1122"/>
      <c r="AH20" s="1122"/>
      <c r="AI20" s="1122"/>
      <c r="AJ20" s="1122"/>
      <c r="AK20" s="1122"/>
      <c r="AL20" s="1122"/>
      <c r="AM20" s="1122"/>
      <c r="AN20" s="1122"/>
      <c r="AO20" s="1122"/>
      <c r="AP20" s="1122"/>
      <c r="AQ20" s="1123"/>
    </row>
    <row r="21" spans="2:43">
      <c r="B21" s="66" t="s">
        <v>23</v>
      </c>
      <c r="C21" s="92"/>
      <c r="D21" s="92"/>
      <c r="E21" s="65" t="s">
        <v>433</v>
      </c>
      <c r="F21" s="92"/>
      <c r="G21" s="92"/>
      <c r="H21" s="92"/>
      <c r="I21" s="92"/>
      <c r="J21" s="92"/>
      <c r="K21" s="92"/>
      <c r="L21" s="92"/>
      <c r="M21" s="106"/>
      <c r="N21" s="106"/>
      <c r="O21" s="106"/>
      <c r="P21" s="106"/>
      <c r="Q21" s="106"/>
      <c r="R21" s="106"/>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row>
    <row r="22" spans="2:43">
      <c r="E22" s="65" t="s">
        <v>211</v>
      </c>
    </row>
    <row r="24" spans="2:43" ht="15.75" customHeight="1">
      <c r="B24" s="11" t="s">
        <v>434</v>
      </c>
    </row>
    <row r="25" spans="2:43">
      <c r="B25" s="1124" t="s">
        <v>183</v>
      </c>
      <c r="C25" s="1125"/>
      <c r="D25" s="1125"/>
      <c r="E25" s="1125"/>
      <c r="F25" s="1125"/>
      <c r="G25" s="1126" t="s">
        <v>415</v>
      </c>
      <c r="H25" s="1126"/>
      <c r="I25" s="1126"/>
      <c r="J25" s="1126"/>
      <c r="K25" s="1126"/>
      <c r="L25" s="1126"/>
      <c r="M25" s="1126" t="s">
        <v>416</v>
      </c>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6"/>
      <c r="AL25" s="1126"/>
      <c r="AM25" s="1126"/>
      <c r="AN25" s="1126"/>
      <c r="AO25" s="1126"/>
      <c r="AP25" s="1126"/>
      <c r="AQ25" s="1126"/>
    </row>
    <row r="26" spans="2:43" ht="23.1" customHeight="1">
      <c r="B26" s="1125"/>
      <c r="C26" s="1125"/>
      <c r="D26" s="1125"/>
      <c r="E26" s="1125"/>
      <c r="F26" s="1125"/>
      <c r="G26" s="1126"/>
      <c r="H26" s="1126"/>
      <c r="I26" s="1126"/>
      <c r="J26" s="1126"/>
      <c r="K26" s="1126"/>
      <c r="L26" s="1126"/>
      <c r="M26" s="1127" t="s">
        <v>184</v>
      </c>
      <c r="N26" s="1127"/>
      <c r="O26" s="1127"/>
      <c r="P26" s="1127"/>
      <c r="Q26" s="1127"/>
      <c r="R26" s="1127"/>
      <c r="S26" s="1127"/>
      <c r="T26" s="1128" t="s">
        <v>19</v>
      </c>
      <c r="U26" s="1128"/>
      <c r="V26" s="1128"/>
      <c r="W26" s="1128"/>
      <c r="X26" s="1128"/>
      <c r="Y26" s="1128"/>
      <c r="Z26" s="1129" t="s">
        <v>181</v>
      </c>
      <c r="AA26" s="1126"/>
      <c r="AB26" s="1126"/>
      <c r="AC26" s="1128" t="s">
        <v>182</v>
      </c>
      <c r="AD26" s="1128"/>
      <c r="AE26" s="1128"/>
      <c r="AF26" s="1128"/>
      <c r="AG26" s="1128"/>
      <c r="AH26" s="1128"/>
      <c r="AI26" s="1127" t="s">
        <v>417</v>
      </c>
      <c r="AJ26" s="1127"/>
      <c r="AK26" s="1127"/>
      <c r="AL26" s="1127"/>
      <c r="AM26" s="1127"/>
      <c r="AN26" s="1127"/>
      <c r="AO26" s="1127"/>
      <c r="AP26" s="1127"/>
      <c r="AQ26" s="1127"/>
    </row>
    <row r="27" spans="2:43">
      <c r="B27" s="1115" t="s">
        <v>20</v>
      </c>
      <c r="C27" s="1116"/>
      <c r="D27" s="1116"/>
      <c r="E27" s="1116"/>
      <c r="F27" s="1116"/>
      <c r="G27" s="1117" t="s">
        <v>35</v>
      </c>
      <c r="H27" s="1117"/>
      <c r="I27" s="1117"/>
      <c r="J27" s="1117"/>
      <c r="K27" s="1117"/>
      <c r="L27" s="1117"/>
      <c r="M27" s="1118"/>
      <c r="N27" s="1118"/>
      <c r="O27" s="1118"/>
      <c r="P27" s="1118"/>
      <c r="Q27" s="1118"/>
      <c r="R27" s="1118"/>
      <c r="S27" s="1118"/>
      <c r="T27" s="1117" t="s">
        <v>35</v>
      </c>
      <c r="U27" s="1117"/>
      <c r="V27" s="1117"/>
      <c r="W27" s="1117"/>
      <c r="X27" s="1117"/>
      <c r="Y27" s="1117"/>
      <c r="Z27" s="1117" t="s">
        <v>418</v>
      </c>
      <c r="AA27" s="1117"/>
      <c r="AB27" s="1117"/>
      <c r="AC27" s="1117" t="s">
        <v>35</v>
      </c>
      <c r="AD27" s="1117"/>
      <c r="AE27" s="1117"/>
      <c r="AF27" s="1117"/>
      <c r="AG27" s="1117"/>
      <c r="AH27" s="1117"/>
      <c r="AI27" s="1119"/>
      <c r="AJ27" s="1119"/>
      <c r="AK27" s="1119"/>
      <c r="AL27" s="1119"/>
      <c r="AM27" s="1119"/>
      <c r="AN27" s="1119"/>
      <c r="AO27" s="1119"/>
      <c r="AP27" s="1119"/>
      <c r="AQ27" s="1119"/>
    </row>
    <row r="28" spans="2:43">
      <c r="B28" s="1112"/>
      <c r="C28" s="527"/>
      <c r="D28" s="527"/>
      <c r="E28" s="527"/>
      <c r="F28" s="527"/>
      <c r="G28" s="1113"/>
      <c r="H28" s="1113"/>
      <c r="I28" s="1113"/>
      <c r="J28" s="1113"/>
      <c r="K28" s="1113"/>
      <c r="L28" s="1113"/>
      <c r="M28" s="1114"/>
      <c r="N28" s="1114"/>
      <c r="O28" s="1114"/>
      <c r="P28" s="1114"/>
      <c r="Q28" s="1114"/>
      <c r="R28" s="1114"/>
      <c r="S28" s="1114"/>
      <c r="T28" s="1113"/>
      <c r="U28" s="1113"/>
      <c r="V28" s="1113"/>
      <c r="W28" s="1113"/>
      <c r="X28" s="1113"/>
      <c r="Y28" s="1113"/>
      <c r="Z28" s="1114"/>
      <c r="AA28" s="1114"/>
      <c r="AB28" s="1114"/>
      <c r="AC28" s="1113"/>
      <c r="AD28" s="1113"/>
      <c r="AE28" s="1113"/>
      <c r="AF28" s="1113"/>
      <c r="AG28" s="1113"/>
      <c r="AH28" s="1113"/>
      <c r="AI28" s="1085"/>
      <c r="AJ28" s="1085"/>
      <c r="AK28" s="1085"/>
      <c r="AL28" s="1085"/>
      <c r="AM28" s="1085"/>
      <c r="AN28" s="1085"/>
      <c r="AO28" s="1085"/>
      <c r="AP28" s="1085"/>
      <c r="AQ28" s="1085"/>
    </row>
    <row r="29" spans="2:43">
      <c r="B29" s="1112"/>
      <c r="C29" s="527"/>
      <c r="D29" s="527"/>
      <c r="E29" s="527"/>
      <c r="F29" s="527"/>
      <c r="G29" s="1113"/>
      <c r="H29" s="1113"/>
      <c r="I29" s="1113"/>
      <c r="J29" s="1113"/>
      <c r="K29" s="1113"/>
      <c r="L29" s="1113"/>
      <c r="M29" s="1114"/>
      <c r="N29" s="1114"/>
      <c r="O29" s="1114"/>
      <c r="P29" s="1114"/>
      <c r="Q29" s="1114"/>
      <c r="R29" s="1114"/>
      <c r="S29" s="1114"/>
      <c r="T29" s="1113"/>
      <c r="U29" s="1113"/>
      <c r="V29" s="1113"/>
      <c r="W29" s="1113"/>
      <c r="X29" s="1113"/>
      <c r="Y29" s="1113"/>
      <c r="Z29" s="1114"/>
      <c r="AA29" s="1114"/>
      <c r="AB29" s="1114"/>
      <c r="AC29" s="1113"/>
      <c r="AD29" s="1113"/>
      <c r="AE29" s="1113"/>
      <c r="AF29" s="1113"/>
      <c r="AG29" s="1113"/>
      <c r="AH29" s="1113"/>
      <c r="AI29" s="1085"/>
      <c r="AJ29" s="1085"/>
      <c r="AK29" s="1085"/>
      <c r="AL29" s="1085"/>
      <c r="AM29" s="1085"/>
      <c r="AN29" s="1085"/>
      <c r="AO29" s="1085"/>
      <c r="AP29" s="1085"/>
      <c r="AQ29" s="1085"/>
    </row>
    <row r="30" spans="2:43">
      <c r="B30" s="1112"/>
      <c r="C30" s="527"/>
      <c r="D30" s="527"/>
      <c r="E30" s="527"/>
      <c r="F30" s="527"/>
      <c r="G30" s="1113"/>
      <c r="H30" s="1113"/>
      <c r="I30" s="1113"/>
      <c r="J30" s="1113"/>
      <c r="K30" s="1113"/>
      <c r="L30" s="1113"/>
      <c r="M30" s="1114"/>
      <c r="N30" s="1114"/>
      <c r="O30" s="1114"/>
      <c r="P30" s="1114"/>
      <c r="Q30" s="1114"/>
      <c r="R30" s="1114"/>
      <c r="S30" s="1114"/>
      <c r="T30" s="1113"/>
      <c r="U30" s="1113"/>
      <c r="V30" s="1113"/>
      <c r="W30" s="1113"/>
      <c r="X30" s="1113"/>
      <c r="Y30" s="1113"/>
      <c r="Z30" s="1114"/>
      <c r="AA30" s="1114"/>
      <c r="AB30" s="1114"/>
      <c r="AC30" s="1113"/>
      <c r="AD30" s="1113"/>
      <c r="AE30" s="1113"/>
      <c r="AF30" s="1113"/>
      <c r="AG30" s="1113"/>
      <c r="AH30" s="1113"/>
      <c r="AI30" s="1085"/>
      <c r="AJ30" s="1085"/>
      <c r="AK30" s="1085"/>
      <c r="AL30" s="1085"/>
      <c r="AM30" s="1085"/>
      <c r="AN30" s="1085"/>
      <c r="AO30" s="1085"/>
      <c r="AP30" s="1085"/>
      <c r="AQ30" s="1085"/>
    </row>
    <row r="31" spans="2:43">
      <c r="B31" s="1086" t="s">
        <v>419</v>
      </c>
      <c r="C31" s="1087"/>
      <c r="D31" s="1087"/>
      <c r="E31" s="1087"/>
      <c r="F31" s="1087"/>
      <c r="G31" s="1088"/>
      <c r="H31" s="1088"/>
      <c r="I31" s="1088"/>
      <c r="J31" s="1088"/>
      <c r="K31" s="1088"/>
      <c r="L31" s="1088"/>
      <c r="M31" s="1089"/>
      <c r="N31" s="1089"/>
      <c r="O31" s="1089"/>
      <c r="P31" s="1089"/>
      <c r="Q31" s="1089"/>
      <c r="R31" s="1089"/>
      <c r="S31" s="1089"/>
      <c r="T31" s="1089"/>
      <c r="U31" s="1089"/>
      <c r="V31" s="1089"/>
      <c r="W31" s="1089"/>
      <c r="X31" s="1089"/>
      <c r="Y31" s="1089"/>
      <c r="Z31" s="1089"/>
      <c r="AA31" s="1089"/>
      <c r="AB31" s="1089"/>
      <c r="AC31" s="1089"/>
      <c r="AD31" s="1089"/>
      <c r="AE31" s="1089"/>
      <c r="AF31" s="1089"/>
      <c r="AG31" s="1089"/>
      <c r="AH31" s="1089"/>
      <c r="AI31" s="1089"/>
      <c r="AJ31" s="1089"/>
      <c r="AK31" s="1089"/>
      <c r="AL31" s="1089"/>
      <c r="AM31" s="1089"/>
      <c r="AN31" s="1089"/>
      <c r="AO31" s="1089"/>
      <c r="AP31" s="1089"/>
      <c r="AQ31" s="1089"/>
    </row>
    <row r="32" spans="2:43">
      <c r="B32" s="1090" t="s">
        <v>212</v>
      </c>
      <c r="C32" s="1091"/>
      <c r="D32" s="1091"/>
      <c r="E32" s="1091"/>
      <c r="F32" s="1091"/>
      <c r="G32" s="1091"/>
      <c r="H32" s="1091"/>
      <c r="I32" s="1091"/>
      <c r="J32" s="1091"/>
      <c r="K32" s="1091"/>
      <c r="L32" s="1091"/>
      <c r="M32" s="1091"/>
      <c r="N32" s="1091"/>
      <c r="O32" s="1091"/>
      <c r="P32" s="1091"/>
      <c r="Q32" s="1091"/>
      <c r="R32" s="1091"/>
      <c r="S32" s="1091"/>
      <c r="T32" s="1091"/>
      <c r="U32" s="1091"/>
      <c r="V32" s="1091"/>
      <c r="W32" s="1091"/>
      <c r="X32" s="1091"/>
      <c r="Y32" s="1091"/>
      <c r="Z32" s="1091"/>
      <c r="AA32" s="1091"/>
      <c r="AB32" s="1091"/>
      <c r="AC32" s="1091"/>
      <c r="AD32" s="1091"/>
      <c r="AE32" s="1091"/>
      <c r="AF32" s="1091"/>
      <c r="AG32" s="1091"/>
      <c r="AH32" s="1091"/>
      <c r="AI32" s="1091"/>
      <c r="AJ32" s="1091"/>
      <c r="AK32" s="1091"/>
      <c r="AL32" s="1091"/>
      <c r="AM32" s="1091"/>
      <c r="AN32" s="1091"/>
      <c r="AO32" s="1091"/>
      <c r="AP32" s="1091"/>
      <c r="AQ32" s="1091"/>
    </row>
    <row r="33" spans="2:43">
      <c r="B33" s="1092"/>
      <c r="C33" s="1092"/>
      <c r="D33" s="1092"/>
      <c r="E33" s="1092"/>
      <c r="F33" s="1092"/>
      <c r="G33" s="1092"/>
      <c r="H33" s="1092"/>
      <c r="I33" s="1092"/>
      <c r="J33" s="1092"/>
      <c r="K33" s="1092"/>
      <c r="L33" s="1092"/>
      <c r="M33" s="1092"/>
      <c r="N33" s="1092"/>
      <c r="O33" s="1092"/>
      <c r="P33" s="1092"/>
      <c r="Q33" s="1092"/>
      <c r="R33" s="1092"/>
      <c r="S33" s="1092"/>
      <c r="T33" s="1092"/>
      <c r="U33" s="1092"/>
      <c r="V33" s="1092"/>
      <c r="W33" s="1092"/>
      <c r="X33" s="1092"/>
      <c r="Y33" s="1092"/>
      <c r="Z33" s="1092"/>
      <c r="AA33" s="1092"/>
      <c r="AB33" s="1092"/>
      <c r="AC33" s="1092"/>
      <c r="AD33" s="1092"/>
      <c r="AE33" s="1092"/>
      <c r="AF33" s="1092"/>
      <c r="AG33" s="1092"/>
      <c r="AH33" s="1092"/>
      <c r="AI33" s="1092"/>
      <c r="AJ33" s="1092"/>
      <c r="AK33" s="1092"/>
      <c r="AL33" s="1092"/>
      <c r="AM33" s="1092"/>
      <c r="AN33" s="1092"/>
      <c r="AO33" s="1092"/>
      <c r="AP33" s="1092"/>
      <c r="AQ33" s="1092"/>
    </row>
    <row r="34" spans="2:4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row>
    <row r="35" spans="2:43" ht="19.5" customHeight="1">
      <c r="B35" s="1093"/>
      <c r="C35" s="1094"/>
      <c r="D35" s="1094"/>
      <c r="E35" s="1094"/>
      <c r="F35" s="1094"/>
      <c r="G35" s="1094"/>
      <c r="H35" s="1094"/>
      <c r="I35" s="1094"/>
      <c r="J35" s="1094"/>
      <c r="K35" s="1094"/>
      <c r="L35" s="1094"/>
      <c r="M35" s="1094"/>
      <c r="N35" s="1095"/>
      <c r="O35" s="1096" t="s">
        <v>35</v>
      </c>
      <c r="P35" s="1097"/>
      <c r="Q35" s="1097"/>
      <c r="R35" s="1097"/>
      <c r="S35" s="1097"/>
      <c r="T35" s="1098"/>
      <c r="U35" s="1099"/>
      <c r="V35" s="1100"/>
      <c r="W35" s="1100"/>
      <c r="X35" s="1100"/>
      <c r="Y35" s="1100"/>
      <c r="Z35" s="1100"/>
      <c r="AA35" s="1100"/>
      <c r="AB35" s="1100"/>
      <c r="AC35" s="1100"/>
      <c r="AD35" s="1100"/>
      <c r="AE35" s="1100"/>
      <c r="AF35" s="1100"/>
      <c r="AG35" s="1100"/>
      <c r="AH35" s="1100"/>
      <c r="AI35" s="1100"/>
      <c r="AJ35" s="1100"/>
      <c r="AK35" s="1100"/>
      <c r="AL35" s="1100"/>
      <c r="AM35" s="1100"/>
      <c r="AN35" s="1100"/>
      <c r="AO35" s="1100"/>
      <c r="AP35" s="1100"/>
      <c r="AQ35" s="1101"/>
    </row>
    <row r="36" spans="2:43" ht="19.5" customHeight="1">
      <c r="B36" s="1108"/>
      <c r="C36" s="1109" t="s">
        <v>5</v>
      </c>
      <c r="D36" s="1110"/>
      <c r="E36" s="1110"/>
      <c r="F36" s="1110"/>
      <c r="G36" s="1110"/>
      <c r="H36" s="1110"/>
      <c r="I36" s="1110"/>
      <c r="J36" s="1110"/>
      <c r="K36" s="1110"/>
      <c r="L36" s="1110"/>
      <c r="M36" s="1111"/>
      <c r="N36" s="1073"/>
      <c r="O36" s="1074">
        <f>M20+G31</f>
        <v>0</v>
      </c>
      <c r="P36" s="1075"/>
      <c r="Q36" s="1075"/>
      <c r="R36" s="1075"/>
      <c r="S36" s="1075"/>
      <c r="T36" s="1076"/>
      <c r="U36" s="1102"/>
      <c r="V36" s="1103"/>
      <c r="W36" s="1103"/>
      <c r="X36" s="1103"/>
      <c r="Y36" s="1103"/>
      <c r="Z36" s="1103"/>
      <c r="AA36" s="1103"/>
      <c r="AB36" s="1103"/>
      <c r="AC36" s="1103"/>
      <c r="AD36" s="1103"/>
      <c r="AE36" s="1103"/>
      <c r="AF36" s="1103"/>
      <c r="AG36" s="1103"/>
      <c r="AH36" s="1103"/>
      <c r="AI36" s="1103"/>
      <c r="AJ36" s="1103"/>
      <c r="AK36" s="1103"/>
      <c r="AL36" s="1103"/>
      <c r="AM36" s="1103"/>
      <c r="AN36" s="1103"/>
      <c r="AO36" s="1103"/>
      <c r="AP36" s="1103"/>
      <c r="AQ36" s="1104"/>
    </row>
    <row r="37" spans="2:43" ht="19.5" customHeight="1">
      <c r="B37" s="1108"/>
      <c r="C37" s="1109"/>
      <c r="D37" s="1110"/>
      <c r="E37" s="1110"/>
      <c r="F37" s="1110"/>
      <c r="G37" s="1110"/>
      <c r="H37" s="1110"/>
      <c r="I37" s="1110"/>
      <c r="J37" s="1110"/>
      <c r="K37" s="1110"/>
      <c r="L37" s="1110"/>
      <c r="M37" s="1111"/>
      <c r="N37" s="1073"/>
      <c r="O37" s="1074"/>
      <c r="P37" s="1075"/>
      <c r="Q37" s="1075"/>
      <c r="R37" s="1075"/>
      <c r="S37" s="1075"/>
      <c r="T37" s="1076"/>
      <c r="U37" s="1102"/>
      <c r="V37" s="1103"/>
      <c r="W37" s="1103"/>
      <c r="X37" s="1103"/>
      <c r="Y37" s="1103"/>
      <c r="Z37" s="1103"/>
      <c r="AA37" s="1103"/>
      <c r="AB37" s="1103"/>
      <c r="AC37" s="1103"/>
      <c r="AD37" s="1103"/>
      <c r="AE37" s="1103"/>
      <c r="AF37" s="1103"/>
      <c r="AG37" s="1103"/>
      <c r="AH37" s="1103"/>
      <c r="AI37" s="1103"/>
      <c r="AJ37" s="1103"/>
      <c r="AK37" s="1103"/>
      <c r="AL37" s="1103"/>
      <c r="AM37" s="1103"/>
      <c r="AN37" s="1103"/>
      <c r="AO37" s="1103"/>
      <c r="AP37" s="1103"/>
      <c r="AQ37" s="1104"/>
    </row>
    <row r="38" spans="2:43" ht="19.5" customHeight="1">
      <c r="B38" s="1077"/>
      <c r="C38" s="1078"/>
      <c r="D38" s="1078"/>
      <c r="E38" s="1078"/>
      <c r="F38" s="1078"/>
      <c r="G38" s="1078"/>
      <c r="H38" s="1078"/>
      <c r="I38" s="1078"/>
      <c r="J38" s="1078"/>
      <c r="K38" s="1078"/>
      <c r="L38" s="1078"/>
      <c r="M38" s="1078"/>
      <c r="N38" s="1079"/>
      <c r="O38" s="1080"/>
      <c r="P38" s="1081"/>
      <c r="Q38" s="1081"/>
      <c r="R38" s="1081"/>
      <c r="S38" s="1081"/>
      <c r="T38" s="1082"/>
      <c r="U38" s="1105"/>
      <c r="V38" s="1106"/>
      <c r="W38" s="1106"/>
      <c r="X38" s="1106"/>
      <c r="Y38" s="1106"/>
      <c r="Z38" s="1106"/>
      <c r="AA38" s="1106"/>
      <c r="AB38" s="1106"/>
      <c r="AC38" s="1106"/>
      <c r="AD38" s="1106"/>
      <c r="AE38" s="1106"/>
      <c r="AF38" s="1106"/>
      <c r="AG38" s="1106"/>
      <c r="AH38" s="1106"/>
      <c r="AI38" s="1106"/>
      <c r="AJ38" s="1106"/>
      <c r="AK38" s="1106"/>
      <c r="AL38" s="1106"/>
      <c r="AM38" s="1106"/>
      <c r="AN38" s="1106"/>
      <c r="AO38" s="1106"/>
      <c r="AP38" s="1106"/>
      <c r="AQ38" s="1107"/>
    </row>
    <row r="39" spans="2:43">
      <c r="B39" s="1083" t="s">
        <v>204</v>
      </c>
      <c r="C39" s="1083"/>
      <c r="D39" s="1083"/>
      <c r="E39" s="1083"/>
      <c r="F39" s="1083"/>
      <c r="G39" s="1083"/>
      <c r="H39" s="1083"/>
      <c r="I39" s="1083"/>
      <c r="J39" s="1083"/>
      <c r="K39" s="1083"/>
      <c r="L39" s="1083"/>
      <c r="M39" s="1083"/>
      <c r="N39" s="1083"/>
      <c r="O39" s="1083"/>
      <c r="P39" s="1083"/>
      <c r="Q39" s="1083"/>
      <c r="R39" s="1083"/>
      <c r="S39" s="1083"/>
      <c r="T39" s="1083"/>
      <c r="U39" s="1083"/>
      <c r="V39" s="1083"/>
      <c r="W39" s="1083"/>
      <c r="X39" s="1083"/>
      <c r="Y39" s="1083"/>
      <c r="Z39" s="1083"/>
      <c r="AA39" s="1083"/>
      <c r="AB39" s="1083"/>
      <c r="AC39" s="1083"/>
      <c r="AD39" s="1083"/>
      <c r="AE39" s="1083"/>
      <c r="AF39" s="1083"/>
      <c r="AG39" s="1083"/>
      <c r="AH39" s="1083"/>
      <c r="AI39" s="1083"/>
      <c r="AJ39" s="1083"/>
      <c r="AK39" s="1083"/>
      <c r="AL39" s="1083"/>
      <c r="AM39" s="1083"/>
      <c r="AN39" s="1083"/>
      <c r="AO39" s="1083"/>
      <c r="AP39" s="1083"/>
      <c r="AQ39" s="1083"/>
    </row>
    <row r="40" spans="2:43">
      <c r="B40" s="1084"/>
      <c r="C40" s="1084"/>
      <c r="D40" s="1084"/>
      <c r="E40" s="1084"/>
      <c r="F40" s="1084"/>
      <c r="G40" s="1084"/>
      <c r="H40" s="1084"/>
      <c r="I40" s="1084"/>
      <c r="J40" s="1084"/>
      <c r="K40" s="1084"/>
      <c r="L40" s="1084"/>
      <c r="M40" s="1084"/>
      <c r="N40" s="1084"/>
      <c r="O40" s="1084"/>
      <c r="P40" s="1084"/>
      <c r="Q40" s="1084"/>
      <c r="R40" s="1084"/>
      <c r="S40" s="1084"/>
      <c r="T40" s="1084"/>
      <c r="U40" s="1084"/>
      <c r="V40" s="1084"/>
      <c r="W40" s="1084"/>
      <c r="X40" s="1084"/>
      <c r="Y40" s="1084"/>
      <c r="Z40" s="1084"/>
      <c r="AA40" s="1084"/>
      <c r="AB40" s="1084"/>
      <c r="AC40" s="1084"/>
      <c r="AD40" s="1084"/>
      <c r="AE40" s="1084"/>
      <c r="AF40" s="1084"/>
      <c r="AG40" s="1084"/>
      <c r="AH40" s="1084"/>
      <c r="AI40" s="1084"/>
      <c r="AJ40" s="1084"/>
      <c r="AK40" s="1084"/>
      <c r="AL40" s="1084"/>
      <c r="AM40" s="1084"/>
      <c r="AN40" s="1084"/>
      <c r="AO40" s="1084"/>
      <c r="AP40" s="1084"/>
      <c r="AQ40" s="1084"/>
    </row>
  </sheetData>
  <mergeCells count="111">
    <mergeCell ref="B3:AQ3"/>
    <mergeCell ref="Z6:AQ6"/>
    <mergeCell ref="Z8:AQ8"/>
    <mergeCell ref="B10:L11"/>
    <mergeCell ref="M10:X11"/>
    <mergeCell ref="Y10:AQ10"/>
    <mergeCell ref="Y11:AA11"/>
    <mergeCell ref="AB11:AE11"/>
    <mergeCell ref="AF11:AQ11"/>
    <mergeCell ref="B13:L13"/>
    <mergeCell ref="M13:R13"/>
    <mergeCell ref="S13:X13"/>
    <mergeCell ref="Y13:AA13"/>
    <mergeCell ref="AB13:AE13"/>
    <mergeCell ref="AF13:AQ13"/>
    <mergeCell ref="B12:L12"/>
    <mergeCell ref="M12:R12"/>
    <mergeCell ref="S12:X12"/>
    <mergeCell ref="Y12:AA12"/>
    <mergeCell ref="AB12:AE12"/>
    <mergeCell ref="AF12:AQ12"/>
    <mergeCell ref="B15:L15"/>
    <mergeCell ref="M15:R15"/>
    <mergeCell ref="S15:X15"/>
    <mergeCell ref="Y15:AA15"/>
    <mergeCell ref="AB15:AE15"/>
    <mergeCell ref="AF15:AQ15"/>
    <mergeCell ref="B14:L14"/>
    <mergeCell ref="M14:R14"/>
    <mergeCell ref="S14:X14"/>
    <mergeCell ref="Y14:AA14"/>
    <mergeCell ref="AB14:AE14"/>
    <mergeCell ref="AF14:AQ14"/>
    <mergeCell ref="B17:L17"/>
    <mergeCell ref="M17:R17"/>
    <mergeCell ref="S17:X17"/>
    <mergeCell ref="Y17:AA17"/>
    <mergeCell ref="AB17:AE17"/>
    <mergeCell ref="AF17:AQ17"/>
    <mergeCell ref="B16:L16"/>
    <mergeCell ref="M16:R16"/>
    <mergeCell ref="S16:X16"/>
    <mergeCell ref="Y16:AA16"/>
    <mergeCell ref="AB16:AE16"/>
    <mergeCell ref="AF16:AQ16"/>
    <mergeCell ref="B19:L19"/>
    <mergeCell ref="M19:R19"/>
    <mergeCell ref="S19:X19"/>
    <mergeCell ref="Y19:AA19"/>
    <mergeCell ref="AB19:AE19"/>
    <mergeCell ref="AF19:AQ19"/>
    <mergeCell ref="B18:L18"/>
    <mergeCell ref="M18:R18"/>
    <mergeCell ref="S18:X18"/>
    <mergeCell ref="Y18:AA18"/>
    <mergeCell ref="AB18:AE18"/>
    <mergeCell ref="AF18:AQ18"/>
    <mergeCell ref="B20:L20"/>
    <mergeCell ref="M20:R20"/>
    <mergeCell ref="S20:X20"/>
    <mergeCell ref="Y20:AQ20"/>
    <mergeCell ref="B25:F26"/>
    <mergeCell ref="G25:L26"/>
    <mergeCell ref="M25:AQ25"/>
    <mergeCell ref="M26:S26"/>
    <mergeCell ref="T26:Y26"/>
    <mergeCell ref="Z26:AB26"/>
    <mergeCell ref="AC26:AH26"/>
    <mergeCell ref="AI26:AQ26"/>
    <mergeCell ref="B27:F27"/>
    <mergeCell ref="G27:L27"/>
    <mergeCell ref="M27:S27"/>
    <mergeCell ref="T27:Y27"/>
    <mergeCell ref="Z27:AB27"/>
    <mergeCell ref="AC27:AH27"/>
    <mergeCell ref="AI27:AQ27"/>
    <mergeCell ref="AI28:AQ28"/>
    <mergeCell ref="B29:F29"/>
    <mergeCell ref="G29:L29"/>
    <mergeCell ref="M29:S29"/>
    <mergeCell ref="T29:Y29"/>
    <mergeCell ref="Z29:AB29"/>
    <mergeCell ref="AC29:AH29"/>
    <mergeCell ref="AI29:AQ29"/>
    <mergeCell ref="B28:F28"/>
    <mergeCell ref="G28:L28"/>
    <mergeCell ref="M28:S28"/>
    <mergeCell ref="T28:Y28"/>
    <mergeCell ref="Z28:AB28"/>
    <mergeCell ref="AC28:AH28"/>
    <mergeCell ref="N36:N37"/>
    <mergeCell ref="O36:T37"/>
    <mergeCell ref="B38:N38"/>
    <mergeCell ref="O38:T38"/>
    <mergeCell ref="B39:AQ40"/>
    <mergeCell ref="AI30:AQ30"/>
    <mergeCell ref="B31:F31"/>
    <mergeCell ref="G31:L31"/>
    <mergeCell ref="M31:AQ31"/>
    <mergeCell ref="B32:AQ33"/>
    <mergeCell ref="B35:N35"/>
    <mergeCell ref="O35:T35"/>
    <mergeCell ref="U35:AQ38"/>
    <mergeCell ref="B36:B37"/>
    <mergeCell ref="C36:M37"/>
    <mergeCell ref="B30:F30"/>
    <mergeCell ref="G30:L30"/>
    <mergeCell ref="M30:S30"/>
    <mergeCell ref="T30:Y30"/>
    <mergeCell ref="Z30:AB30"/>
    <mergeCell ref="AC30:AH30"/>
  </mergeCells>
  <phoneticPr fontId="6"/>
  <printOptions horizontalCentered="1"/>
  <pageMargins left="0.6692913385826772" right="0.47244094488188981"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別紙１２</vt:lpstr>
      <vt:lpstr>別紙１２の（１）</vt:lpstr>
      <vt:lpstr>別紙１２の（１）A（総括表）</vt:lpstr>
      <vt:lpstr>別紙１２の（１）A（一年次）</vt:lpstr>
      <vt:lpstr>別紙１２の（１）A（二年次）</vt:lpstr>
      <vt:lpstr>別紙１２の（１）Ｂ</vt:lpstr>
      <vt:lpstr>別紙１２の（１）C</vt:lpstr>
      <vt:lpstr>別紙１２の（２）</vt:lpstr>
      <vt:lpstr>別紙１２の（３）</vt:lpstr>
      <vt:lpstr>'別紙１２の（１）'!Print_Area</vt:lpstr>
      <vt:lpstr>'別紙１２の（１）A（一年次）'!Print_Area</vt:lpstr>
      <vt:lpstr>'別紙１２の（１）A（総括表）'!Print_Area</vt:lpstr>
      <vt:lpstr>'別紙１２の（１）A（二年次）'!Print_Area</vt:lpstr>
      <vt:lpstr>'別紙１２の（１）Ｂ'!Print_Area</vt:lpstr>
      <vt:lpstr>'別紙１２の（１）C'!Print_Area</vt:lpstr>
      <vt:lpstr>'別紙１２の（２）'!Print_Area</vt:lpstr>
      <vt:lpstr>'別紙１２の（３）'!Print_Area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中瀬 祐治(nakase-yuuji)</dc:creator>
  <cp:lastModifiedBy>厚生労働省ネットワークシステム</cp:lastModifiedBy>
  <cp:lastPrinted>2017-07-18T08:50:14Z</cp:lastPrinted>
  <dcterms:created xsi:type="dcterms:W3CDTF">2013-03-05T04:32:06Z</dcterms:created>
  <dcterms:modified xsi:type="dcterms:W3CDTF">2017-07-19T05:04:29Z</dcterms:modified>
</cp:coreProperties>
</file>