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第６表(１)" sheetId="1" r:id="rId1"/>
  </sheets>
  <definedNames>
    <definedName name="_xlnm.Print_Area" localSheetId="0">'第６表(１)'!$A$1:$H$73</definedName>
  </definedNames>
  <calcPr calcId="145621"/>
</workbook>
</file>

<file path=xl/calcChain.xml><?xml version="1.0" encoding="utf-8"?>
<calcChain xmlns="http://schemas.openxmlformats.org/spreadsheetml/2006/main">
  <c r="D72" i="1" l="1"/>
  <c r="C72" i="1"/>
  <c r="B72" i="1"/>
  <c r="H70" i="1"/>
  <c r="G70" i="1"/>
  <c r="F70" i="1"/>
  <c r="E70" i="1"/>
  <c r="C70" i="1"/>
  <c r="B70" i="1"/>
  <c r="D69" i="1"/>
  <c r="D70" i="1" s="1"/>
  <c r="H68" i="1"/>
  <c r="G68" i="1"/>
  <c r="F68" i="1"/>
  <c r="E68" i="1"/>
  <c r="C68" i="1"/>
  <c r="B68" i="1"/>
  <c r="D67" i="1"/>
  <c r="D66" i="1" s="1"/>
  <c r="H66" i="1"/>
  <c r="G66" i="1"/>
  <c r="F66" i="1"/>
  <c r="E66" i="1"/>
  <c r="C66" i="1"/>
  <c r="B66" i="1"/>
  <c r="D65" i="1"/>
  <c r="D64" i="1" s="1"/>
  <c r="H64" i="1"/>
  <c r="G64" i="1"/>
  <c r="F64" i="1"/>
  <c r="E64" i="1"/>
  <c r="C64" i="1"/>
  <c r="B64" i="1"/>
  <c r="D63" i="1"/>
  <c r="D62" i="1" s="1"/>
  <c r="H62" i="1"/>
  <c r="G62" i="1"/>
  <c r="F62" i="1"/>
  <c r="E62" i="1"/>
  <c r="C62" i="1"/>
  <c r="B62" i="1"/>
  <c r="D61" i="1"/>
  <c r="D60" i="1" s="1"/>
  <c r="H60" i="1"/>
  <c r="G60" i="1"/>
  <c r="F60" i="1"/>
  <c r="E60" i="1"/>
  <c r="C60" i="1"/>
  <c r="B60" i="1"/>
  <c r="D59" i="1"/>
  <c r="D58" i="1" s="1"/>
  <c r="H58" i="1"/>
  <c r="G58" i="1"/>
  <c r="F58" i="1"/>
  <c r="E58" i="1"/>
  <c r="C58" i="1"/>
  <c r="B58" i="1"/>
  <c r="D57" i="1"/>
  <c r="D56" i="1" s="1"/>
  <c r="H56" i="1"/>
  <c r="G56" i="1"/>
  <c r="F56" i="1"/>
  <c r="E56" i="1"/>
  <c r="C56" i="1"/>
  <c r="B56" i="1"/>
  <c r="D55" i="1"/>
  <c r="D54" i="1" s="1"/>
  <c r="H54" i="1"/>
  <c r="F54" i="1"/>
  <c r="E54" i="1"/>
  <c r="C54" i="1"/>
  <c r="B54" i="1"/>
  <c r="G53" i="1"/>
  <c r="G54" i="1" s="1"/>
  <c r="D53" i="1"/>
  <c r="H52" i="1"/>
  <c r="G52" i="1"/>
  <c r="F52" i="1"/>
  <c r="E52" i="1"/>
  <c r="C52" i="1"/>
  <c r="B52" i="1"/>
  <c r="G51" i="1"/>
  <c r="D51" i="1"/>
  <c r="D52" i="1" s="1"/>
  <c r="H50" i="1"/>
  <c r="G50" i="1"/>
  <c r="F50" i="1"/>
  <c r="E50" i="1"/>
  <c r="C50" i="1"/>
  <c r="B50" i="1"/>
  <c r="G49" i="1"/>
  <c r="G48" i="1" s="1"/>
  <c r="D49" i="1"/>
  <c r="D50" i="1" s="1"/>
  <c r="H48" i="1"/>
  <c r="F48" i="1"/>
  <c r="E48" i="1"/>
  <c r="C48" i="1"/>
  <c r="B48" i="1"/>
  <c r="G47" i="1"/>
  <c r="G46" i="1" s="1"/>
  <c r="D47" i="1"/>
  <c r="D46" i="1" s="1"/>
  <c r="H46" i="1"/>
  <c r="F46" i="1"/>
  <c r="E46" i="1"/>
  <c r="C46" i="1"/>
  <c r="B46" i="1"/>
  <c r="G45" i="1"/>
  <c r="D45" i="1"/>
  <c r="H44" i="1"/>
  <c r="G44" i="1"/>
  <c r="F44" i="1"/>
  <c r="E44" i="1"/>
  <c r="C44" i="1"/>
  <c r="B44" i="1"/>
  <c r="G43" i="1"/>
  <c r="D43" i="1"/>
  <c r="D44" i="1" s="1"/>
  <c r="H42" i="1"/>
  <c r="G42" i="1"/>
  <c r="F42" i="1"/>
  <c r="E42" i="1"/>
  <c r="C42" i="1"/>
  <c r="B42" i="1"/>
  <c r="G41" i="1"/>
  <c r="G40" i="1" s="1"/>
  <c r="D41" i="1"/>
  <c r="D42" i="1" s="1"/>
  <c r="H40" i="1"/>
  <c r="F40" i="1"/>
  <c r="E40" i="1"/>
  <c r="C40" i="1"/>
  <c r="B40" i="1"/>
  <c r="G39" i="1"/>
  <c r="G38" i="1" s="1"/>
  <c r="D39" i="1"/>
  <c r="D38" i="1" s="1"/>
  <c r="H38" i="1"/>
  <c r="F38" i="1"/>
  <c r="E38" i="1"/>
  <c r="C38" i="1"/>
  <c r="B38" i="1"/>
  <c r="G37" i="1"/>
  <c r="D37" i="1"/>
  <c r="H36" i="1"/>
  <c r="G36" i="1"/>
  <c r="F36" i="1"/>
  <c r="E36" i="1"/>
  <c r="C36" i="1"/>
  <c r="B36" i="1"/>
  <c r="G35" i="1"/>
  <c r="D35" i="1"/>
  <c r="D36" i="1" s="1"/>
  <c r="H34" i="1"/>
  <c r="G34" i="1"/>
  <c r="F34" i="1"/>
  <c r="E34" i="1"/>
  <c r="C34" i="1"/>
  <c r="B34" i="1"/>
  <c r="G33" i="1"/>
  <c r="G32" i="1" s="1"/>
  <c r="D33" i="1"/>
  <c r="D32" i="1" s="1"/>
  <c r="H32" i="1"/>
  <c r="F32" i="1"/>
  <c r="E32" i="1"/>
  <c r="C32" i="1"/>
  <c r="B32" i="1"/>
  <c r="G31" i="1"/>
  <c r="G30" i="1" s="1"/>
  <c r="D31" i="1"/>
  <c r="D30" i="1" s="1"/>
  <c r="H30" i="1"/>
  <c r="F30" i="1"/>
  <c r="E30" i="1"/>
  <c r="C30" i="1"/>
  <c r="B30" i="1"/>
  <c r="G29" i="1"/>
  <c r="D29" i="1"/>
  <c r="D28" i="1" s="1"/>
  <c r="H28" i="1"/>
  <c r="G28" i="1"/>
  <c r="F28" i="1"/>
  <c r="E28" i="1"/>
  <c r="C28" i="1"/>
  <c r="B28" i="1"/>
  <c r="G27" i="1"/>
  <c r="D27" i="1"/>
  <c r="H26" i="1"/>
  <c r="G26" i="1"/>
  <c r="F26" i="1"/>
  <c r="E26" i="1"/>
  <c r="C26" i="1"/>
  <c r="B26" i="1"/>
  <c r="G25" i="1"/>
  <c r="D25" i="1"/>
  <c r="D26" i="1" s="1"/>
  <c r="H24" i="1"/>
  <c r="F24" i="1"/>
  <c r="E24" i="1"/>
  <c r="C24" i="1"/>
  <c r="B24" i="1"/>
  <c r="G23" i="1"/>
  <c r="G22" i="1" s="1"/>
  <c r="D23" i="1"/>
  <c r="D22" i="1" s="1"/>
  <c r="H22" i="1"/>
  <c r="F22" i="1"/>
  <c r="E22" i="1"/>
  <c r="C22" i="1"/>
  <c r="B22" i="1"/>
  <c r="G21" i="1"/>
  <c r="D21" i="1"/>
  <c r="D20" i="1" s="1"/>
  <c r="H20" i="1"/>
  <c r="G20" i="1"/>
  <c r="F20" i="1"/>
  <c r="E20" i="1"/>
  <c r="C20" i="1"/>
  <c r="B20" i="1"/>
  <c r="G19" i="1"/>
  <c r="D19" i="1"/>
  <c r="H18" i="1"/>
  <c r="G18" i="1"/>
  <c r="F18" i="1"/>
  <c r="E18" i="1"/>
  <c r="C18" i="1"/>
  <c r="B18" i="1"/>
  <c r="G17" i="1"/>
  <c r="D17" i="1"/>
  <c r="D18" i="1" s="1"/>
  <c r="H16" i="1"/>
  <c r="F16" i="1"/>
  <c r="E16" i="1"/>
  <c r="B16" i="1"/>
  <c r="G15" i="1"/>
  <c r="G16" i="1" s="1"/>
  <c r="D15" i="1"/>
  <c r="C14" i="1"/>
  <c r="B14" i="1"/>
  <c r="G13" i="1"/>
  <c r="D13" i="1"/>
  <c r="D12" i="1" s="1"/>
  <c r="H12" i="1"/>
  <c r="F12" i="1"/>
  <c r="E12" i="1"/>
  <c r="C12" i="1"/>
  <c r="B12" i="1"/>
  <c r="G11" i="1"/>
  <c r="G10" i="1" s="1"/>
  <c r="D11" i="1"/>
  <c r="D10" i="1" s="1"/>
  <c r="H10" i="1"/>
  <c r="F10" i="1"/>
  <c r="E10" i="1"/>
  <c r="C10" i="1"/>
  <c r="B10" i="1"/>
  <c r="G9" i="1"/>
  <c r="D9" i="1"/>
  <c r="G12" i="1" l="1"/>
  <c r="G24" i="1"/>
  <c r="D68" i="1"/>
  <c r="D14" i="1"/>
  <c r="D34" i="1"/>
  <c r="D24" i="1"/>
  <c r="D40" i="1"/>
  <c r="D48" i="1"/>
</calcChain>
</file>

<file path=xl/sharedStrings.xml><?xml version="1.0" encoding="utf-8"?>
<sst xmlns="http://schemas.openxmlformats.org/spreadsheetml/2006/main" count="79" uniqueCount="59">
  <si>
    <t>（１）高校新卒者の状況</t>
    <rPh sb="3" eb="5">
      <t>コウコウ</t>
    </rPh>
    <rPh sb="5" eb="8">
      <t>シンソツシャ</t>
    </rPh>
    <rPh sb="9" eb="11">
      <t>ジョウキョウ</t>
    </rPh>
    <phoneticPr fontId="3"/>
  </si>
  <si>
    <t>７　月　末　現　在</t>
    <rPh sb="2" eb="3">
      <t>ツキ</t>
    </rPh>
    <rPh sb="4" eb="5">
      <t>スエ</t>
    </rPh>
    <rPh sb="6" eb="7">
      <t>ウツツ</t>
    </rPh>
    <rPh sb="8" eb="9">
      <t>ザイ</t>
    </rPh>
    <phoneticPr fontId="3"/>
  </si>
  <si>
    <t>最　　終　　状　　況</t>
    <rPh sb="0" eb="1">
      <t>サイ</t>
    </rPh>
    <rPh sb="3" eb="4">
      <t>オワリ</t>
    </rPh>
    <rPh sb="6" eb="7">
      <t>ジョウ</t>
    </rPh>
    <rPh sb="9" eb="10">
      <t>イワン</t>
    </rPh>
    <phoneticPr fontId="3"/>
  </si>
  <si>
    <t>求人数</t>
    <rPh sb="0" eb="3">
      <t>キュウジンスウ</t>
    </rPh>
    <phoneticPr fontId="3"/>
  </si>
  <si>
    <t>求職者数</t>
    <rPh sb="0" eb="3">
      <t>キュウショクシャ</t>
    </rPh>
    <rPh sb="3" eb="4">
      <t>スウ</t>
    </rPh>
    <phoneticPr fontId="3"/>
  </si>
  <si>
    <t>求人倍率</t>
    <rPh sb="0" eb="2">
      <t>キュウジン</t>
    </rPh>
    <rPh sb="2" eb="4">
      <t>バイリツ</t>
    </rPh>
    <phoneticPr fontId="3"/>
  </si>
  <si>
    <t>就職率</t>
    <rPh sb="0" eb="2">
      <t>シュウショク</t>
    </rPh>
    <rPh sb="2" eb="3">
      <t>リツ</t>
    </rPh>
    <phoneticPr fontId="3"/>
  </si>
  <si>
    <t>　 （％）　人</t>
    <rPh sb="6" eb="7">
      <t>ニン</t>
    </rPh>
    <phoneticPr fontId="3"/>
  </si>
  <si>
    <t xml:space="preserve">  （ﾎﾟｲﾝﾄ）倍</t>
    <rPh sb="9" eb="10">
      <t>バイ</t>
    </rPh>
    <phoneticPr fontId="3"/>
  </si>
  <si>
    <t>昭和60年３月卒</t>
    <rPh sb="0" eb="2">
      <t>ショウワ</t>
    </rPh>
    <rPh sb="4" eb="5">
      <t>ネン</t>
    </rPh>
    <rPh sb="6" eb="7">
      <t>ガツ</t>
    </rPh>
    <rPh sb="7" eb="8">
      <t>ソツ</t>
    </rPh>
    <phoneticPr fontId="3"/>
  </si>
  <si>
    <t>昭和61年３月卒</t>
    <rPh sb="0" eb="2">
      <t>ショウワ</t>
    </rPh>
    <rPh sb="4" eb="5">
      <t>ネン</t>
    </rPh>
    <rPh sb="6" eb="7">
      <t>ガツ</t>
    </rPh>
    <rPh sb="7" eb="8">
      <t>ソツ</t>
    </rPh>
    <phoneticPr fontId="3"/>
  </si>
  <si>
    <t>昭和62年３月卒</t>
    <rPh sb="0" eb="2">
      <t>ショウワ</t>
    </rPh>
    <rPh sb="4" eb="5">
      <t>ネン</t>
    </rPh>
    <rPh sb="6" eb="7">
      <t>ガツ</t>
    </rPh>
    <rPh sb="7" eb="8">
      <t>ソツ</t>
    </rPh>
    <phoneticPr fontId="3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</si>
  <si>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3"/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</si>
  <si>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3"/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</si>
  <si>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</si>
  <si>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</si>
  <si>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</si>
  <si>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</si>
  <si>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</si>
  <si>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</si>
  <si>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</si>
  <si>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3"/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</si>
  <si>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</si>
  <si>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</si>
  <si>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</si>
  <si>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</si>
  <si>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</si>
  <si>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</si>
  <si>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</si>
  <si>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</si>
  <si>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</si>
  <si>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</si>
  <si>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</si>
  <si>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</si>
  <si>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</si>
  <si>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</si>
  <si>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</si>
  <si>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</si>
  <si>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</si>
  <si>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</si>
  <si>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</si>
  <si>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第６表　高校・中学新卒者のハローワーク求人に係る求人・求職状況の推移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29" eb="31">
      <t>ジョウキョウ</t>
    </rPh>
    <rPh sb="32" eb="34">
      <t>スイイ</t>
    </rPh>
    <phoneticPr fontId="3"/>
  </si>
  <si>
    <t xml:space="preserve">  （ﾎﾟｲﾝﾄ）％</t>
    <phoneticPr fontId="3"/>
  </si>
  <si>
    <t>(―)</t>
    <phoneticPr fontId="3"/>
  </si>
  <si>
    <t>(△ 5.9)</t>
    <phoneticPr fontId="3"/>
  </si>
  <si>
    <t>98.9</t>
    <phoneticPr fontId="3"/>
  </si>
  <si>
    <t>99.3</t>
    <phoneticPr fontId="3"/>
  </si>
  <si>
    <t>99.6</t>
    <phoneticPr fontId="3"/>
  </si>
  <si>
    <t>99.7</t>
    <phoneticPr fontId="3"/>
  </si>
  <si>
    <t>99.5</t>
    <phoneticPr fontId="3"/>
  </si>
  <si>
    <t>98.7</t>
    <phoneticPr fontId="3"/>
  </si>
  <si>
    <t>98.4</t>
    <phoneticPr fontId="3"/>
  </si>
  <si>
    <t>98.5</t>
    <phoneticPr fontId="3"/>
  </si>
  <si>
    <t>98.2</t>
    <phoneticPr fontId="3"/>
  </si>
  <si>
    <t>96.8</t>
    <phoneticPr fontId="3"/>
  </si>
  <si>
    <t>95.6</t>
    <phoneticPr fontId="3"/>
  </si>
  <si>
    <t>94.8</t>
    <phoneticPr fontId="3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</si>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</sst>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0000E+00"/>
    <numFmt numFmtId="177" formatCode="\(0.0\);&quot;△ &quot;0.0"/>
    <numFmt numFmtId="178" formatCode="0.0;\(&quot;△ &quot;0.0\)"/>
    <numFmt numFmtId="179" formatCode="\(0.00\);&quot;△ &quot;0.00"/>
    <numFmt numFmtId="180" formatCode="#,##0_ "/>
    <numFmt numFmtId="181" formatCode="0.00_ "/>
    <numFmt numFmtId="182" formatCode="0.0_ "/>
    <numFmt numFmtId="183" formatCode="0.0;&quot;△ &quot;0.0"/>
    <numFmt numFmtId="184" formatCode="\(0.0\);&quot;（△ &quot;0.0\)"/>
    <numFmt numFmtId="185" formatCode="\(0.00\);&quot;(△ &quot;0.00\)"/>
    <numFmt numFmtId="186" formatCode="\(0.0\);&quot;(△ &quot;0.0\)"/>
    <numFmt numFmtId="187" formatCode="_ * #,##0.0_ ;_ * \-#,##0.0_ ;_ * &quot;-&quot;?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7" fontId="7" fillId="0" borderId="23" xfId="0" applyNumberFormat="1" applyFont="1" applyFill="1" applyBorder="1" applyAlignment="1">
      <alignment vertical="center"/>
    </xf>
    <xf numFmtId="178" fontId="7" fillId="0" borderId="24" xfId="0" applyNumberFormat="1" applyFont="1" applyFill="1" applyBorder="1" applyAlignment="1">
      <alignment horizontal="right" vertical="center"/>
    </xf>
    <xf numFmtId="179" fontId="7" fillId="0" borderId="24" xfId="0" applyNumberFormat="1" applyFont="1" applyFill="1" applyBorder="1" applyAlignment="1">
      <alignment vertical="center"/>
    </xf>
    <xf numFmtId="177" fontId="7" fillId="0" borderId="6" xfId="0" applyNumberFormat="1" applyFont="1" applyFill="1" applyBorder="1" applyAlignment="1">
      <alignment vertical="center"/>
    </xf>
    <xf numFmtId="180" fontId="7" fillId="0" borderId="21" xfId="0" applyNumberFormat="1" applyFont="1" applyFill="1" applyBorder="1" applyAlignment="1">
      <alignment vertical="center"/>
    </xf>
    <xf numFmtId="180" fontId="7" fillId="0" borderId="22" xfId="0" applyNumberFormat="1" applyFont="1" applyFill="1" applyBorder="1" applyAlignment="1">
      <alignment vertical="center"/>
    </xf>
    <xf numFmtId="181" fontId="7" fillId="0" borderId="26" xfId="0" applyNumberFormat="1" applyFont="1" applyFill="1" applyBorder="1" applyAlignment="1">
      <alignment vertical="center"/>
    </xf>
    <xf numFmtId="180" fontId="7" fillId="0" borderId="27" xfId="0" applyNumberFormat="1" applyFont="1" applyFill="1" applyBorder="1" applyAlignment="1">
      <alignment vertical="center"/>
    </xf>
    <xf numFmtId="181" fontId="7" fillId="0" borderId="22" xfId="0" applyNumberFormat="1" applyFont="1" applyFill="1" applyBorder="1" applyAlignment="1">
      <alignment vertical="center"/>
    </xf>
    <xf numFmtId="182" fontId="7" fillId="0" borderId="28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vertical="center"/>
    </xf>
    <xf numFmtId="184" fontId="7" fillId="0" borderId="30" xfId="0" applyNumberFormat="1" applyFont="1" applyFill="1" applyBorder="1" applyAlignment="1">
      <alignment vertical="center"/>
    </xf>
    <xf numFmtId="184" fontId="7" fillId="0" borderId="9" xfId="0" applyNumberFormat="1" applyFont="1" applyFill="1" applyBorder="1" applyAlignment="1">
      <alignment vertical="center"/>
    </xf>
    <xf numFmtId="185" fontId="7" fillId="0" borderId="10" xfId="0" applyNumberFormat="1" applyFont="1" applyFill="1" applyBorder="1" applyAlignment="1">
      <alignment vertical="center"/>
    </xf>
    <xf numFmtId="184" fontId="7" fillId="0" borderId="11" xfId="0" applyNumberFormat="1" applyFont="1" applyFill="1" applyBorder="1" applyAlignment="1">
      <alignment vertical="center"/>
    </xf>
    <xf numFmtId="185" fontId="7" fillId="0" borderId="9" xfId="0" applyNumberFormat="1" applyFont="1" applyFill="1" applyBorder="1" applyAlignment="1">
      <alignment vertical="center"/>
    </xf>
    <xf numFmtId="186" fontId="7" fillId="0" borderId="12" xfId="0" applyNumberFormat="1" applyFont="1" applyFill="1" applyBorder="1" applyAlignment="1">
      <alignment vertical="center"/>
    </xf>
    <xf numFmtId="180" fontId="7" fillId="0" borderId="31" xfId="0" applyNumberFormat="1" applyFont="1" applyFill="1" applyBorder="1" applyAlignment="1">
      <alignment vertical="center"/>
    </xf>
    <xf numFmtId="180" fontId="7" fillId="0" borderId="32" xfId="0" applyNumberFormat="1" applyFont="1" applyFill="1" applyBorder="1" applyAlignment="1">
      <alignment vertical="center"/>
    </xf>
    <xf numFmtId="181" fontId="7" fillId="0" borderId="33" xfId="0" applyNumberFormat="1" applyFont="1" applyFill="1" applyBorder="1" applyAlignment="1">
      <alignment horizontal="right" vertical="center"/>
    </xf>
    <xf numFmtId="180" fontId="7" fillId="0" borderId="34" xfId="0" applyNumberFormat="1" applyFont="1" applyFill="1" applyBorder="1" applyAlignment="1">
      <alignment vertical="center"/>
    </xf>
    <xf numFmtId="181" fontId="7" fillId="0" borderId="32" xfId="0" applyNumberFormat="1" applyFont="1" applyFill="1" applyBorder="1" applyAlignment="1">
      <alignment horizontal="right" vertical="center"/>
    </xf>
    <xf numFmtId="182" fontId="7" fillId="0" borderId="35" xfId="0" applyNumberFormat="1" applyFont="1" applyFill="1" applyBorder="1" applyAlignment="1">
      <alignment vertical="center"/>
    </xf>
    <xf numFmtId="187" fontId="7" fillId="0" borderId="28" xfId="0" applyNumberFormat="1" applyFont="1" applyFill="1" applyBorder="1" applyAlignment="1">
      <alignment horizontal="right" vertical="center"/>
    </xf>
    <xf numFmtId="176" fontId="7" fillId="0" borderId="36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right" vertical="center"/>
    </xf>
    <xf numFmtId="181" fontId="7" fillId="0" borderId="33" xfId="0" applyNumberFormat="1" applyFont="1" applyFill="1" applyBorder="1" applyAlignment="1">
      <alignment vertical="center"/>
    </xf>
    <xf numFmtId="187" fontId="7" fillId="0" borderId="37" xfId="0" applyNumberFormat="1" applyFont="1" applyFill="1" applyBorder="1" applyAlignment="1">
      <alignment horizontal="right" vertical="center"/>
    </xf>
    <xf numFmtId="176" fontId="7" fillId="0" borderId="26" xfId="0" applyNumberFormat="1" applyFont="1" applyFill="1" applyBorder="1" applyAlignment="1">
      <alignment horizontal="right" vertical="center"/>
    </xf>
    <xf numFmtId="187" fontId="7" fillId="0" borderId="35" xfId="0" applyNumberFormat="1" applyFont="1" applyFill="1" applyBorder="1" applyAlignment="1">
      <alignment horizontal="right" vertical="center"/>
    </xf>
    <xf numFmtId="180" fontId="7" fillId="0" borderId="38" xfId="0" applyNumberFormat="1" applyFont="1" applyFill="1" applyBorder="1" applyAlignment="1">
      <alignment vertical="center"/>
    </xf>
    <xf numFmtId="184" fontId="7" fillId="0" borderId="21" xfId="0" applyNumberFormat="1" applyFont="1" applyFill="1" applyBorder="1" applyAlignment="1">
      <alignment vertical="center"/>
    </xf>
    <xf numFmtId="184" fontId="7" fillId="0" borderId="22" xfId="0" applyNumberFormat="1" applyFont="1" applyFill="1" applyBorder="1" applyAlignment="1">
      <alignment vertical="center"/>
    </xf>
    <xf numFmtId="185" fontId="7" fillId="0" borderId="26" xfId="0" applyNumberFormat="1" applyFont="1" applyFill="1" applyBorder="1" applyAlignment="1">
      <alignment vertical="center"/>
    </xf>
    <xf numFmtId="185" fontId="7" fillId="0" borderId="12" xfId="0" applyNumberFormat="1" applyFont="1" applyFill="1" applyBorder="1" applyAlignment="1">
      <alignment vertical="center"/>
    </xf>
    <xf numFmtId="181" fontId="7" fillId="0" borderId="35" xfId="0" applyNumberFormat="1" applyFont="1" applyFill="1" applyBorder="1" applyAlignment="1">
      <alignment vertical="center"/>
    </xf>
    <xf numFmtId="185" fontId="7" fillId="0" borderId="39" xfId="0" applyNumberFormat="1" applyFont="1" applyFill="1" applyBorder="1" applyAlignment="1">
      <alignment vertical="center"/>
    </xf>
    <xf numFmtId="181" fontId="7" fillId="0" borderId="39" xfId="0" applyNumberFormat="1" applyFont="1" applyFill="1" applyBorder="1" applyAlignment="1">
      <alignment vertical="center"/>
    </xf>
    <xf numFmtId="181" fontId="7" fillId="0" borderId="22" xfId="0" applyNumberFormat="1" applyFont="1" applyFill="1" applyBorder="1" applyAlignment="1">
      <alignment horizontal="right" vertical="center"/>
    </xf>
    <xf numFmtId="180" fontId="8" fillId="0" borderId="34" xfId="0" applyNumberFormat="1" applyFont="1" applyBorder="1" applyAlignment="1">
      <alignment vertical="center"/>
    </xf>
    <xf numFmtId="180" fontId="8" fillId="0" borderId="40" xfId="0" applyNumberFormat="1" applyFont="1" applyBorder="1" applyAlignment="1">
      <alignment vertical="center"/>
    </xf>
    <xf numFmtId="180" fontId="8" fillId="0" borderId="27" xfId="0" applyNumberFormat="1" applyFont="1" applyBorder="1" applyAlignment="1">
      <alignment vertical="center"/>
    </xf>
    <xf numFmtId="180" fontId="8" fillId="0" borderId="41" xfId="0" applyNumberFormat="1" applyFont="1" applyBorder="1" applyAlignment="1">
      <alignment vertical="center"/>
    </xf>
    <xf numFmtId="180" fontId="8" fillId="0" borderId="34" xfId="0" applyNumberFormat="1" applyFont="1" applyFill="1" applyBorder="1" applyAlignment="1">
      <alignment vertical="center"/>
    </xf>
    <xf numFmtId="180" fontId="8" fillId="0" borderId="41" xfId="0" applyNumberFormat="1" applyFont="1" applyFill="1" applyBorder="1" applyAlignment="1">
      <alignment vertical="center"/>
    </xf>
    <xf numFmtId="180" fontId="7" fillId="0" borderId="14" xfId="0" applyNumberFormat="1" applyFont="1" applyFill="1" applyBorder="1" applyAlignment="1">
      <alignment vertical="center"/>
    </xf>
    <xf numFmtId="180" fontId="7" fillId="0" borderId="15" xfId="0" applyNumberFormat="1" applyFont="1" applyFill="1" applyBorder="1" applyAlignment="1">
      <alignment vertical="center"/>
    </xf>
    <xf numFmtId="181" fontId="7" fillId="0" borderId="19" xfId="0" applyNumberFormat="1" applyFont="1" applyFill="1" applyBorder="1" applyAlignment="1">
      <alignment vertical="center"/>
    </xf>
    <xf numFmtId="180" fontId="8" fillId="0" borderId="40" xfId="0" applyNumberFormat="1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184" fontId="7" fillId="0" borderId="27" xfId="0" applyNumberFormat="1" applyFont="1" applyFill="1" applyBorder="1" applyAlignment="1">
      <alignment horizontal="center" vertical="center"/>
    </xf>
    <xf numFmtId="184" fontId="7" fillId="0" borderId="17" xfId="0" applyNumberFormat="1" applyFont="1" applyFill="1" applyBorder="1" applyAlignment="1">
      <alignment horizontal="center" vertical="center"/>
    </xf>
    <xf numFmtId="184" fontId="7" fillId="0" borderId="22" xfId="0" applyNumberFormat="1" applyFont="1" applyFill="1" applyBorder="1" applyAlignment="1">
      <alignment horizontal="center" vertical="center"/>
    </xf>
    <xf numFmtId="184" fontId="7" fillId="0" borderId="15" xfId="0" applyNumberFormat="1" applyFont="1" applyFill="1" applyBorder="1" applyAlignment="1">
      <alignment horizontal="center" vertical="center"/>
    </xf>
    <xf numFmtId="185" fontId="7" fillId="0" borderId="22" xfId="0" applyNumberFormat="1" applyFont="1" applyFill="1" applyBorder="1" applyAlignment="1">
      <alignment horizontal="center" vertical="center"/>
    </xf>
    <xf numFmtId="185" fontId="7" fillId="0" borderId="15" xfId="0" applyNumberFormat="1" applyFont="1" applyFill="1" applyBorder="1" applyAlignment="1">
      <alignment horizontal="center" vertical="center"/>
    </xf>
    <xf numFmtId="186" fontId="7" fillId="0" borderId="39" xfId="0" applyNumberFormat="1" applyFont="1" applyFill="1" applyBorder="1" applyAlignment="1">
      <alignment horizontal="center" vertical="center"/>
    </xf>
    <xf numFmtId="186" fontId="7" fillId="0" borderId="1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view="pageBreakPreview" zoomScale="110" zoomScaleNormal="100" zoomScaleSheetLayoutView="110" workbookViewId="0">
      <selection activeCell="J11" sqref="J11"/>
    </sheetView>
  </sheetViews>
  <sheetFormatPr defaultRowHeight="13.5" x14ac:dyDescent="0.15"/>
  <cols>
    <col min="1" max="1" width="18.625" style="2" customWidth="1"/>
    <col min="2" max="8" width="11.875" style="1" customWidth="1"/>
    <col min="9" max="16384" width="9" style="1"/>
  </cols>
  <sheetData>
    <row r="1" spans="1:10" ht="18" customHeight="1" x14ac:dyDescent="0.15">
      <c r="A1" s="73" t="s">
        <v>41</v>
      </c>
      <c r="B1" s="73"/>
      <c r="C1" s="73"/>
      <c r="D1" s="73"/>
      <c r="E1" s="73"/>
      <c r="F1" s="73"/>
      <c r="G1" s="73"/>
      <c r="H1" s="73"/>
    </row>
    <row r="2" spans="1:10" ht="15" customHeight="1" x14ac:dyDescent="0.15"/>
    <row r="3" spans="1:10" ht="14.25" x14ac:dyDescent="0.15">
      <c r="A3" s="3" t="s">
        <v>0</v>
      </c>
    </row>
    <row r="4" spans="1:10" ht="15" customHeight="1" thickBot="1" x14ac:dyDescent="0.2">
      <c r="A4" s="3"/>
    </row>
    <row r="5" spans="1:10" ht="15.75" customHeight="1" x14ac:dyDescent="0.15">
      <c r="A5" s="4"/>
      <c r="B5" s="74" t="s">
        <v>1</v>
      </c>
      <c r="C5" s="75"/>
      <c r="D5" s="76"/>
      <c r="E5" s="77" t="s">
        <v>2</v>
      </c>
      <c r="F5" s="78"/>
      <c r="G5" s="78"/>
      <c r="H5" s="79"/>
    </row>
    <row r="6" spans="1:10" ht="15" customHeight="1" x14ac:dyDescent="0.15">
      <c r="A6" s="5"/>
      <c r="B6" s="6" t="s">
        <v>3</v>
      </c>
      <c r="C6" s="7" t="s">
        <v>4</v>
      </c>
      <c r="D6" s="8" t="s">
        <v>5</v>
      </c>
      <c r="E6" s="9" t="s">
        <v>3</v>
      </c>
      <c r="F6" s="7" t="s">
        <v>4</v>
      </c>
      <c r="G6" s="7" t="s">
        <v>5</v>
      </c>
      <c r="H6" s="10" t="s">
        <v>6</v>
      </c>
    </row>
    <row r="7" spans="1:10" ht="15" customHeight="1" thickBot="1" x14ac:dyDescent="0.2">
      <c r="A7" s="11"/>
      <c r="B7" s="12" t="s">
        <v>7</v>
      </c>
      <c r="C7" s="13" t="s">
        <v>7</v>
      </c>
      <c r="D7" s="14" t="s">
        <v>8</v>
      </c>
      <c r="E7" s="15" t="s">
        <v>7</v>
      </c>
      <c r="F7" s="16" t="s">
        <v>7</v>
      </c>
      <c r="G7" s="13" t="s">
        <v>8</v>
      </c>
      <c r="H7" s="17" t="s">
        <v>42</v>
      </c>
    </row>
    <row r="8" spans="1:10" ht="15" customHeight="1" x14ac:dyDescent="0.15">
      <c r="A8" s="80" t="s">
        <v>9</v>
      </c>
      <c r="B8" s="18" t="s">
        <v>43</v>
      </c>
      <c r="C8" s="19" t="s">
        <v>43</v>
      </c>
      <c r="D8" s="20" t="s">
        <v>43</v>
      </c>
      <c r="E8" s="21">
        <v>5.2</v>
      </c>
      <c r="F8" s="22" t="s">
        <v>44</v>
      </c>
      <c r="G8" s="23">
        <v>0.18</v>
      </c>
      <c r="H8" s="24">
        <v>0.1</v>
      </c>
    </row>
    <row r="9" spans="1:10" ht="15" customHeight="1" x14ac:dyDescent="0.15">
      <c r="A9" s="72"/>
      <c r="B9" s="25">
        <v>570695</v>
      </c>
      <c r="C9" s="26">
        <v>534913</v>
      </c>
      <c r="D9" s="27">
        <f>ROUND(B9/C9,2)</f>
        <v>1.07</v>
      </c>
      <c r="E9" s="28">
        <v>841443</v>
      </c>
      <c r="F9" s="26">
        <v>476757</v>
      </c>
      <c r="G9" s="29">
        <f>E9/F9</f>
        <v>1.7649305621102573</v>
      </c>
      <c r="H9" s="30">
        <v>99.2</v>
      </c>
      <c r="J9" s="31"/>
    </row>
    <row r="10" spans="1:10" ht="15" customHeight="1" x14ac:dyDescent="0.15">
      <c r="A10" s="71" t="s">
        <v>10</v>
      </c>
      <c r="B10" s="32">
        <f>ROUND((B11-B9)/B9*100,1)</f>
        <v>6.2</v>
      </c>
      <c r="C10" s="33">
        <f>ROUND((C11-C9)/C9*100,1)</f>
        <v>15.5</v>
      </c>
      <c r="D10" s="34">
        <f>D11-D9</f>
        <v>-9.000000000000008E-2</v>
      </c>
      <c r="E10" s="35">
        <f>ROUND((E11-E9)/E9*100,1)</f>
        <v>2.5</v>
      </c>
      <c r="F10" s="33">
        <f>ROUND((F11-F9)/F9*100,1)</f>
        <v>12.8</v>
      </c>
      <c r="G10" s="36">
        <f>G11-G9</f>
        <v>-0.16493056211025725</v>
      </c>
      <c r="H10" s="37">
        <f>H11-H9</f>
        <v>-0.10000000000000853</v>
      </c>
    </row>
    <row r="11" spans="1:10" ht="15" customHeight="1" x14ac:dyDescent="0.15">
      <c r="A11" s="72"/>
      <c r="B11" s="38">
        <v>606137</v>
      </c>
      <c r="C11" s="39">
        <v>617761</v>
      </c>
      <c r="D11" s="40">
        <f>ROUND(B11/C11,2)</f>
        <v>0.98</v>
      </c>
      <c r="E11" s="41">
        <v>862806</v>
      </c>
      <c r="F11" s="39">
        <v>537645</v>
      </c>
      <c r="G11" s="42">
        <f>ROUND(E11/F11,2)</f>
        <v>1.6</v>
      </c>
      <c r="H11" s="43">
        <v>99.1</v>
      </c>
    </row>
    <row r="12" spans="1:10" ht="15" customHeight="1" x14ac:dyDescent="0.15">
      <c r="A12" s="71" t="s">
        <v>11</v>
      </c>
      <c r="B12" s="32">
        <f>ROUND((B13-B11)/B11*100,1)</f>
        <v>-13.9</v>
      </c>
      <c r="C12" s="33">
        <f>ROUND((C13-C11)/C11*100,1)</f>
        <v>-2.4</v>
      </c>
      <c r="D12" s="34">
        <f>D13-D11</f>
        <v>-0.10999999999999999</v>
      </c>
      <c r="E12" s="35">
        <f>ROUND((E13-E11)/E11*100,1)</f>
        <v>-11.3</v>
      </c>
      <c r="F12" s="33">
        <f>ROUND((F13-F11)/F11*100,1)</f>
        <v>-6.8</v>
      </c>
      <c r="G12" s="36">
        <f>G13-G11</f>
        <v>-7.0000000000000062E-2</v>
      </c>
      <c r="H12" s="37">
        <f>H13-H11</f>
        <v>-0.19999999999998863</v>
      </c>
    </row>
    <row r="13" spans="1:10" ht="15" customHeight="1" x14ac:dyDescent="0.15">
      <c r="A13" s="72"/>
      <c r="B13" s="25">
        <v>521640</v>
      </c>
      <c r="C13" s="26">
        <v>602721</v>
      </c>
      <c r="D13" s="27">
        <f>ROUND(B13/C13,2)</f>
        <v>0.87</v>
      </c>
      <c r="E13" s="28">
        <v>765648</v>
      </c>
      <c r="F13" s="26">
        <v>501257</v>
      </c>
      <c r="G13" s="42">
        <f>ROUND(E13/F13,2)</f>
        <v>1.53</v>
      </c>
      <c r="H13" s="44" t="s">
        <v>45</v>
      </c>
    </row>
    <row r="14" spans="1:10" ht="15" customHeight="1" x14ac:dyDescent="0.15">
      <c r="A14" s="71" t="s">
        <v>12</v>
      </c>
      <c r="B14" s="32">
        <f>ROUND((B15-B13)/B13*100,1)</f>
        <v>0.2</v>
      </c>
      <c r="C14" s="33">
        <f>ROUND((C15-C13)/C13*100,1)</f>
        <v>-3.5</v>
      </c>
      <c r="D14" s="34">
        <f>D15-D13</f>
        <v>3.0000000000000027E-2</v>
      </c>
      <c r="E14" s="45" t="s">
        <v>43</v>
      </c>
      <c r="F14" s="46" t="s">
        <v>43</v>
      </c>
      <c r="G14" s="46" t="s">
        <v>43</v>
      </c>
      <c r="H14" s="47" t="s">
        <v>43</v>
      </c>
    </row>
    <row r="15" spans="1:10" ht="15" customHeight="1" x14ac:dyDescent="0.15">
      <c r="A15" s="72"/>
      <c r="B15" s="38">
        <v>522694</v>
      </c>
      <c r="C15" s="39">
        <v>581358</v>
      </c>
      <c r="D15" s="48">
        <f>ROUND(B15/C15,2)</f>
        <v>0.9</v>
      </c>
      <c r="E15" s="41">
        <v>790324</v>
      </c>
      <c r="F15" s="39">
        <v>491910</v>
      </c>
      <c r="G15" s="42">
        <f>ROUND(E15/F15,2)</f>
        <v>1.61</v>
      </c>
      <c r="H15" s="49" t="s">
        <v>46</v>
      </c>
    </row>
    <row r="16" spans="1:10" ht="15" customHeight="1" x14ac:dyDescent="0.15">
      <c r="A16" s="71" t="s">
        <v>13</v>
      </c>
      <c r="B16" s="32">
        <f>ROUND((B17-B15)/B15*100,1)</f>
        <v>47.8</v>
      </c>
      <c r="C16" s="19" t="s">
        <v>43</v>
      </c>
      <c r="D16" s="50" t="s">
        <v>43</v>
      </c>
      <c r="E16" s="35">
        <f>ROUND((E17-E15)/E15*100,1)</f>
        <v>32.299999999999997</v>
      </c>
      <c r="F16" s="33">
        <f>ROUND((F17-F15)/F15*100,1)</f>
        <v>2.7</v>
      </c>
      <c r="G16" s="36">
        <f>G17-G15</f>
        <v>0.45999999999999974</v>
      </c>
      <c r="H16" s="37">
        <f>H17-H15</f>
        <v>0.29999999999999716</v>
      </c>
    </row>
    <row r="17" spans="1:8" ht="15" customHeight="1" x14ac:dyDescent="0.15">
      <c r="A17" s="72"/>
      <c r="B17" s="25">
        <v>772650</v>
      </c>
      <c r="C17" s="26">
        <v>526397</v>
      </c>
      <c r="D17" s="27">
        <f>ROUND(B17/C17,2)</f>
        <v>1.47</v>
      </c>
      <c r="E17" s="28">
        <v>1045323</v>
      </c>
      <c r="F17" s="26">
        <v>505304</v>
      </c>
      <c r="G17" s="42">
        <f>ROUND(E17/F17,2)</f>
        <v>2.0699999999999998</v>
      </c>
      <c r="H17" s="44" t="s">
        <v>47</v>
      </c>
    </row>
    <row r="18" spans="1:8" ht="15" customHeight="1" x14ac:dyDescent="0.15">
      <c r="A18" s="71" t="s">
        <v>14</v>
      </c>
      <c r="B18" s="32">
        <f>ROUND((B19-B17)/B17*100,1)</f>
        <v>44.4</v>
      </c>
      <c r="C18" s="33">
        <f>ROUND((C19-C17)/C17*100,1)</f>
        <v>-0.6</v>
      </c>
      <c r="D18" s="34">
        <f>D19-D17</f>
        <v>0.65999999999999992</v>
      </c>
      <c r="E18" s="35">
        <f>ROUND((E19-E17)/E17*100,1)</f>
        <v>28.5</v>
      </c>
      <c r="F18" s="33">
        <f>ROUND((F19-F17)/F17*100,1)</f>
        <v>3.4</v>
      </c>
      <c r="G18" s="36">
        <f>G19-G17</f>
        <v>0.5</v>
      </c>
      <c r="H18" s="37">
        <f>H19-H17</f>
        <v>0</v>
      </c>
    </row>
    <row r="19" spans="1:8" ht="15" customHeight="1" x14ac:dyDescent="0.15">
      <c r="A19" s="72"/>
      <c r="B19" s="38">
        <v>1116004</v>
      </c>
      <c r="C19" s="39">
        <v>522983</v>
      </c>
      <c r="D19" s="27">
        <f>ROUND(B19/C19,2)</f>
        <v>2.13</v>
      </c>
      <c r="E19" s="41">
        <v>1342898</v>
      </c>
      <c r="F19" s="39">
        <v>522527</v>
      </c>
      <c r="G19" s="42">
        <f>ROUND(E19/F19,2)</f>
        <v>2.57</v>
      </c>
      <c r="H19" s="49" t="s">
        <v>47</v>
      </c>
    </row>
    <row r="20" spans="1:8" ht="15" customHeight="1" x14ac:dyDescent="0.15">
      <c r="A20" s="71" t="s">
        <v>15</v>
      </c>
      <c r="B20" s="32">
        <f>ROUND((B21-B19)/B19*100,1)</f>
        <v>26.3</v>
      </c>
      <c r="C20" s="33">
        <f>ROUND((C21-C19)/C19*100,1)</f>
        <v>-3.4</v>
      </c>
      <c r="D20" s="34">
        <f>D21-D19</f>
        <v>0.66000000000000014</v>
      </c>
      <c r="E20" s="35">
        <f>ROUND((E21-E19)/E19*100,1)</f>
        <v>19.600000000000001</v>
      </c>
      <c r="F20" s="33">
        <f>ROUND((F21-F19)/F19*100,1)</f>
        <v>-0.5</v>
      </c>
      <c r="G20" s="36">
        <f>G21-G19</f>
        <v>0.52</v>
      </c>
      <c r="H20" s="37">
        <f>H21-H19</f>
        <v>0.10000000000000853</v>
      </c>
    </row>
    <row r="21" spans="1:8" ht="15" customHeight="1" x14ac:dyDescent="0.15">
      <c r="A21" s="72"/>
      <c r="B21" s="25">
        <v>1409718</v>
      </c>
      <c r="C21" s="26">
        <v>505336</v>
      </c>
      <c r="D21" s="27">
        <f>ROUND(B21/C21,2)</f>
        <v>2.79</v>
      </c>
      <c r="E21" s="28">
        <v>1606159</v>
      </c>
      <c r="F21" s="26">
        <v>519790</v>
      </c>
      <c r="G21" s="42">
        <f>ROUND(E21/F21,2)</f>
        <v>3.09</v>
      </c>
      <c r="H21" s="44" t="s">
        <v>48</v>
      </c>
    </row>
    <row r="22" spans="1:8" ht="15" customHeight="1" x14ac:dyDescent="0.15">
      <c r="A22" s="71" t="s">
        <v>16</v>
      </c>
      <c r="B22" s="32">
        <f>ROUND((B23-B21)/B21*100,1)</f>
        <v>8.1</v>
      </c>
      <c r="C22" s="33">
        <f>ROUND((C23-C21)/C21*100,1)</f>
        <v>-2</v>
      </c>
      <c r="D22" s="34">
        <f>D23-D21</f>
        <v>0.29000000000000004</v>
      </c>
      <c r="E22" s="35">
        <f>ROUND((E23-E21)/E21*100,1)</f>
        <v>4.2</v>
      </c>
      <c r="F22" s="33">
        <f>ROUND((F23-F21)/F21*100,1)</f>
        <v>-3.7</v>
      </c>
      <c r="G22" s="36">
        <f>G23-G21</f>
        <v>0.25</v>
      </c>
      <c r="H22" s="37">
        <f>H23-H21</f>
        <v>0</v>
      </c>
    </row>
    <row r="23" spans="1:8" ht="15" customHeight="1" x14ac:dyDescent="0.15">
      <c r="A23" s="72"/>
      <c r="B23" s="38">
        <v>1523574</v>
      </c>
      <c r="C23" s="39">
        <v>495389</v>
      </c>
      <c r="D23" s="27">
        <f>ROUND(B23/C23,2)</f>
        <v>3.08</v>
      </c>
      <c r="E23" s="41">
        <v>1673381</v>
      </c>
      <c r="F23" s="39">
        <v>500568</v>
      </c>
      <c r="G23" s="42">
        <f>ROUND(E23/F23,2)</f>
        <v>3.34</v>
      </c>
      <c r="H23" s="51">
        <v>99.7</v>
      </c>
    </row>
    <row r="24" spans="1:8" ht="15" customHeight="1" x14ac:dyDescent="0.15">
      <c r="A24" s="71" t="s">
        <v>17</v>
      </c>
      <c r="B24" s="32">
        <f>ROUND((B25-B23)/B23*100,1)</f>
        <v>-17.7</v>
      </c>
      <c r="C24" s="33">
        <f>ROUND((C25-C23)/C23*100,1)</f>
        <v>-7</v>
      </c>
      <c r="D24" s="34">
        <f>D25-D23</f>
        <v>-0.35999999999999988</v>
      </c>
      <c r="E24" s="35">
        <f>ROUND((E25-E23)/E23*100,1)</f>
        <v>-17.7</v>
      </c>
      <c r="F24" s="33">
        <f>ROUND((F25-F23)/F23*100,1)</f>
        <v>-11.5</v>
      </c>
      <c r="G24" s="36">
        <f>G25-G23</f>
        <v>-0.22999999999999998</v>
      </c>
      <c r="H24" s="37">
        <f>H25-H23</f>
        <v>-0.20000000000000284</v>
      </c>
    </row>
    <row r="25" spans="1:8" ht="15" customHeight="1" x14ac:dyDescent="0.15">
      <c r="A25" s="72"/>
      <c r="B25" s="52">
        <v>1254351</v>
      </c>
      <c r="C25" s="26">
        <v>460620</v>
      </c>
      <c r="D25" s="27">
        <f>ROUND(B25/C25,2)</f>
        <v>2.72</v>
      </c>
      <c r="E25" s="28">
        <v>1377057</v>
      </c>
      <c r="F25" s="26">
        <v>442786</v>
      </c>
      <c r="G25" s="42">
        <f>ROUND(E25/F25,2)</f>
        <v>3.11</v>
      </c>
      <c r="H25" s="44" t="s">
        <v>49</v>
      </c>
    </row>
    <row r="26" spans="1:8" ht="15" customHeight="1" x14ac:dyDescent="0.15">
      <c r="A26" s="71" t="s">
        <v>18</v>
      </c>
      <c r="B26" s="32">
        <f>ROUND((B27-B25)/B25*100,1)</f>
        <v>-35.9</v>
      </c>
      <c r="C26" s="33">
        <f>ROUND((C27-C25)/C25*100,1)</f>
        <v>-12</v>
      </c>
      <c r="D26" s="34">
        <f>D27-D25</f>
        <v>-0.74000000000000021</v>
      </c>
      <c r="E26" s="35">
        <f>ROUND((E27-E25)/E25*100,1)</f>
        <v>-32.200000000000003</v>
      </c>
      <c r="F26" s="33">
        <f>ROUND((F27-F25)/F25*100,1)</f>
        <v>-14.9</v>
      </c>
      <c r="G26" s="36">
        <f>G27-G25</f>
        <v>-0.62999999999999989</v>
      </c>
      <c r="H26" s="37">
        <f>H27-H25</f>
        <v>-0.59999999999999432</v>
      </c>
    </row>
    <row r="27" spans="1:8" ht="15" customHeight="1" x14ac:dyDescent="0.15">
      <c r="A27" s="72"/>
      <c r="B27" s="38">
        <v>804380</v>
      </c>
      <c r="C27" s="39">
        <v>405267</v>
      </c>
      <c r="D27" s="27">
        <f>ROUND(B27/C27,2)</f>
        <v>1.98</v>
      </c>
      <c r="E27" s="41">
        <v>934075</v>
      </c>
      <c r="F27" s="39">
        <v>376648</v>
      </c>
      <c r="G27" s="42">
        <f>ROUND(E27/F27,2)</f>
        <v>2.48</v>
      </c>
      <c r="H27" s="49" t="s">
        <v>45</v>
      </c>
    </row>
    <row r="28" spans="1:8" ht="15" customHeight="1" x14ac:dyDescent="0.15">
      <c r="A28" s="71" t="s">
        <v>19</v>
      </c>
      <c r="B28" s="32">
        <f>ROUND((B29-B27)/B27*100,1)</f>
        <v>-37.4</v>
      </c>
      <c r="C28" s="33">
        <f>ROUND((C29-C27)/C27*100,1)</f>
        <v>-8.1999999999999993</v>
      </c>
      <c r="D28" s="34">
        <f>D29-D27</f>
        <v>-0.62999999999999989</v>
      </c>
      <c r="E28" s="35">
        <f>ROUND((E29-E27)/E27*100,1)</f>
        <v>-31.2</v>
      </c>
      <c r="F28" s="33">
        <f>ROUND((F29-F27)/F27*100,1)</f>
        <v>-12</v>
      </c>
      <c r="G28" s="36">
        <f>G29-G27</f>
        <v>-0.54</v>
      </c>
      <c r="H28" s="37">
        <f>H29-H27</f>
        <v>-0.20000000000000284</v>
      </c>
    </row>
    <row r="29" spans="1:8" ht="15" customHeight="1" x14ac:dyDescent="0.15">
      <c r="A29" s="72"/>
      <c r="B29" s="25">
        <v>503645</v>
      </c>
      <c r="C29" s="26">
        <v>371872</v>
      </c>
      <c r="D29" s="27">
        <f>ROUND(B29/C29,2)</f>
        <v>1.35</v>
      </c>
      <c r="E29" s="28">
        <v>642613</v>
      </c>
      <c r="F29" s="26">
        <v>331516</v>
      </c>
      <c r="G29" s="42">
        <f>ROUND(E29/F29,2)</f>
        <v>1.94</v>
      </c>
      <c r="H29" s="44" t="s">
        <v>50</v>
      </c>
    </row>
    <row r="30" spans="1:8" ht="15" customHeight="1" x14ac:dyDescent="0.15">
      <c r="A30" s="71" t="s">
        <v>20</v>
      </c>
      <c r="B30" s="32">
        <f>ROUND((B31-B29)/B29*100,1)</f>
        <v>-21.9</v>
      </c>
      <c r="C30" s="33">
        <f>ROUND((C31-C29)/C29*100,1)</f>
        <v>-4.7</v>
      </c>
      <c r="D30" s="34">
        <f>D31-D29</f>
        <v>-0.24</v>
      </c>
      <c r="E30" s="35">
        <f>ROUND((E31-E29)/E29*100,1)</f>
        <v>-16.600000000000001</v>
      </c>
      <c r="F30" s="33">
        <f>ROUND((F31-F29)/F29*100,1)</f>
        <v>-8.3000000000000007</v>
      </c>
      <c r="G30" s="36">
        <f>G31-G29</f>
        <v>-0.17999999999999994</v>
      </c>
      <c r="H30" s="37">
        <f>H31-H29</f>
        <v>-0.29999999999999716</v>
      </c>
    </row>
    <row r="31" spans="1:8" ht="15" customHeight="1" x14ac:dyDescent="0.15">
      <c r="A31" s="72"/>
      <c r="B31" s="38">
        <v>393278</v>
      </c>
      <c r="C31" s="39">
        <v>354246</v>
      </c>
      <c r="D31" s="27">
        <f>ROUND(B31/C31,2)</f>
        <v>1.1100000000000001</v>
      </c>
      <c r="E31" s="41">
        <v>536175</v>
      </c>
      <c r="F31" s="39">
        <v>304091</v>
      </c>
      <c r="G31" s="42">
        <f>ROUND(E31/F31,2)</f>
        <v>1.76</v>
      </c>
      <c r="H31" s="49" t="s">
        <v>51</v>
      </c>
    </row>
    <row r="32" spans="1:8" ht="15" customHeight="1" x14ac:dyDescent="0.15">
      <c r="A32" s="71" t="s">
        <v>21</v>
      </c>
      <c r="B32" s="32">
        <f>ROUND((B33-B31)/B31*100,1)</f>
        <v>-3.7</v>
      </c>
      <c r="C32" s="33">
        <f>ROUND((C33-C31)/C31*100,1)</f>
        <v>-7.9</v>
      </c>
      <c r="D32" s="34">
        <f>D33-D31</f>
        <v>4.9999999999999822E-2</v>
      </c>
      <c r="E32" s="35">
        <f>ROUND((E33-E31)/E31*100,1)</f>
        <v>-3.4</v>
      </c>
      <c r="F32" s="33">
        <f>ROUND((F33-F31)/F31*100,1)</f>
        <v>-5.3</v>
      </c>
      <c r="G32" s="36">
        <f>G33-G31</f>
        <v>4.0000000000000036E-2</v>
      </c>
      <c r="H32" s="37">
        <f>H33-H31</f>
        <v>9.9999999999994316E-2</v>
      </c>
    </row>
    <row r="33" spans="1:8" ht="15" customHeight="1" x14ac:dyDescent="0.15">
      <c r="A33" s="72"/>
      <c r="B33" s="25">
        <v>378645</v>
      </c>
      <c r="C33" s="26">
        <v>326372</v>
      </c>
      <c r="D33" s="27">
        <f>ROUND(B33/C33,2)</f>
        <v>1.1599999999999999</v>
      </c>
      <c r="E33" s="28">
        <v>517763</v>
      </c>
      <c r="F33" s="26">
        <v>288090</v>
      </c>
      <c r="G33" s="42">
        <f>ROUND(E33/F33,2)</f>
        <v>1.8</v>
      </c>
      <c r="H33" s="44" t="s">
        <v>52</v>
      </c>
    </row>
    <row r="34" spans="1:8" ht="15" customHeight="1" x14ac:dyDescent="0.15">
      <c r="A34" s="71" t="s">
        <v>22</v>
      </c>
      <c r="B34" s="32">
        <f>ROUND((B35-B33)/B33*100,1)</f>
        <v>9.6999999999999993</v>
      </c>
      <c r="C34" s="33">
        <f>ROUND((C35-C33)/C33*100,1)</f>
        <v>-6</v>
      </c>
      <c r="D34" s="34">
        <f>D35-D33</f>
        <v>0.19000000000000017</v>
      </c>
      <c r="E34" s="35">
        <f>ROUND((E35-E33)/E33*100,1)</f>
        <v>0</v>
      </c>
      <c r="F34" s="33">
        <f>ROUND((F35-F33)/F33*100,1)</f>
        <v>-5.5</v>
      </c>
      <c r="G34" s="36">
        <f>G35-G33</f>
        <v>9.9999999999999867E-2</v>
      </c>
      <c r="H34" s="37">
        <f>H35-H33</f>
        <v>-0.29999999999999716</v>
      </c>
    </row>
    <row r="35" spans="1:8" ht="15" customHeight="1" x14ac:dyDescent="0.15">
      <c r="A35" s="72"/>
      <c r="B35" s="38">
        <v>415233</v>
      </c>
      <c r="C35" s="39">
        <v>306749</v>
      </c>
      <c r="D35" s="27">
        <f>ROUND(B35/C35,2)</f>
        <v>1.35</v>
      </c>
      <c r="E35" s="41">
        <v>517822</v>
      </c>
      <c r="F35" s="39">
        <v>272296</v>
      </c>
      <c r="G35" s="42">
        <f>ROUND(E35/F35,2)</f>
        <v>1.9</v>
      </c>
      <c r="H35" s="49" t="s">
        <v>53</v>
      </c>
    </row>
    <row r="36" spans="1:8" ht="15" customHeight="1" x14ac:dyDescent="0.15">
      <c r="A36" s="71" t="s">
        <v>23</v>
      </c>
      <c r="B36" s="32">
        <f>ROUND((B37-B35)/B35*100,1)</f>
        <v>-33</v>
      </c>
      <c r="C36" s="33">
        <f>ROUND((C37-C35)/C35*100,1)</f>
        <v>-7.6</v>
      </c>
      <c r="D36" s="34">
        <f>D37-D35</f>
        <v>-0.37000000000000011</v>
      </c>
      <c r="E36" s="35">
        <f>ROUND((E37-E35)/E35*100,1)</f>
        <v>-30.5</v>
      </c>
      <c r="F36" s="33">
        <f>ROUND((F37-F35)/F35*100,1)</f>
        <v>-15.9</v>
      </c>
      <c r="G36" s="36">
        <f>G37-G35</f>
        <v>-0.32999999999999985</v>
      </c>
      <c r="H36" s="37">
        <f>H37-H35</f>
        <v>-1.4000000000000057</v>
      </c>
    </row>
    <row r="37" spans="1:8" ht="15" customHeight="1" x14ac:dyDescent="0.15">
      <c r="A37" s="72"/>
      <c r="B37" s="38">
        <v>278103</v>
      </c>
      <c r="C37" s="39">
        <v>283287</v>
      </c>
      <c r="D37" s="27">
        <f>ROUND(B37/C37,2)</f>
        <v>0.98</v>
      </c>
      <c r="E37" s="41">
        <v>359938</v>
      </c>
      <c r="F37" s="39">
        <v>228991</v>
      </c>
      <c r="G37" s="42">
        <f>ROUND(E37/F37,2)</f>
        <v>1.57</v>
      </c>
      <c r="H37" s="49" t="s">
        <v>54</v>
      </c>
    </row>
    <row r="38" spans="1:8" ht="15" customHeight="1" x14ac:dyDescent="0.15">
      <c r="A38" s="71" t="s">
        <v>24</v>
      </c>
      <c r="B38" s="32">
        <f>ROUND((B39-B37)/B37*100,1)</f>
        <v>-40.4</v>
      </c>
      <c r="C38" s="33">
        <f>ROUND((C39-C37)/C37*100,1)</f>
        <v>-6.1</v>
      </c>
      <c r="D38" s="34">
        <f>D39-D37</f>
        <v>-0.36</v>
      </c>
      <c r="E38" s="35">
        <f>ROUND((E39-E37)/E37*100,1)</f>
        <v>-24.5</v>
      </c>
      <c r="F38" s="33">
        <f>ROUND((F39-F37)/F37*100,1)</f>
        <v>-12.1</v>
      </c>
      <c r="G38" s="36">
        <f>G39-G37</f>
        <v>-0.21999999999999997</v>
      </c>
      <c r="H38" s="37">
        <f>H39-H37</f>
        <v>-1.2000000000000028</v>
      </c>
    </row>
    <row r="39" spans="1:8" ht="15" customHeight="1" x14ac:dyDescent="0.15">
      <c r="A39" s="72"/>
      <c r="B39" s="38">
        <v>165628</v>
      </c>
      <c r="C39" s="39">
        <v>266042</v>
      </c>
      <c r="D39" s="27">
        <f>ROUND(B39/C39,2)</f>
        <v>0.62</v>
      </c>
      <c r="E39" s="41">
        <v>271667</v>
      </c>
      <c r="F39" s="39">
        <v>201346</v>
      </c>
      <c r="G39" s="42">
        <f>ROUND(E39/F39,2)</f>
        <v>1.35</v>
      </c>
      <c r="H39" s="49" t="s">
        <v>55</v>
      </c>
    </row>
    <row r="40" spans="1:8" ht="15" customHeight="1" x14ac:dyDescent="0.15">
      <c r="A40" s="71" t="s">
        <v>25</v>
      </c>
      <c r="B40" s="32">
        <f>ROUND((B41-B39)/B39*100,1)</f>
        <v>-1.4</v>
      </c>
      <c r="C40" s="33">
        <f>ROUND((C41-C39)/C39*100,1)</f>
        <v>-3.6</v>
      </c>
      <c r="D40" s="34">
        <f>D41-D39</f>
        <v>2.0000000000000018E-2</v>
      </c>
      <c r="E40" s="35">
        <f>ROUND((E41-E39)/E39*100,1)</f>
        <v>0.5</v>
      </c>
      <c r="F40" s="33">
        <f>ROUND((F41-F39)/F39*100,1)</f>
        <v>1.2</v>
      </c>
      <c r="G40" s="36">
        <f>G41-G39</f>
        <v>-1.0000000000000009E-2</v>
      </c>
      <c r="H40" s="37">
        <f>H41-H39</f>
        <v>0.30000000000001137</v>
      </c>
    </row>
    <row r="41" spans="1:8" ht="15" customHeight="1" x14ac:dyDescent="0.15">
      <c r="A41" s="72"/>
      <c r="B41" s="38">
        <v>163235</v>
      </c>
      <c r="C41" s="39">
        <v>256466</v>
      </c>
      <c r="D41" s="27">
        <f>ROUND(B41/C41,2)</f>
        <v>0.64</v>
      </c>
      <c r="E41" s="41">
        <v>273118</v>
      </c>
      <c r="F41" s="39">
        <v>203692</v>
      </c>
      <c r="G41" s="42">
        <f>ROUND(E41/F41,2)</f>
        <v>1.34</v>
      </c>
      <c r="H41" s="49">
        <v>95.9</v>
      </c>
    </row>
    <row r="42" spans="1:8" ht="15" customHeight="1" x14ac:dyDescent="0.15">
      <c r="A42" s="71" t="s">
        <v>26</v>
      </c>
      <c r="B42" s="32">
        <f>ROUND((B43-B41)/B41*100,1)</f>
        <v>-7.1</v>
      </c>
      <c r="C42" s="33">
        <f>ROUND((C43-C41)/C41*100,1)</f>
        <v>-3.2</v>
      </c>
      <c r="D42" s="34">
        <f>D43-D41</f>
        <v>-3.0000000000000027E-2</v>
      </c>
      <c r="E42" s="35">
        <f>ROUND((E43-E41)/E41*100,1)</f>
        <v>-11.1</v>
      </c>
      <c r="F42" s="33">
        <f>ROUND((F43-F41)/F41*100,1)</f>
        <v>-9.6</v>
      </c>
      <c r="G42" s="36">
        <f>G43-G41</f>
        <v>-2.0000000000000018E-2</v>
      </c>
      <c r="H42" s="37">
        <f>H43-H41</f>
        <v>-1.1000000000000085</v>
      </c>
    </row>
    <row r="43" spans="1:8" ht="15" customHeight="1" x14ac:dyDescent="0.15">
      <c r="A43" s="72"/>
      <c r="B43" s="38">
        <v>151667</v>
      </c>
      <c r="C43" s="39">
        <v>248179</v>
      </c>
      <c r="D43" s="27">
        <f>ROUND(B43/C43,2)</f>
        <v>0.61</v>
      </c>
      <c r="E43" s="28">
        <v>242926</v>
      </c>
      <c r="F43" s="26">
        <v>184135</v>
      </c>
      <c r="G43" s="42">
        <f>ROUND(E43/F43,2)</f>
        <v>1.32</v>
      </c>
      <c r="H43" s="44" t="s">
        <v>56</v>
      </c>
    </row>
    <row r="44" spans="1:8" ht="15" customHeight="1" x14ac:dyDescent="0.15">
      <c r="A44" s="71" t="s">
        <v>27</v>
      </c>
      <c r="B44" s="32">
        <f>ROUND((B45-B43)/B43*100,1)</f>
        <v>-24</v>
      </c>
      <c r="C44" s="33">
        <f>ROUND((C45-C43)/C43*100,1)</f>
        <v>-6.8</v>
      </c>
      <c r="D44" s="34">
        <f>D45-D43</f>
        <v>-0.10999999999999999</v>
      </c>
      <c r="E44" s="35">
        <f>ROUND((E45-E43)/E43*100,1)</f>
        <v>-10</v>
      </c>
      <c r="F44" s="33">
        <f>ROUND((F45-F43)/F43*100,1)</f>
        <v>-6.2</v>
      </c>
      <c r="G44" s="36">
        <f>G45-G43</f>
        <v>-5.0000000000000044E-2</v>
      </c>
      <c r="H44" s="37">
        <f>H45-H43</f>
        <v>0.29999999999999716</v>
      </c>
    </row>
    <row r="45" spans="1:8" ht="15" customHeight="1" x14ac:dyDescent="0.15">
      <c r="A45" s="72"/>
      <c r="B45" s="38">
        <v>115320</v>
      </c>
      <c r="C45" s="39">
        <v>231204</v>
      </c>
      <c r="D45" s="27">
        <f>ROUND(B45/C45,2)</f>
        <v>0.5</v>
      </c>
      <c r="E45" s="41">
        <v>218604</v>
      </c>
      <c r="F45" s="39">
        <v>172731</v>
      </c>
      <c r="G45" s="42">
        <f>ROUND(E45/F45,2)</f>
        <v>1.27</v>
      </c>
      <c r="H45" s="49">
        <v>95.1</v>
      </c>
    </row>
    <row r="46" spans="1:8" ht="15" customHeight="1" x14ac:dyDescent="0.15">
      <c r="A46" s="71" t="s">
        <v>28</v>
      </c>
      <c r="B46" s="32">
        <f>ROUND((B47-B45)/B45*100,1)</f>
        <v>0.5</v>
      </c>
      <c r="C46" s="33">
        <f>ROUND((C47-C45)/C45*100,1)</f>
        <v>-5.0999999999999996</v>
      </c>
      <c r="D46" s="34">
        <f>D47-D45</f>
        <v>3.0000000000000027E-2</v>
      </c>
      <c r="E46" s="35">
        <f>ROUND((E47-E45)/E45*100,1)</f>
        <v>2.9</v>
      </c>
      <c r="F46" s="33">
        <f>ROUND((F47-F45)/F45*100,1)</f>
        <v>0.3</v>
      </c>
      <c r="G46" s="36">
        <f>G47-G45</f>
        <v>3.0000000000000027E-2</v>
      </c>
      <c r="H46" s="37">
        <f>H47-H45</f>
        <v>0.80000000000001137</v>
      </c>
    </row>
    <row r="47" spans="1:8" ht="15" customHeight="1" x14ac:dyDescent="0.15">
      <c r="A47" s="72"/>
      <c r="B47" s="38">
        <v>115950</v>
      </c>
      <c r="C47" s="39">
        <v>219410</v>
      </c>
      <c r="D47" s="27">
        <f>ROUND(B47/C47,2)</f>
        <v>0.53</v>
      </c>
      <c r="E47" s="41">
        <v>224984</v>
      </c>
      <c r="F47" s="39">
        <v>173171</v>
      </c>
      <c r="G47" s="42">
        <f>ROUND(E47/F47,2)</f>
        <v>1.3</v>
      </c>
      <c r="H47" s="49">
        <v>95.9</v>
      </c>
    </row>
    <row r="48" spans="1:8" ht="15" customHeight="1" x14ac:dyDescent="0.15">
      <c r="A48" s="71" t="s">
        <v>29</v>
      </c>
      <c r="B48" s="32">
        <f>ROUND((B49-B47)/B47*100,1)</f>
        <v>26.1</v>
      </c>
      <c r="C48" s="33">
        <f>ROUND((C49-C47)/C47*100,1)</f>
        <v>-3.5</v>
      </c>
      <c r="D48" s="34">
        <f>D49-D47</f>
        <v>0.15999999999999992</v>
      </c>
      <c r="E48" s="35">
        <f>ROUND((E49-E47)/E47*100,1)</f>
        <v>14.7</v>
      </c>
      <c r="F48" s="33">
        <f>ROUND((F49-F47)/F47*100,1)</f>
        <v>1.9</v>
      </c>
      <c r="G48" s="36">
        <f>G49-G47</f>
        <v>0.15999999999999992</v>
      </c>
      <c r="H48" s="37">
        <f>H49-H47</f>
        <v>1.2999999999999972</v>
      </c>
    </row>
    <row r="49" spans="1:8" ht="15" customHeight="1" x14ac:dyDescent="0.15">
      <c r="A49" s="72"/>
      <c r="B49" s="38">
        <v>146204</v>
      </c>
      <c r="C49" s="39">
        <v>211640</v>
      </c>
      <c r="D49" s="48">
        <f>ROUND(B49/C49,2)</f>
        <v>0.69</v>
      </c>
      <c r="E49" s="41">
        <v>258050</v>
      </c>
      <c r="F49" s="39">
        <v>176403</v>
      </c>
      <c r="G49" s="42">
        <f>ROUND(E49/F49,2)</f>
        <v>1.46</v>
      </c>
      <c r="H49" s="49">
        <v>97.2</v>
      </c>
    </row>
    <row r="50" spans="1:8" ht="15" customHeight="1" x14ac:dyDescent="0.15">
      <c r="A50" s="71" t="s">
        <v>30</v>
      </c>
      <c r="B50" s="53">
        <f>ROUND((B51-B49)/B49*100,1)</f>
        <v>28.4</v>
      </c>
      <c r="C50" s="54">
        <f>ROUND((C51-C49)/C49*100,1)</f>
        <v>-1.8</v>
      </c>
      <c r="D50" s="55">
        <f>D51-D49</f>
        <v>0.21000000000000008</v>
      </c>
      <c r="E50" s="35">
        <f>ROUND((E51-E49)/E49*100,1)</f>
        <v>13.7</v>
      </c>
      <c r="F50" s="33">
        <f>ROUND((F51-F49)/F49*100,1)</f>
        <v>1.9</v>
      </c>
      <c r="G50" s="36">
        <f>G51-G49</f>
        <v>0.16999999999999993</v>
      </c>
      <c r="H50" s="37">
        <f>H51-H49</f>
        <v>0.89999999999999147</v>
      </c>
    </row>
    <row r="51" spans="1:8" ht="15" customHeight="1" x14ac:dyDescent="0.15">
      <c r="A51" s="72"/>
      <c r="B51" s="25">
        <v>187660</v>
      </c>
      <c r="C51" s="26">
        <v>207737</v>
      </c>
      <c r="D51" s="27">
        <f>ROUND(B51/C51,2)</f>
        <v>0.9</v>
      </c>
      <c r="E51" s="41">
        <v>293520</v>
      </c>
      <c r="F51" s="39">
        <v>179683</v>
      </c>
      <c r="G51" s="42">
        <f>ROUND(E51/F51,2)</f>
        <v>1.63</v>
      </c>
      <c r="H51" s="49">
        <v>98.1</v>
      </c>
    </row>
    <row r="52" spans="1:8" ht="15" customHeight="1" x14ac:dyDescent="0.15">
      <c r="A52" s="71" t="s">
        <v>31</v>
      </c>
      <c r="B52" s="32">
        <f>ROUND((B53-B51)/B51*100,1)</f>
        <v>26.6</v>
      </c>
      <c r="C52" s="33">
        <f>ROUND((C53-C51)/C51*100,1)</f>
        <v>0.4</v>
      </c>
      <c r="D52" s="56">
        <f>D53-D51</f>
        <v>0.23999999999999988</v>
      </c>
      <c r="E52" s="35">
        <f>ROUND((E53-E51)/E51*100,1)</f>
        <v>13.4</v>
      </c>
      <c r="F52" s="33">
        <f>ROUND((F53-F51)/F51*100,1)</f>
        <v>2.4</v>
      </c>
      <c r="G52" s="36">
        <f>G53-G51</f>
        <v>0.18000000000000016</v>
      </c>
      <c r="H52" s="37">
        <f>H53-H51</f>
        <v>0.30000000000001137</v>
      </c>
    </row>
    <row r="53" spans="1:8" ht="15" customHeight="1" x14ac:dyDescent="0.15">
      <c r="A53" s="72"/>
      <c r="B53" s="38">
        <v>237569</v>
      </c>
      <c r="C53" s="39">
        <v>208530</v>
      </c>
      <c r="D53" s="57">
        <f>ROUND(B53/C53,2)</f>
        <v>1.1399999999999999</v>
      </c>
      <c r="E53" s="41">
        <v>332796</v>
      </c>
      <c r="F53" s="39">
        <v>184026</v>
      </c>
      <c r="G53" s="42">
        <f>ROUND(E53/F53,2)</f>
        <v>1.81</v>
      </c>
      <c r="H53" s="49">
        <v>98.4</v>
      </c>
    </row>
    <row r="54" spans="1:8" ht="15" customHeight="1" x14ac:dyDescent="0.15">
      <c r="A54" s="71" t="s">
        <v>32</v>
      </c>
      <c r="B54" s="53">
        <f>ROUND((B55-B53)/B53*100,1)</f>
        <v>11.3</v>
      </c>
      <c r="C54" s="54">
        <f>ROUND((C55-C53)/C53*100,1)</f>
        <v>-1.9</v>
      </c>
      <c r="D54" s="58">
        <f>D55-D53</f>
        <v>0.15000000000000013</v>
      </c>
      <c r="E54" s="35">
        <f>ROUND((E55-E53)/E53*100,1)</f>
        <v>4</v>
      </c>
      <c r="F54" s="33">
        <f>ROUND((F55-F53)/F53*100,1)</f>
        <v>-0.3</v>
      </c>
      <c r="G54" s="36">
        <f>G55-G53</f>
        <v>7.9999999999999849E-2</v>
      </c>
      <c r="H54" s="37">
        <f>H55-H53</f>
        <v>-0.10000000000000853</v>
      </c>
    </row>
    <row r="55" spans="1:8" ht="15" customHeight="1" x14ac:dyDescent="0.15">
      <c r="A55" s="72"/>
      <c r="B55" s="25">
        <v>264475</v>
      </c>
      <c r="C55" s="26">
        <v>204483</v>
      </c>
      <c r="D55" s="59">
        <f>ROUND(B55/C55,2)</f>
        <v>1.29</v>
      </c>
      <c r="E55" s="28">
        <v>346112</v>
      </c>
      <c r="F55" s="26">
        <v>183389</v>
      </c>
      <c r="G55" s="60">
        <v>1.89</v>
      </c>
      <c r="H55" s="44">
        <v>98.3</v>
      </c>
    </row>
    <row r="56" spans="1:8" ht="15" customHeight="1" x14ac:dyDescent="0.15">
      <c r="A56" s="71" t="s">
        <v>33</v>
      </c>
      <c r="B56" s="32">
        <f>ROUND((B57-B55)/B55*100,1)</f>
        <v>-0.2</v>
      </c>
      <c r="C56" s="33">
        <f>ROUND((C57-C55)/C55*100,1)</f>
        <v>-1.2</v>
      </c>
      <c r="D56" s="56">
        <f>D57-D55</f>
        <v>2.0000000000000018E-2</v>
      </c>
      <c r="E56" s="35">
        <f>ROUND((E57-E55)/E55*100,1)</f>
        <v>-6.7</v>
      </c>
      <c r="F56" s="33">
        <f>ROUND((F57-F55)/F55*100,1)</f>
        <v>-4.2</v>
      </c>
      <c r="G56" s="36">
        <f>G57-G55</f>
        <v>-4.9999999999999822E-2</v>
      </c>
      <c r="H56" s="37">
        <f>H57-H55</f>
        <v>-0.5</v>
      </c>
    </row>
    <row r="57" spans="1:8" ht="15" customHeight="1" x14ac:dyDescent="0.15">
      <c r="A57" s="72"/>
      <c r="B57" s="25">
        <v>263901</v>
      </c>
      <c r="C57" s="26">
        <v>202111</v>
      </c>
      <c r="D57" s="59">
        <f>ROUND(B57/C57,2)</f>
        <v>1.31</v>
      </c>
      <c r="E57" s="61">
        <v>323000</v>
      </c>
      <c r="F57" s="62">
        <v>175684</v>
      </c>
      <c r="G57" s="60">
        <v>1.84</v>
      </c>
      <c r="H57" s="44">
        <v>97.8</v>
      </c>
    </row>
    <row r="58" spans="1:8" ht="15" customHeight="1" x14ac:dyDescent="0.15">
      <c r="A58" s="71" t="s">
        <v>34</v>
      </c>
      <c r="B58" s="32">
        <f>ROUND((B59-B57)/B57*100,1)</f>
        <v>-48.8</v>
      </c>
      <c r="C58" s="33">
        <f>ROUND((C59-C57)/C57*100,1)</f>
        <v>-5.5</v>
      </c>
      <c r="D58" s="56">
        <f>D59-D57</f>
        <v>-0.60000000000000009</v>
      </c>
      <c r="E58" s="35">
        <f>ROUND((E59-E57)/E57*100,1)</f>
        <v>-38.299999999999997</v>
      </c>
      <c r="F58" s="33">
        <f>ROUND((F59-F57)/F57*100,1)</f>
        <v>-14.3</v>
      </c>
      <c r="G58" s="36">
        <f>G59-G57</f>
        <v>-0.52</v>
      </c>
      <c r="H58" s="37">
        <f>H59-H57</f>
        <v>-0.59999999999999432</v>
      </c>
    </row>
    <row r="59" spans="1:8" ht="15" customHeight="1" x14ac:dyDescent="0.15">
      <c r="A59" s="72"/>
      <c r="B59" s="25">
        <v>135064</v>
      </c>
      <c r="C59" s="26">
        <v>190986</v>
      </c>
      <c r="D59" s="59">
        <f>ROUND(B59/C59,2)</f>
        <v>0.71</v>
      </c>
      <c r="E59" s="61">
        <v>199201</v>
      </c>
      <c r="F59" s="62">
        <v>150495</v>
      </c>
      <c r="G59" s="60">
        <v>1.32</v>
      </c>
      <c r="H59" s="44">
        <v>97.2</v>
      </c>
    </row>
    <row r="60" spans="1:8" ht="15" customHeight="1" x14ac:dyDescent="0.15">
      <c r="A60" s="71" t="s">
        <v>35</v>
      </c>
      <c r="B60" s="32">
        <f>ROUND((B61-B59)/B59*100,1)</f>
        <v>-7.6</v>
      </c>
      <c r="C60" s="33">
        <f>ROUND((C61-C59)/C59*100,1)</f>
        <v>-2.2999999999999998</v>
      </c>
      <c r="D60" s="56">
        <f>D61-D59</f>
        <v>-3.9999999999999925E-2</v>
      </c>
      <c r="E60" s="35">
        <f>ROUND((E61-E59)/E59*100,1)</f>
        <v>-1.3</v>
      </c>
      <c r="F60" s="33">
        <f>ROUND((F61-F59)/F59*100,1)</f>
        <v>3.2</v>
      </c>
      <c r="G60" s="36">
        <f>G61-G59</f>
        <v>-5.0000000000000044E-2</v>
      </c>
      <c r="H60" s="37">
        <f>H61-H59</f>
        <v>0.59999999999999432</v>
      </c>
    </row>
    <row r="61" spans="1:8" ht="15" customHeight="1" x14ac:dyDescent="0.15">
      <c r="A61" s="72"/>
      <c r="B61" s="25">
        <v>124829</v>
      </c>
      <c r="C61" s="26">
        <v>186520</v>
      </c>
      <c r="D61" s="59">
        <f>ROUND(B61/C61,2)</f>
        <v>0.67</v>
      </c>
      <c r="E61" s="61">
        <v>196689</v>
      </c>
      <c r="F61" s="62">
        <v>155310</v>
      </c>
      <c r="G61" s="60">
        <v>1.27</v>
      </c>
      <c r="H61" s="44">
        <v>97.8</v>
      </c>
    </row>
    <row r="62" spans="1:8" ht="15" customHeight="1" x14ac:dyDescent="0.15">
      <c r="A62" s="71" t="s">
        <v>36</v>
      </c>
      <c r="B62" s="32">
        <f>ROUND((B63-B61)/B61*100,1)</f>
        <v>2</v>
      </c>
      <c r="C62" s="33">
        <f>ROUND((C63-C61)/C61*100,1)</f>
        <v>0.2</v>
      </c>
      <c r="D62" s="56">
        <f>D63-D61</f>
        <v>1.0000000000000009E-2</v>
      </c>
      <c r="E62" s="35">
        <f>ROUND((E63-E61)/E61*100,1)</f>
        <v>6.7</v>
      </c>
      <c r="F62" s="33">
        <f>ROUND((F63-F61)/F61*100,1)</f>
        <v>2.4</v>
      </c>
      <c r="G62" s="36">
        <f>G63-G61</f>
        <v>5.0000000000000044E-2</v>
      </c>
      <c r="H62" s="37">
        <f>H63-H61</f>
        <v>0.70000000000000284</v>
      </c>
    </row>
    <row r="63" spans="1:8" ht="15" customHeight="1" x14ac:dyDescent="0.15">
      <c r="A63" s="72"/>
      <c r="B63" s="25">
        <v>127380</v>
      </c>
      <c r="C63" s="26">
        <v>186820</v>
      </c>
      <c r="D63" s="59">
        <f>ROUND(B63/C63,2)</f>
        <v>0.68</v>
      </c>
      <c r="E63" s="61">
        <v>209925</v>
      </c>
      <c r="F63" s="62">
        <v>159032</v>
      </c>
      <c r="G63" s="60">
        <v>1.32</v>
      </c>
      <c r="H63" s="44">
        <v>98.5</v>
      </c>
    </row>
    <row r="64" spans="1:8" ht="15" customHeight="1" x14ac:dyDescent="0.15">
      <c r="A64" s="71" t="s">
        <v>37</v>
      </c>
      <c r="B64" s="32">
        <f>ROUND((B65-B63)/B63*100,1)</f>
        <v>14.5</v>
      </c>
      <c r="C64" s="33">
        <f>ROUND((C65-C63)/C63*100,1)</f>
        <v>3.4</v>
      </c>
      <c r="D64" s="56">
        <f>D65-D63</f>
        <v>6.9999999999999951E-2</v>
      </c>
      <c r="E64" s="35">
        <f>ROUND((E65-E63)/E63*100,1)</f>
        <v>8.6999999999999993</v>
      </c>
      <c r="F64" s="33">
        <f>ROUND((F65-F63)/F63*100,1)</f>
        <v>3.6</v>
      </c>
      <c r="G64" s="36">
        <f>G65-G63</f>
        <v>5.9999999999999831E-2</v>
      </c>
      <c r="H64" s="37">
        <f>H65-H63</f>
        <v>0.5</v>
      </c>
    </row>
    <row r="65" spans="1:8" ht="15" customHeight="1" x14ac:dyDescent="0.15">
      <c r="A65" s="72"/>
      <c r="B65" s="25">
        <v>145893</v>
      </c>
      <c r="C65" s="26">
        <v>193242</v>
      </c>
      <c r="D65" s="59">
        <f>ROUND(B65/C65,2)</f>
        <v>0.75</v>
      </c>
      <c r="E65" s="63">
        <v>228277</v>
      </c>
      <c r="F65" s="64">
        <v>164831</v>
      </c>
      <c r="G65" s="60">
        <v>1.38</v>
      </c>
      <c r="H65" s="44">
        <v>99</v>
      </c>
    </row>
    <row r="66" spans="1:8" ht="15" customHeight="1" x14ac:dyDescent="0.15">
      <c r="A66" s="71" t="s">
        <v>38</v>
      </c>
      <c r="B66" s="32">
        <f>ROUND((B67-B65)/B65*100,1)</f>
        <v>18.100000000000001</v>
      </c>
      <c r="C66" s="33">
        <f>ROUND((C67-C65)/C65*100,1)</f>
        <v>-3.6</v>
      </c>
      <c r="D66" s="56">
        <f>D67-D65</f>
        <v>0.18000000000000005</v>
      </c>
      <c r="E66" s="35">
        <f>ROUND((E67-E65)/E65*100,1)</f>
        <v>12.1</v>
      </c>
      <c r="F66" s="33">
        <f>ROUND((F67-F65)/F65*100,1)</f>
        <v>-0.8</v>
      </c>
      <c r="G66" s="36">
        <f>G67-G65</f>
        <v>0.19000000000000017</v>
      </c>
      <c r="H66" s="37">
        <f>H67-H65</f>
        <v>0.29999999999999716</v>
      </c>
    </row>
    <row r="67" spans="1:8" ht="15" customHeight="1" x14ac:dyDescent="0.15">
      <c r="A67" s="72"/>
      <c r="B67" s="25">
        <v>172297</v>
      </c>
      <c r="C67" s="26">
        <v>186222</v>
      </c>
      <c r="D67" s="59">
        <f>ROUND(B67/C67,2)</f>
        <v>0.93</v>
      </c>
      <c r="E67" s="63">
        <v>255841</v>
      </c>
      <c r="F67" s="64">
        <v>163450</v>
      </c>
      <c r="G67" s="60">
        <v>1.57</v>
      </c>
      <c r="H67" s="44">
        <v>99.3</v>
      </c>
    </row>
    <row r="68" spans="1:8" ht="15" customHeight="1" x14ac:dyDescent="0.15">
      <c r="A68" s="71" t="s">
        <v>39</v>
      </c>
      <c r="B68" s="32">
        <f>ROUND((B69-B67)/B67*100,1)</f>
        <v>38.4</v>
      </c>
      <c r="C68" s="33">
        <f>ROUND((C69-C67)/C67*100,1)</f>
        <v>0.1</v>
      </c>
      <c r="D68" s="56">
        <f>D69-D67</f>
        <v>0.35</v>
      </c>
      <c r="E68" s="35">
        <f>ROUND((E69-E67)/E67*100,1)</f>
        <v>23.5</v>
      </c>
      <c r="F68" s="33">
        <f>ROUND((F69-F67)/F67*100,1)</f>
        <v>4.3</v>
      </c>
      <c r="G68" s="36">
        <f>G69-G67</f>
        <v>0.28000000000000003</v>
      </c>
      <c r="H68" s="37">
        <f>H69-H67</f>
        <v>0.29999999999999716</v>
      </c>
    </row>
    <row r="69" spans="1:8" ht="15" customHeight="1" x14ac:dyDescent="0.15">
      <c r="A69" s="72"/>
      <c r="B69" s="38">
        <v>238462</v>
      </c>
      <c r="C69" s="39">
        <v>186462</v>
      </c>
      <c r="D69" s="57">
        <f>ROUND(B69/C69,2)</f>
        <v>1.28</v>
      </c>
      <c r="E69" s="65">
        <v>315853</v>
      </c>
      <c r="F69" s="66">
        <v>170500</v>
      </c>
      <c r="G69" s="60">
        <v>1.85</v>
      </c>
      <c r="H69" s="44">
        <v>99.6</v>
      </c>
    </row>
    <row r="70" spans="1:8" ht="15" customHeight="1" x14ac:dyDescent="0.15">
      <c r="A70" s="71" t="s">
        <v>40</v>
      </c>
      <c r="B70" s="32">
        <f>ROUND((B71-B69)/B69*100,1)</f>
        <v>19.899999999999999</v>
      </c>
      <c r="C70" s="33">
        <f t="shared" ref="C70" si="0">ROUND((C71-C69)/C69*100,1)</f>
        <v>-0.2</v>
      </c>
      <c r="D70" s="56">
        <f>D71-D69</f>
        <v>0.26</v>
      </c>
      <c r="E70" s="35">
        <f>ROUND((E71-E69)/E69*100,1)</f>
        <v>11.7</v>
      </c>
      <c r="F70" s="33">
        <f>ROUND((F71-F69)/F69*100,1)</f>
        <v>1</v>
      </c>
      <c r="G70" s="36">
        <f>G71-G69</f>
        <v>0.19999999999999973</v>
      </c>
      <c r="H70" s="37">
        <f>H71-H69</f>
        <v>0.10000000000000853</v>
      </c>
    </row>
    <row r="71" spans="1:8" ht="15" customHeight="1" x14ac:dyDescent="0.15">
      <c r="A71" s="72"/>
      <c r="B71" s="38">
        <v>285961</v>
      </c>
      <c r="C71" s="39">
        <v>186055</v>
      </c>
      <c r="D71" s="57">
        <v>1.54</v>
      </c>
      <c r="E71" s="65">
        <v>352919</v>
      </c>
      <c r="F71" s="70">
        <v>172280</v>
      </c>
      <c r="G71" s="42">
        <v>2.0499999999999998</v>
      </c>
      <c r="H71" s="49">
        <v>99.7</v>
      </c>
    </row>
    <row r="72" spans="1:8" ht="15" customHeight="1" x14ac:dyDescent="0.15">
      <c r="A72" s="81" t="s">
        <v>57</v>
      </c>
      <c r="B72" s="53">
        <f>ROUND((B73-B71)/B71*100,1)</f>
        <v>13.3</v>
      </c>
      <c r="C72" s="54">
        <f>ROUND((C73-C71)/C71*100,1)</f>
        <v>-0.6</v>
      </c>
      <c r="D72" s="58">
        <f>D73-D71</f>
        <v>0.20999999999999996</v>
      </c>
      <c r="E72" s="83" t="s">
        <v>58</v>
      </c>
      <c r="F72" s="85" t="s">
        <v>58</v>
      </c>
      <c r="G72" s="87" t="s">
        <v>58</v>
      </c>
      <c r="H72" s="89" t="s">
        <v>58</v>
      </c>
    </row>
    <row r="73" spans="1:8" ht="15" customHeight="1" thickBot="1" x14ac:dyDescent="0.2">
      <c r="A73" s="82"/>
      <c r="B73" s="67">
        <v>323873</v>
      </c>
      <c r="C73" s="68">
        <v>184957</v>
      </c>
      <c r="D73" s="69">
        <v>1.75</v>
      </c>
      <c r="E73" s="84"/>
      <c r="F73" s="86"/>
      <c r="G73" s="88"/>
      <c r="H73" s="90"/>
    </row>
    <row r="74" spans="1:8" x14ac:dyDescent="0.15">
      <c r="A74" s="1"/>
    </row>
    <row r="75" spans="1:8" x14ac:dyDescent="0.15">
      <c r="A75" s="1"/>
    </row>
    <row r="76" spans="1:8" x14ac:dyDescent="0.15">
      <c r="A76" s="1"/>
    </row>
    <row r="77" spans="1:8" x14ac:dyDescent="0.15">
      <c r="A77" s="1"/>
    </row>
    <row r="78" spans="1:8" x14ac:dyDescent="0.15">
      <c r="A78" s="1"/>
    </row>
    <row r="79" spans="1:8" x14ac:dyDescent="0.15">
      <c r="A79" s="1"/>
    </row>
    <row r="80" spans="1:8" x14ac:dyDescent="0.15">
      <c r="A80" s="1"/>
    </row>
    <row r="81" spans="1:1" x14ac:dyDescent="0.15">
      <c r="A81" s="1"/>
    </row>
  </sheetData>
  <mergeCells count="40">
    <mergeCell ref="A72:A73"/>
    <mergeCell ref="E72:E73"/>
    <mergeCell ref="F72:F73"/>
    <mergeCell ref="G72:G73"/>
    <mergeCell ref="H72:H73"/>
    <mergeCell ref="A1:H1"/>
    <mergeCell ref="A14:A15"/>
    <mergeCell ref="A16:A17"/>
    <mergeCell ref="A18:A19"/>
    <mergeCell ref="A20:A21"/>
    <mergeCell ref="B5:D5"/>
    <mergeCell ref="E5:H5"/>
    <mergeCell ref="A8:A9"/>
    <mergeCell ref="A10:A11"/>
    <mergeCell ref="A12:A13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第６表(１)</vt:lpstr>
      <vt:lpstr>'第６表(１)'!Print_Area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厚生労働省ネットワークシステム１</cp:lastModifiedBy>
  <cp:lastPrinted>2016-09-12T02:16:18Z</cp:lastPrinted>
  <dcterms:created xsi:type="dcterms:W3CDTF">2015-09-15T09:04:23Z</dcterms:created>
  <dcterms:modified xsi:type="dcterms:W3CDTF">2016-09-12T07:16:57Z</dcterms:modified>
</cp:coreProperties>
</file>