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3" documentId="8_{BAFA372F-B29F-4A53-A814-2A9AFF1EDC75}" xr6:coauthVersionLast="47" xr6:coauthVersionMax="47" xr10:uidLastSave="{A65DE00C-2377-4699-9BED-17450F749EEE}"/>
  <bookViews>
    <workbookView xWindow="-120" yWindow="-120" windowWidth="29040" windowHeight="15840" xr2:uid="{00000000-000D-0000-FFFF-FFFF00000000}"/>
  </bookViews>
  <sheets>
    <sheet name="協会（貸借）" sheetId="1" r:id="rId1"/>
    <sheet name="協会（損益）" sheetId="2" r:id="rId2"/>
    <sheet name="船保（貸借）" sheetId="3" r:id="rId3"/>
    <sheet name="船保（損益）" sheetId="4" r:id="rId4"/>
    <sheet name="組合" sheetId="5" r:id="rId5"/>
  </sheets>
  <definedNames>
    <definedName name="_xlnm.Print_Area" localSheetId="1">'協会（損益）'!$A$1:$L$92</definedName>
    <definedName name="_xlnm.Print_Area" localSheetId="0">'協会（貸借）'!$A$1:$J$70</definedName>
    <definedName name="_xlnm.Print_Area" localSheetId="3">'船保（損益）'!$A$1:$L$87</definedName>
    <definedName name="_xlnm.Print_Area" localSheetId="2">'船保（貸借）'!$A$1:$K$58</definedName>
    <definedName name="_xlnm.Print_Area" localSheetId="4">組合!$A$1:$K$72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8" i="4" l="1"/>
  <c r="K80" i="4" s="1"/>
  <c r="K74" i="4"/>
  <c r="K81" i="4" s="1"/>
  <c r="J58" i="4"/>
  <c r="K59" i="4" s="1"/>
  <c r="I50" i="4"/>
  <c r="J53" i="4" s="1"/>
  <c r="I41" i="4"/>
  <c r="I35" i="4"/>
  <c r="J42" i="4" s="1"/>
  <c r="I30" i="4"/>
  <c r="I24" i="4"/>
  <c r="J15" i="4"/>
  <c r="J55" i="3"/>
  <c r="J51" i="3"/>
  <c r="J48" i="3"/>
  <c r="J56" i="3" s="1"/>
  <c r="J42" i="3"/>
  <c r="J37" i="3"/>
  <c r="J43" i="3" s="1"/>
  <c r="J57" i="3" s="1"/>
  <c r="I24" i="3"/>
  <c r="I20" i="3"/>
  <c r="J25" i="3" s="1"/>
  <c r="J14" i="3"/>
  <c r="J26" i="3" s="1"/>
  <c r="K88" i="2"/>
  <c r="K85" i="2"/>
  <c r="J78" i="2"/>
  <c r="K80" i="2" s="1"/>
  <c r="K74" i="2"/>
  <c r="K81" i="2" s="1"/>
  <c r="K58" i="2"/>
  <c r="J57" i="2"/>
  <c r="I50" i="2"/>
  <c r="J52" i="2" s="1"/>
  <c r="I39" i="2"/>
  <c r="I31" i="2"/>
  <c r="I24" i="2"/>
  <c r="J41" i="2" s="1"/>
  <c r="J15" i="2"/>
  <c r="I65" i="1"/>
  <c r="I61" i="1"/>
  <c r="I58" i="1"/>
  <c r="I66" i="1" s="1"/>
  <c r="I52" i="1"/>
  <c r="I46" i="1"/>
  <c r="I53" i="1" s="1"/>
  <c r="I67" i="1" s="1"/>
  <c r="H31" i="1"/>
  <c r="H28" i="1"/>
  <c r="H23" i="1"/>
  <c r="I32" i="1" s="1"/>
  <c r="I15" i="1"/>
  <c r="I33" i="1" s="1"/>
  <c r="K54" i="4" l="1"/>
  <c r="K60" i="4" s="1"/>
  <c r="K82" i="4" s="1"/>
  <c r="K84" i="4" s="1"/>
  <c r="K86" i="4" s="1"/>
  <c r="K53" i="2"/>
  <c r="K59" i="2" s="1"/>
  <c r="K82" i="2" s="1"/>
  <c r="K89" i="2" s="1"/>
  <c r="K91" i="2" s="1"/>
</calcChain>
</file>

<file path=xl/sharedStrings.xml><?xml version="1.0" encoding="utf-8"?>
<sst xmlns="http://schemas.openxmlformats.org/spreadsheetml/2006/main" count="422" uniqueCount="226">
  <si>
    <t>貸借対照表（協会けんぽ・健康保険勘定）</t>
    <rPh sb="0" eb="1">
      <t>カシ</t>
    </rPh>
    <rPh sb="1" eb="2">
      <t>シャク</t>
    </rPh>
    <rPh sb="2" eb="3">
      <t>タイ</t>
    </rPh>
    <rPh sb="3" eb="4">
      <t>アキラ</t>
    </rPh>
    <rPh sb="4" eb="5">
      <t>ヒョウ</t>
    </rPh>
    <rPh sb="6" eb="8">
      <t>キョウカイ</t>
    </rPh>
    <rPh sb="12" eb="14">
      <t>ケンコウ</t>
    </rPh>
    <rPh sb="14" eb="16">
      <t>ホケン</t>
    </rPh>
    <rPh sb="16" eb="18">
      <t>カンジョウ</t>
    </rPh>
    <phoneticPr fontId="3"/>
  </si>
  <si>
    <t>（単位：円）</t>
    <rPh sb="1" eb="3">
      <t>タンイ</t>
    </rPh>
    <rPh sb="4" eb="5">
      <t>エン</t>
    </rPh>
    <phoneticPr fontId="3"/>
  </si>
  <si>
    <t>資産の部</t>
  </si>
  <si>
    <t>Ⅰ 流動資産</t>
  </si>
  <si>
    <t>Ⅱ 固定資産</t>
  </si>
  <si>
    <t>有形固定資産合計</t>
  </si>
  <si>
    <t>２ 無形固定資産</t>
  </si>
  <si>
    <t>無形固定資産合計</t>
  </si>
  <si>
    <t>３ 投資その他の資産</t>
  </si>
  <si>
    <t>投資その他の資産合計</t>
  </si>
  <si>
    <t>固定資産合計</t>
  </si>
  <si>
    <t>負債の部</t>
  </si>
  <si>
    <t>Ⅰ 流動負債</t>
  </si>
  <si>
    <t>流動負債合計</t>
  </si>
  <si>
    <t>Ⅱ 固定負債</t>
  </si>
  <si>
    <t>固定負債合計</t>
  </si>
  <si>
    <t>負債合計</t>
  </si>
  <si>
    <t>純資産の部</t>
  </si>
  <si>
    <t>Ⅰ 資本金</t>
  </si>
  <si>
    <t>資本金合計</t>
  </si>
  <si>
    <t>純資産合計</t>
  </si>
  <si>
    <t>負債・純資産合計</t>
  </si>
  <si>
    <t>（単位:円）</t>
  </si>
  <si>
    <t>金額</t>
  </si>
  <si>
    <t>経常費用</t>
  </si>
  <si>
    <t>事業費用</t>
  </si>
  <si>
    <t>拠出金等</t>
  </si>
  <si>
    <t>業務経費</t>
  </si>
  <si>
    <t>レセプト業務経費</t>
  </si>
  <si>
    <t>郵送費</t>
  </si>
  <si>
    <t>保健事業経費</t>
  </si>
  <si>
    <t>一般管理費</t>
  </si>
  <si>
    <t>事業費用合計</t>
  </si>
  <si>
    <t>事業外費用</t>
  </si>
  <si>
    <t>財務費用</t>
  </si>
  <si>
    <t>事業外費用合計</t>
  </si>
  <si>
    <t>経常費用合計</t>
  </si>
  <si>
    <t>経常収益</t>
  </si>
  <si>
    <t>事業収益</t>
  </si>
  <si>
    <t>事業収益合計</t>
  </si>
  <si>
    <t>事業外収益</t>
  </si>
  <si>
    <t>事業外収益合計</t>
  </si>
  <si>
    <t>経常収益合計</t>
  </si>
  <si>
    <t>流動資産合計</t>
  </si>
  <si>
    <t>１ 有形固定資産</t>
  </si>
  <si>
    <t>未払金</t>
  </si>
  <si>
    <t>健診費用</t>
  </si>
  <si>
    <t>委託費</t>
  </si>
  <si>
    <t>財務収益</t>
  </si>
  <si>
    <t>平成年度決算見込表（その２）</t>
  </si>
  <si>
    <t>（単位：億円）</t>
  </si>
  <si>
    <t>借方</t>
  </si>
  <si>
    <t>貸方</t>
  </si>
  <si>
    <t>経常損益</t>
  </si>
  <si>
    <t>事業損益</t>
  </si>
  <si>
    <t>保険給付費</t>
  </si>
  <si>
    <t>健康保険収入</t>
  </si>
  <si>
    <t>　日雇拠出金</t>
  </si>
  <si>
    <t>　退職者給付拠出金</t>
  </si>
  <si>
    <t>保健事業費等</t>
  </si>
  <si>
    <t>保健事業等収入</t>
  </si>
  <si>
    <t>その他事業費用</t>
  </si>
  <si>
    <t>その他事業収益</t>
  </si>
  <si>
    <t>事業損益計</t>
  </si>
  <si>
    <t>事業利益（▲損失）</t>
  </si>
  <si>
    <t>事業外損益</t>
  </si>
  <si>
    <t>支払利息</t>
  </si>
  <si>
    <t>受取利息</t>
  </si>
  <si>
    <t>その他事業外費用</t>
  </si>
  <si>
    <t>その他事業外収益</t>
  </si>
  <si>
    <t>事業外損益計</t>
  </si>
  <si>
    <t>事業外利益（▲損失）</t>
  </si>
  <si>
    <t>経常損益計</t>
  </si>
  <si>
    <t>経常利益（▲損失）</t>
  </si>
  <si>
    <t>特別損益</t>
  </si>
  <si>
    <t>財政調整事業拠出金</t>
  </si>
  <si>
    <t>調整保険料収入</t>
  </si>
  <si>
    <t>財政調整事業交付金</t>
  </si>
  <si>
    <t>その他</t>
  </si>
  <si>
    <t>国庫補助金収入</t>
  </si>
  <si>
    <t>寄付金</t>
  </si>
  <si>
    <t>特別損益計</t>
  </si>
  <si>
    <t>特別利益（▲損失）</t>
  </si>
  <si>
    <t>損益計</t>
  </si>
  <si>
    <t>当期利益（▲損失）</t>
  </si>
  <si>
    <t>流動資産</t>
  </si>
  <si>
    <t>流動負債</t>
  </si>
  <si>
    <t>預貯金・信託</t>
  </si>
  <si>
    <t>未収収益・未収金</t>
  </si>
  <si>
    <t>固定負債</t>
  </si>
  <si>
    <t>組合債</t>
  </si>
  <si>
    <t>固定資産</t>
  </si>
  <si>
    <t>退職給付引当金</t>
  </si>
  <si>
    <t>土地</t>
  </si>
  <si>
    <t>建物</t>
  </si>
  <si>
    <t>国債・社債</t>
  </si>
  <si>
    <t>法定準備金</t>
  </si>
  <si>
    <t>基金委託金</t>
  </si>
  <si>
    <t>別途積立金</t>
  </si>
  <si>
    <t>次期繰越利益</t>
  </si>
  <si>
    <t>借方計</t>
  </si>
  <si>
    <t>貸方計</t>
  </si>
  <si>
    <t>平成年度  　決算見込表（その２）</t>
  </si>
  <si>
    <t>長期リース債務</t>
  </si>
  <si>
    <t>未払費用</t>
  </si>
  <si>
    <t>前受収益</t>
  </si>
  <si>
    <t>賞与引当金</t>
  </si>
  <si>
    <t>役員賞与引当金</t>
  </si>
  <si>
    <t/>
  </si>
  <si>
    <t>貸倒引当金戻入益</t>
  </si>
  <si>
    <t>損益計算書（協会けんぽ・健康保険勘定）</t>
    <rPh sb="0" eb="1">
      <t>ソン</t>
    </rPh>
    <rPh sb="1" eb="2">
      <t>エキ</t>
    </rPh>
    <rPh sb="2" eb="3">
      <t>ケイ</t>
    </rPh>
    <rPh sb="3" eb="4">
      <t>ザン</t>
    </rPh>
    <rPh sb="4" eb="5">
      <t>ショ</t>
    </rPh>
    <rPh sb="6" eb="8">
      <t>キョウカイ</t>
    </rPh>
    <rPh sb="12" eb="14">
      <t>ケンコウ</t>
    </rPh>
    <rPh sb="14" eb="16">
      <t>ホケン</t>
    </rPh>
    <rPh sb="16" eb="18">
      <t>カンジョウ</t>
    </rPh>
    <phoneticPr fontId="4"/>
  </si>
  <si>
    <t>貸借対照表（協会けんぽ・船員保険勘定）</t>
    <rPh sb="0" eb="1">
      <t>カシ</t>
    </rPh>
    <rPh sb="1" eb="2">
      <t>シャク</t>
    </rPh>
    <rPh sb="2" eb="3">
      <t>タイ</t>
    </rPh>
    <rPh sb="3" eb="4">
      <t>アキラ</t>
    </rPh>
    <rPh sb="4" eb="5">
      <t>ヒョウ</t>
    </rPh>
    <rPh sb="6" eb="8">
      <t>キョウカイ</t>
    </rPh>
    <rPh sb="12" eb="14">
      <t>センイン</t>
    </rPh>
    <rPh sb="14" eb="16">
      <t>ホケン</t>
    </rPh>
    <rPh sb="16" eb="18">
      <t>カンジョウ</t>
    </rPh>
    <phoneticPr fontId="4"/>
  </si>
  <si>
    <t>損益計算書（協会けんぽ・船員保険勘定）</t>
    <rPh sb="0" eb="1">
      <t>ソン</t>
    </rPh>
    <rPh sb="1" eb="2">
      <t>エキ</t>
    </rPh>
    <rPh sb="2" eb="3">
      <t>ケイ</t>
    </rPh>
    <rPh sb="3" eb="4">
      <t>ザン</t>
    </rPh>
    <rPh sb="4" eb="5">
      <t>ショ</t>
    </rPh>
    <rPh sb="6" eb="8">
      <t>キョウカイ</t>
    </rPh>
    <rPh sb="12" eb="14">
      <t>センイン</t>
    </rPh>
    <rPh sb="14" eb="16">
      <t>ホケン</t>
    </rPh>
    <rPh sb="16" eb="18">
      <t>カンジョウ</t>
    </rPh>
    <phoneticPr fontId="4"/>
  </si>
  <si>
    <t>令和4年3月31日現在</t>
    <rPh sb="0" eb="2">
      <t>レイワ</t>
    </rPh>
    <rPh sb="3" eb="4">
      <t>ネン</t>
    </rPh>
    <rPh sb="4" eb="5">
      <t>ヘイネン</t>
    </rPh>
    <rPh sb="5" eb="6">
      <t>ツキ</t>
    </rPh>
    <rPh sb="8" eb="9">
      <t>ニチ</t>
    </rPh>
    <rPh sb="9" eb="11">
      <t>ゲンザイ</t>
    </rPh>
    <phoneticPr fontId="4"/>
  </si>
  <si>
    <t>(365,321,055,192)</t>
  </si>
  <si>
    <t>科目</t>
  </si>
  <si>
    <t>現金及び預金</t>
  </si>
  <si>
    <t>未収入金</t>
  </si>
  <si>
    <t>前払費用</t>
  </si>
  <si>
    <t>被保険者貸付金</t>
  </si>
  <si>
    <t>貸倒引当金</t>
  </si>
  <si>
    <t>１有形固定資産</t>
  </si>
  <si>
    <t>車両</t>
  </si>
  <si>
    <t>工具備品</t>
  </si>
  <si>
    <t>リース資産</t>
  </si>
  <si>
    <t>建設仮勘定</t>
  </si>
  <si>
    <t>ソフトウェア</t>
  </si>
  <si>
    <t>ソフトウェア仮勘定</t>
  </si>
  <si>
    <t>敷金</t>
  </si>
  <si>
    <t>資産合計</t>
  </si>
  <si>
    <t>預り補助金</t>
  </si>
  <si>
    <t>預り金</t>
  </si>
  <si>
    <t>短期リース債務</t>
  </si>
  <si>
    <t>仮受金</t>
  </si>
  <si>
    <t>資産除去債務</t>
  </si>
  <si>
    <t>役員退職手当引当金</t>
  </si>
  <si>
    <t>政府出資金</t>
  </si>
  <si>
    <t>準備金</t>
  </si>
  <si>
    <t>準備金合計</t>
  </si>
  <si>
    <t>Ⅲ 利益剰余金</t>
  </si>
  <si>
    <t>当期未処分利益</t>
  </si>
  <si>
    <t>（うち当期純利益）</t>
  </si>
  <si>
    <t>利益剰余金合計</t>
  </si>
  <si>
    <t>自　令和３年４月　１日</t>
    <rPh sb="0" eb="1">
      <t>ジ</t>
    </rPh>
    <rPh sb="2" eb="4">
      <t>レイワ</t>
    </rPh>
    <rPh sb="5" eb="6">
      <t>ネン</t>
    </rPh>
    <rPh sb="6" eb="7">
      <t>ヘイネン</t>
    </rPh>
    <rPh sb="7" eb="8">
      <t>ツキ</t>
    </rPh>
    <rPh sb="10" eb="11">
      <t>ニチ</t>
    </rPh>
    <phoneticPr fontId="4"/>
  </si>
  <si>
    <t>至　令和４年３月３１日</t>
    <rPh sb="0" eb="1">
      <t>イタ</t>
    </rPh>
    <rPh sb="2" eb="4">
      <t>レイワ</t>
    </rPh>
    <rPh sb="5" eb="6">
      <t>ネン</t>
    </rPh>
    <rPh sb="6" eb="7">
      <t>ヘイネン</t>
    </rPh>
    <rPh sb="7" eb="8">
      <t>ツキ</t>
    </rPh>
    <rPh sb="10" eb="11">
      <t>ニチ</t>
    </rPh>
    <phoneticPr fontId="4"/>
  </si>
  <si>
    <t>前期高齢者納付金</t>
  </si>
  <si>
    <t>後期高齢者支援金</t>
  </si>
  <si>
    <t>退職者給付拠出金</t>
  </si>
  <si>
    <t>病床転換支援金</t>
  </si>
  <si>
    <t>介護納付金</t>
  </si>
  <si>
    <t>保険給付等業務経費</t>
  </si>
  <si>
    <t>人件費</t>
  </si>
  <si>
    <t>福利厚生費</t>
  </si>
  <si>
    <t>減価償却費</t>
  </si>
  <si>
    <t>福祉事業経費</t>
  </si>
  <si>
    <t>その他業務経費</t>
  </si>
  <si>
    <t>一般事務経費</t>
  </si>
  <si>
    <t>賃借料</t>
  </si>
  <si>
    <t>地代家賃</t>
  </si>
  <si>
    <t>修繕費</t>
  </si>
  <si>
    <t>保険料等交付金収益</t>
  </si>
  <si>
    <t>任意継続被保険者保険料収益</t>
  </si>
  <si>
    <t>国庫補助金収益</t>
  </si>
  <si>
    <t>国庫負担金収益</t>
  </si>
  <si>
    <t>保険給付返還金収入</t>
  </si>
  <si>
    <t>診療報酬返還金収入</t>
  </si>
  <si>
    <t>返納金収入</t>
  </si>
  <si>
    <t>損害賠償金収入</t>
  </si>
  <si>
    <t>拠出金等返還金収入</t>
  </si>
  <si>
    <t>解散健康保険組合承継金</t>
  </si>
  <si>
    <t>雑益</t>
  </si>
  <si>
    <t>経常利益</t>
  </si>
  <si>
    <t>特別損失</t>
  </si>
  <si>
    <t>固定資産除却損</t>
  </si>
  <si>
    <t>特別利益</t>
  </si>
  <si>
    <t>税引前当期純利益</t>
  </si>
  <si>
    <t>法人税、住民税及び事業税</t>
  </si>
  <si>
    <t>当期純利益</t>
  </si>
  <si>
    <t>Ⅱ 船員保険法第１２４条の準備金</t>
  </si>
  <si>
    <t>(2,983,525,110)</t>
  </si>
  <si>
    <t>福祉事業給付金</t>
  </si>
  <si>
    <t>システム関連費</t>
  </si>
  <si>
    <t>貸倒引当金繰入額</t>
  </si>
  <si>
    <t>疾病任意継続被保険者保険料収益</t>
  </si>
  <si>
    <t>職務上年金給付費等交付金収益</t>
  </si>
  <si>
    <t>拠出金返還金収入</t>
  </si>
  <si>
    <t>令和３年度健保組合決算における損益計算書および貸借対照表</t>
  </si>
  <si>
    <t>損　益　計　算　書</t>
  </si>
  <si>
    <t>納付金</t>
  </si>
  <si>
    <t>　保険料収入</t>
  </si>
  <si>
    <t>　前期高齢者納付金</t>
  </si>
  <si>
    <t>　国庫負担金収入等</t>
  </si>
  <si>
    <t>　後期高齢者支援金</t>
  </si>
  <si>
    <t>　病床転換支援金</t>
  </si>
  <si>
    <t>交付金</t>
  </si>
  <si>
    <t>前期高齢者交付金</t>
  </si>
  <si>
    <t>　特定健康診査事業費</t>
  </si>
  <si>
    <t>　特定保健指導事業費</t>
  </si>
  <si>
    <t>特定健康診査等事業収入</t>
  </si>
  <si>
    <t>　直営保養所費</t>
  </si>
  <si>
    <t>直営保養所利用料収入</t>
  </si>
  <si>
    <t>　その他保健事業費等</t>
  </si>
  <si>
    <t>その他の施設利用料収入</t>
  </si>
  <si>
    <t>病院診療所収入</t>
  </si>
  <si>
    <t>訪問看護事業収入</t>
  </si>
  <si>
    <t>介護老人保健施設収入</t>
  </si>
  <si>
    <t>特定健康診査・保健指導補助金</t>
  </si>
  <si>
    <t>退職給付引当金戻入</t>
  </si>
  <si>
    <t>保証金引当金戻入</t>
  </si>
  <si>
    <t>補助金等返還金支出</t>
  </si>
  <si>
    <t>補助金等追加収入</t>
  </si>
  <si>
    <t>貸　借　対　照　表　</t>
  </si>
  <si>
    <t>未払費用・未払金等</t>
  </si>
  <si>
    <t>短期貸付金</t>
  </si>
  <si>
    <t>退職給付引当金積立不足</t>
  </si>
  <si>
    <t>保証金引当金</t>
  </si>
  <si>
    <t>出資金</t>
  </si>
  <si>
    <t>住宅貸付金</t>
  </si>
  <si>
    <t>（注１）</t>
  </si>
  <si>
    <t>上記数値は、令和３年度決算概要残金処分予定額に基づく処分後の額である。</t>
  </si>
  <si>
    <t>（注２）</t>
  </si>
  <si>
    <t>単位未満の数は四捨五入しているため、各項目の計と合計は一致しないことがある。</t>
  </si>
  <si>
    <t>自令和 3 年4月1日</t>
  </si>
  <si>
    <t>　至令和 4 年3月31日</t>
  </si>
  <si>
    <t>令和 4 年3月31日</t>
  </si>
  <si>
    <t>Ⅱ 健康保険法第１６０条の２の準備金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</si>
</sst>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&quot;¥&quot;#,##0_);[Red]\(&quot;¥&quot;#,##0\)"/>
    <numFmt numFmtId="178" formatCode="#,##0_);[Red]\(#,##0\)"/>
    <numFmt numFmtId="179" formatCode="#,##0_);\(#,##0\)"/>
    <numFmt numFmtId="180" formatCode="#,##0\ ;\▲\ #,##0\ "/>
    <numFmt numFmtId="181" formatCode="#,##0_ "/>
    <numFmt numFmtId="182" formatCode="#,##0;&quot;▲ 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7" fillId="0" borderId="0" xfId="2" applyFont="1" applyFill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10" fillId="0" borderId="3" xfId="2" applyFont="1" applyFill="1" applyBorder="1" applyAlignment="1">
      <alignment horizontal="left"/>
    </xf>
    <xf numFmtId="0" fontId="10" fillId="0" borderId="0" xfId="2" applyFont="1" applyFill="1" applyAlignment="1"/>
    <xf numFmtId="58" fontId="8" fillId="0" borderId="0" xfId="2" applyNumberFormat="1" applyFont="1" applyFill="1" applyAlignment="1" applyProtection="1">
      <alignment horizontal="center" vertical="center"/>
      <protection locked="0"/>
    </xf>
    <xf numFmtId="0" fontId="10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82" fontId="7" fillId="0" borderId="0" xfId="2" applyNumberFormat="1" applyFont="1" applyFill="1" applyAlignment="1">
      <alignment vertical="center"/>
    </xf>
    <xf numFmtId="182" fontId="8" fillId="0" borderId="0" xfId="2" applyNumberFormat="1" applyFont="1" applyFill="1" applyAlignment="1">
      <alignment horizontal="right" vertical="center"/>
    </xf>
    <xf numFmtId="0" fontId="8" fillId="0" borderId="2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182" fontId="7" fillId="0" borderId="3" xfId="2" applyNumberFormat="1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182" fontId="7" fillId="0" borderId="29" xfId="2" applyNumberFormat="1" applyFont="1" applyFill="1" applyBorder="1" applyAlignment="1">
      <alignment vertical="center"/>
    </xf>
    <xf numFmtId="182" fontId="8" fillId="0" borderId="3" xfId="2" applyNumberFormat="1" applyFont="1" applyFill="1" applyBorder="1" applyAlignment="1">
      <alignment vertical="center"/>
    </xf>
    <xf numFmtId="182" fontId="8" fillId="0" borderId="0" xfId="2" applyNumberFormat="1" applyFont="1" applyFill="1" applyBorder="1" applyAlignment="1">
      <alignment vertical="center"/>
    </xf>
    <xf numFmtId="182" fontId="8" fillId="0" borderId="6" xfId="2" applyNumberFormat="1" applyFont="1" applyFill="1" applyBorder="1" applyAlignment="1">
      <alignment vertical="center"/>
    </xf>
    <xf numFmtId="0" fontId="8" fillId="0" borderId="0" xfId="2" applyFont="1" applyFill="1" applyBorder="1" applyAlignment="1"/>
    <xf numFmtId="0" fontId="10" fillId="0" borderId="0" xfId="2" applyFont="1" applyFill="1" applyBorder="1" applyAlignment="1"/>
    <xf numFmtId="0" fontId="11" fillId="0" borderId="0" xfId="2" applyFont="1" applyFill="1" applyBorder="1" applyAlignment="1"/>
    <xf numFmtId="0" fontId="8" fillId="0" borderId="0" xfId="2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4" xfId="2" applyFont="1" applyFill="1" applyBorder="1" applyAlignment="1"/>
    <xf numFmtId="0" fontId="10" fillId="0" borderId="6" xfId="2" applyFont="1" applyFill="1" applyBorder="1" applyAlignment="1"/>
    <xf numFmtId="182" fontId="7" fillId="0" borderId="6" xfId="2" applyNumberFormat="1" applyFont="1" applyFill="1" applyBorder="1" applyAlignment="1">
      <alignment vertical="center"/>
    </xf>
    <xf numFmtId="0" fontId="8" fillId="0" borderId="34" xfId="2" applyFont="1" applyFill="1" applyBorder="1" applyAlignment="1">
      <alignment vertical="center"/>
    </xf>
    <xf numFmtId="0" fontId="8" fillId="0" borderId="35" xfId="2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182" fontId="8" fillId="0" borderId="36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182" fontId="8" fillId="0" borderId="12" xfId="2" applyNumberFormat="1" applyFont="1" applyFill="1" applyBorder="1" applyAlignment="1">
      <alignment vertical="center"/>
    </xf>
    <xf numFmtId="0" fontId="7" fillId="0" borderId="12" xfId="2" applyFont="1" applyFill="1" applyBorder="1" applyAlignment="1">
      <alignment vertical="center"/>
    </xf>
    <xf numFmtId="182" fontId="8" fillId="0" borderId="13" xfId="2" applyNumberFormat="1" applyFont="1" applyFill="1" applyBorder="1" applyAlignment="1">
      <alignment vertical="center"/>
    </xf>
    <xf numFmtId="182" fontId="8" fillId="0" borderId="33" xfId="2" applyNumberFormat="1" applyFont="1" applyFill="1" applyBorder="1" applyAlignment="1">
      <alignment vertical="center"/>
    </xf>
    <xf numFmtId="182" fontId="8" fillId="0" borderId="35" xfId="2" applyNumberFormat="1" applyFont="1" applyFill="1" applyBorder="1" applyAlignment="1">
      <alignment vertical="center"/>
    </xf>
    <xf numFmtId="182" fontId="8" fillId="0" borderId="32" xfId="2" applyNumberFormat="1" applyFont="1" applyFill="1" applyBorder="1" applyAlignment="1">
      <alignment vertical="center"/>
    </xf>
    <xf numFmtId="0" fontId="8" fillId="0" borderId="28" xfId="2" applyFont="1" applyFill="1" applyBorder="1" applyAlignment="1">
      <alignment vertical="center"/>
    </xf>
    <xf numFmtId="0" fontId="8" fillId="0" borderId="31" xfId="2" applyFont="1" applyFill="1" applyBorder="1" applyAlignment="1">
      <alignment vertical="center"/>
    </xf>
    <xf numFmtId="182" fontId="8" fillId="0" borderId="3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182" fontId="8" fillId="0" borderId="29" xfId="2" applyNumberFormat="1" applyFont="1" applyFill="1" applyBorder="1" applyAlignment="1">
      <alignment vertical="center"/>
    </xf>
    <xf numFmtId="0" fontId="8" fillId="0" borderId="0" xfId="2" applyFont="1" applyFill="1" applyAlignment="1" applyProtection="1">
      <alignment horizontal="center" vertical="center"/>
      <protection locked="0"/>
    </xf>
    <xf numFmtId="0" fontId="7" fillId="0" borderId="4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10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/>
    </xf>
    <xf numFmtId="182" fontId="10" fillId="0" borderId="0" xfId="2" applyNumberFormat="1" applyFont="1" applyFill="1" applyAlignment="1"/>
    <xf numFmtId="3" fontId="10" fillId="0" borderId="5" xfId="2" applyNumberFormat="1" applyFont="1" applyFill="1" applyBorder="1">
      <alignment vertical="center"/>
    </xf>
    <xf numFmtId="178" fontId="10" fillId="0" borderId="7" xfId="2" applyNumberFormat="1" applyFont="1" applyFill="1" applyBorder="1">
      <alignment vertical="center"/>
    </xf>
    <xf numFmtId="38" fontId="10" fillId="0" borderId="5" xfId="3" applyFont="1" applyFill="1" applyBorder="1" applyAlignment="1">
      <alignment horizontal="right" vertical="center"/>
    </xf>
    <xf numFmtId="176" fontId="10" fillId="0" borderId="7" xfId="1" applyNumberFormat="1" applyFont="1" applyFill="1" applyBorder="1" applyAlignment="1">
      <alignment horizontal="right" vertical="center"/>
    </xf>
    <xf numFmtId="38" fontId="10" fillId="0" borderId="5" xfId="3" applyFont="1" applyFill="1" applyBorder="1">
      <alignment vertical="center"/>
    </xf>
    <xf numFmtId="38" fontId="10" fillId="0" borderId="7" xfId="3" applyFont="1" applyFill="1" applyBorder="1">
      <alignment vertical="center"/>
    </xf>
    <xf numFmtId="38" fontId="10" fillId="0" borderId="8" xfId="3" applyFont="1" applyFill="1" applyBorder="1">
      <alignment vertical="center"/>
    </xf>
    <xf numFmtId="177" fontId="10" fillId="0" borderId="5" xfId="3" quotePrefix="1" applyNumberFormat="1" applyFont="1" applyFill="1" applyBorder="1" applyAlignment="1">
      <alignment horizontal="right" vertical="center"/>
    </xf>
    <xf numFmtId="0" fontId="10" fillId="0" borderId="0" xfId="2" applyFont="1" applyFill="1">
      <alignment vertical="center"/>
    </xf>
    <xf numFmtId="0" fontId="10" fillId="0" borderId="0" xfId="2" applyFont="1" applyFill="1" applyAlignment="1">
      <alignment horizontal="right" vertical="center"/>
    </xf>
    <xf numFmtId="0" fontId="10" fillId="0" borderId="2" xfId="2" applyFont="1" applyFill="1" applyBorder="1">
      <alignment vertical="center"/>
    </xf>
    <xf numFmtId="0" fontId="10" fillId="0" borderId="3" xfId="2" applyFont="1" applyFill="1" applyBorder="1" applyAlignment="1">
      <alignment vertical="center"/>
    </xf>
    <xf numFmtId="38" fontId="10" fillId="0" borderId="4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0" fontId="10" fillId="0" borderId="4" xfId="2" applyFont="1" applyFill="1" applyBorder="1">
      <alignment vertical="center"/>
    </xf>
    <xf numFmtId="0" fontId="10" fillId="0" borderId="0" xfId="2" applyFont="1" applyFill="1" applyBorder="1" applyAlignment="1">
      <alignment horizontal="center" vertical="center"/>
    </xf>
    <xf numFmtId="38" fontId="10" fillId="0" borderId="5" xfId="3" applyFont="1" applyFill="1" applyBorder="1" applyAlignment="1">
      <alignment horizontal="center" vertical="center"/>
    </xf>
    <xf numFmtId="38" fontId="10" fillId="0" borderId="6" xfId="3" applyFont="1" applyFill="1" applyBorder="1">
      <alignment vertical="center"/>
    </xf>
    <xf numFmtId="0" fontId="10" fillId="0" borderId="0" xfId="2" applyFont="1" applyFill="1" applyBorder="1">
      <alignment vertical="center"/>
    </xf>
    <xf numFmtId="0" fontId="10" fillId="0" borderId="4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6" xfId="2" applyFont="1" applyFill="1" applyBorder="1" applyAlignment="1">
      <alignment vertical="center"/>
    </xf>
    <xf numFmtId="38" fontId="10" fillId="0" borderId="6" xfId="3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38" fontId="10" fillId="0" borderId="9" xfId="3" applyFont="1" applyFill="1" applyBorder="1">
      <alignment vertical="center"/>
    </xf>
    <xf numFmtId="38" fontId="10" fillId="0" borderId="10" xfId="3" applyFont="1" applyFill="1" applyBorder="1">
      <alignment vertical="center"/>
    </xf>
    <xf numFmtId="0" fontId="10" fillId="0" borderId="11" xfId="2" applyFont="1" applyFill="1" applyBorder="1">
      <alignment vertical="center"/>
    </xf>
    <xf numFmtId="0" fontId="10" fillId="0" borderId="12" xfId="2" applyFont="1" applyFill="1" applyBorder="1">
      <alignment vertical="center"/>
    </xf>
    <xf numFmtId="38" fontId="10" fillId="0" borderId="13" xfId="3" applyFont="1" applyFill="1" applyBorder="1">
      <alignment vertical="center"/>
    </xf>
    <xf numFmtId="180" fontId="10" fillId="0" borderId="0" xfId="2" applyNumberFormat="1" applyFont="1" applyFill="1" applyBorder="1">
      <alignment vertical="center"/>
    </xf>
    <xf numFmtId="0" fontId="10" fillId="0" borderId="18" xfId="2" applyFont="1" applyFill="1" applyBorder="1">
      <alignment vertical="center"/>
    </xf>
    <xf numFmtId="0" fontId="10" fillId="0" borderId="5" xfId="2" applyFont="1" applyFill="1" applyBorder="1">
      <alignment vertical="center"/>
    </xf>
    <xf numFmtId="180" fontId="10" fillId="0" borderId="5" xfId="2" applyNumberFormat="1" applyFont="1" applyFill="1" applyBorder="1">
      <alignment vertical="center"/>
    </xf>
    <xf numFmtId="0" fontId="10" fillId="0" borderId="19" xfId="2" applyFont="1" applyFill="1" applyBorder="1">
      <alignment vertical="center"/>
    </xf>
    <xf numFmtId="3" fontId="10" fillId="0" borderId="4" xfId="2" applyNumberFormat="1" applyFont="1" applyFill="1" applyBorder="1">
      <alignment vertical="center"/>
    </xf>
    <xf numFmtId="3" fontId="10" fillId="0" borderId="7" xfId="2" applyNumberFormat="1" applyFont="1" applyFill="1" applyBorder="1">
      <alignment vertical="center"/>
    </xf>
    <xf numFmtId="3" fontId="10" fillId="0" borderId="4" xfId="2" applyNumberFormat="1" applyFont="1" applyFill="1" applyBorder="1" applyAlignment="1">
      <alignment horizontal="center" vertical="center"/>
    </xf>
    <xf numFmtId="0" fontId="10" fillId="0" borderId="20" xfId="2" applyFont="1" applyFill="1" applyBorder="1">
      <alignment vertical="center"/>
    </xf>
    <xf numFmtId="3" fontId="10" fillId="0" borderId="8" xfId="2" applyNumberFormat="1" applyFont="1" applyFill="1" applyBorder="1">
      <alignment vertical="center"/>
    </xf>
    <xf numFmtId="0" fontId="10" fillId="0" borderId="6" xfId="2" applyFont="1" applyFill="1" applyBorder="1">
      <alignment vertical="center"/>
    </xf>
    <xf numFmtId="3" fontId="10" fillId="0" borderId="6" xfId="2" applyNumberFormat="1" applyFont="1" applyFill="1" applyBorder="1">
      <alignment vertical="center"/>
    </xf>
    <xf numFmtId="3" fontId="10" fillId="0" borderId="22" xfId="2" applyNumberFormat="1" applyFont="1" applyFill="1" applyBorder="1">
      <alignment vertical="center"/>
    </xf>
    <xf numFmtId="3" fontId="10" fillId="0" borderId="19" xfId="2" applyNumberFormat="1" applyFont="1" applyFill="1" applyBorder="1">
      <alignment vertical="center"/>
    </xf>
    <xf numFmtId="3" fontId="10" fillId="0" borderId="0" xfId="2" applyNumberFormat="1" applyFont="1" applyFill="1">
      <alignment vertical="center"/>
    </xf>
    <xf numFmtId="3" fontId="10" fillId="0" borderId="30" xfId="2" applyNumberFormat="1" applyFont="1" applyFill="1" applyBorder="1">
      <alignment vertical="center"/>
    </xf>
    <xf numFmtId="181" fontId="10" fillId="0" borderId="19" xfId="2" applyNumberFormat="1" applyFont="1" applyFill="1" applyBorder="1" applyAlignment="1">
      <alignment horizontal="right" vertical="center"/>
    </xf>
    <xf numFmtId="0" fontId="10" fillId="0" borderId="24" xfId="2" applyFont="1" applyFill="1" applyBorder="1">
      <alignment vertical="center"/>
    </xf>
    <xf numFmtId="0" fontId="10" fillId="0" borderId="25" xfId="2" applyFont="1" applyFill="1" applyBorder="1">
      <alignment vertical="center"/>
    </xf>
    <xf numFmtId="0" fontId="10" fillId="0" borderId="29" xfId="2" applyFont="1" applyFill="1" applyBorder="1" applyAlignment="1">
      <alignment vertical="center"/>
    </xf>
    <xf numFmtId="0" fontId="10" fillId="0" borderId="8" xfId="2" applyFont="1" applyFill="1" applyBorder="1" applyAlignment="1">
      <alignment vertical="center"/>
    </xf>
    <xf numFmtId="176" fontId="10" fillId="0" borderId="7" xfId="3" applyNumberFormat="1" applyFont="1" applyFill="1" applyBorder="1" applyAlignment="1">
      <alignment horizontal="right" vertical="center"/>
    </xf>
    <xf numFmtId="38" fontId="10" fillId="0" borderId="1" xfId="3" applyFont="1" applyFill="1" applyBorder="1" applyAlignment="1">
      <alignment horizontal="right" vertical="center"/>
    </xf>
    <xf numFmtId="179" fontId="10" fillId="0" borderId="0" xfId="2" applyNumberFormat="1" applyFont="1" applyFill="1">
      <alignment vertical="center"/>
    </xf>
    <xf numFmtId="178" fontId="10" fillId="0" borderId="0" xfId="2" applyNumberFormat="1" applyFont="1" applyFill="1" applyBorder="1">
      <alignment vertical="center"/>
    </xf>
    <xf numFmtId="178" fontId="10" fillId="0" borderId="0" xfId="2" applyNumberFormat="1" applyFont="1" applyFill="1">
      <alignment vertical="center"/>
    </xf>
    <xf numFmtId="178" fontId="10" fillId="0" borderId="0" xfId="2" applyNumberFormat="1" applyFont="1" applyFill="1" applyAlignment="1">
      <alignment horizontal="right" vertical="center"/>
    </xf>
    <xf numFmtId="178" fontId="10" fillId="0" borderId="4" xfId="2" applyNumberFormat="1" applyFont="1" applyFill="1" applyBorder="1">
      <alignment vertical="center"/>
    </xf>
    <xf numFmtId="178" fontId="10" fillId="0" borderId="5" xfId="2" applyNumberFormat="1" applyFont="1" applyFill="1" applyBorder="1">
      <alignment vertical="center"/>
    </xf>
    <xf numFmtId="178" fontId="10" fillId="0" borderId="19" xfId="2" applyNumberFormat="1" applyFont="1" applyFill="1" applyBorder="1">
      <alignment vertical="center"/>
    </xf>
    <xf numFmtId="178" fontId="10" fillId="0" borderId="4" xfId="2" applyNumberFormat="1" applyFont="1" applyFill="1" applyBorder="1" applyAlignment="1">
      <alignment horizontal="center" vertical="center"/>
    </xf>
    <xf numFmtId="178" fontId="10" fillId="0" borderId="8" xfId="2" applyNumberFormat="1" applyFont="1" applyFill="1" applyBorder="1">
      <alignment vertical="center"/>
    </xf>
    <xf numFmtId="178" fontId="10" fillId="0" borderId="6" xfId="2" applyNumberFormat="1" applyFont="1" applyFill="1" applyBorder="1">
      <alignment vertical="center"/>
    </xf>
    <xf numFmtId="0" fontId="10" fillId="0" borderId="18" xfId="2" applyFont="1" applyFill="1" applyBorder="1" applyAlignment="1">
      <alignment vertical="center"/>
    </xf>
    <xf numFmtId="178" fontId="10" fillId="0" borderId="21" xfId="2" applyNumberFormat="1" applyFont="1" applyFill="1" applyBorder="1">
      <alignment vertical="center"/>
    </xf>
    <xf numFmtId="178" fontId="10" fillId="0" borderId="22" xfId="2" applyNumberFormat="1" applyFont="1" applyFill="1" applyBorder="1">
      <alignment vertical="center"/>
    </xf>
    <xf numFmtId="178" fontId="10" fillId="0" borderId="23" xfId="2" applyNumberFormat="1" applyFont="1" applyFill="1" applyBorder="1">
      <alignment vertical="center"/>
    </xf>
    <xf numFmtId="178" fontId="10" fillId="0" borderId="26" xfId="2" applyNumberFormat="1" applyFont="1" applyFill="1" applyBorder="1">
      <alignment vertical="center"/>
    </xf>
    <xf numFmtId="178" fontId="10" fillId="0" borderId="27" xfId="2" applyNumberFormat="1" applyFont="1" applyFill="1" applyBorder="1">
      <alignment vertical="center"/>
    </xf>
    <xf numFmtId="0" fontId="10" fillId="0" borderId="0" xfId="2" applyFont="1" applyFill="1" applyAlignment="1">
      <alignment horizontal="right" vertical="center"/>
    </xf>
    <xf numFmtId="3" fontId="10" fillId="0" borderId="5" xfId="3" applyNumberFormat="1" applyFont="1" applyFill="1" applyBorder="1">
      <alignment vertical="center"/>
    </xf>
    <xf numFmtId="38" fontId="10" fillId="0" borderId="5" xfId="3" quotePrefix="1" applyFont="1" applyFill="1" applyBorder="1" applyAlignment="1">
      <alignment horizontal="right" vertical="center"/>
    </xf>
    <xf numFmtId="38" fontId="10" fillId="0" borderId="1" xfId="3" applyFont="1" applyFill="1" applyBorder="1">
      <alignment vertical="center"/>
    </xf>
    <xf numFmtId="3" fontId="10" fillId="0" borderId="7" xfId="3" applyNumberFormat="1" applyFont="1" applyFill="1" applyBorder="1">
      <alignment vertical="center"/>
    </xf>
    <xf numFmtId="38" fontId="10" fillId="0" borderId="5" xfId="3" applyFont="1" applyFill="1" applyBorder="1" applyAlignment="1">
      <alignment horizontal="right" vertical="center" shrinkToFit="1"/>
    </xf>
    <xf numFmtId="38" fontId="10" fillId="0" borderId="37" xfId="2" applyNumberFormat="1" applyFont="1" applyFill="1" applyBorder="1">
      <alignment vertical="center"/>
    </xf>
    <xf numFmtId="38" fontId="10" fillId="0" borderId="13" xfId="2" applyNumberFormat="1" applyFont="1" applyFill="1" applyBorder="1">
      <alignment vertical="center"/>
    </xf>
    <xf numFmtId="38" fontId="10" fillId="0" borderId="5" xfId="2" applyNumberFormat="1" applyFont="1" applyFill="1" applyBorder="1">
      <alignment vertical="center"/>
    </xf>
    <xf numFmtId="38" fontId="10" fillId="0" borderId="7" xfId="2" applyNumberFormat="1" applyFont="1" applyFill="1" applyBorder="1">
      <alignment vertical="center"/>
    </xf>
    <xf numFmtId="178" fontId="10" fillId="0" borderId="30" xfId="2" applyNumberFormat="1" applyFont="1" applyFill="1" applyBorder="1">
      <alignment vertical="center"/>
    </xf>
    <xf numFmtId="178" fontId="10" fillId="0" borderId="38" xfId="2" applyNumberFormat="1" applyFont="1" applyFill="1" applyBorder="1">
      <alignment vertical="center"/>
    </xf>
    <xf numFmtId="38" fontId="10" fillId="0" borderId="7" xfId="1" applyFont="1" applyFill="1" applyBorder="1">
      <alignment vertical="center"/>
    </xf>
    <xf numFmtId="3" fontId="10" fillId="0" borderId="39" xfId="2" applyNumberFormat="1" applyFont="1" applyFill="1" applyBorder="1">
      <alignment vertical="center"/>
    </xf>
    <xf numFmtId="0" fontId="10" fillId="0" borderId="40" xfId="2" applyFont="1" applyFill="1" applyBorder="1">
      <alignment vertical="center"/>
    </xf>
    <xf numFmtId="38" fontId="10" fillId="0" borderId="30" xfId="1" applyFont="1" applyFill="1" applyBorder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58" fontId="10" fillId="0" borderId="0" xfId="2" quotePrefix="1" applyNumberFormat="1" applyFont="1" applyFill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0" fillId="0" borderId="31" xfId="2" applyFont="1" applyFill="1" applyBorder="1" applyAlignment="1">
      <alignment horizontal="center" vertical="center"/>
    </xf>
    <xf numFmtId="0" fontId="10" fillId="0" borderId="32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178" fontId="10" fillId="0" borderId="16" xfId="2" applyNumberFormat="1" applyFont="1" applyFill="1" applyBorder="1" applyAlignment="1">
      <alignment horizontal="center" vertical="center"/>
    </xf>
    <xf numFmtId="178" fontId="10" fillId="0" borderId="15" xfId="2" applyNumberFormat="1" applyFont="1" applyFill="1" applyBorder="1" applyAlignment="1">
      <alignment horizontal="center" vertical="center"/>
    </xf>
    <xf numFmtId="178" fontId="10" fillId="0" borderId="17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 shrinkToFit="1"/>
    </xf>
    <xf numFmtId="0" fontId="10" fillId="0" borderId="6" xfId="2" applyFont="1" applyFill="1" applyBorder="1" applyAlignment="1">
      <alignment vertical="center" shrinkToFit="1"/>
    </xf>
    <xf numFmtId="0" fontId="10" fillId="0" borderId="1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10" fillId="0" borderId="0" xfId="2" applyFont="1" applyFill="1" applyAlignment="1" applyProtection="1">
      <alignment horizontal="right" vertical="center"/>
      <protection locked="0"/>
    </xf>
    <xf numFmtId="0" fontId="10" fillId="0" borderId="0" xfId="2" applyFont="1" applyFill="1" applyAlignment="1">
      <alignment horizontal="right" vertical="center"/>
    </xf>
    <xf numFmtId="0" fontId="10" fillId="0" borderId="0" xfId="2" applyFont="1" applyFill="1" applyAlignment="1" applyProtection="1">
      <alignment horizontal="left" vertical="center"/>
      <protection locked="0"/>
    </xf>
    <xf numFmtId="0" fontId="8" fillId="0" borderId="28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left"/>
    </xf>
    <xf numFmtId="0" fontId="10" fillId="0" borderId="3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 wrapText="1"/>
    </xf>
    <xf numFmtId="0" fontId="10" fillId="0" borderId="0" xfId="2" applyFont="1" applyFill="1" applyBorder="1" applyAlignment="1">
      <alignment horizontal="left" wrapText="1"/>
    </xf>
    <xf numFmtId="0" fontId="10" fillId="0" borderId="0" xfId="2" applyFont="1" applyFill="1" applyAlignment="1" applyProtection="1">
      <alignment horizontal="center" vertical="center"/>
      <protection locked="0"/>
    </xf>
    <xf numFmtId="0" fontId="7" fillId="0" borderId="31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view="pageBreakPreview" zoomScaleNormal="100" zoomScaleSheetLayoutView="100" workbookViewId="0"/>
  </sheetViews>
  <sheetFormatPr defaultRowHeight="13.5" x14ac:dyDescent="0.4"/>
  <cols>
    <col min="1" max="1" width="1.75" style="62" customWidth="1"/>
    <col min="2" max="6" width="1.875" style="62" customWidth="1"/>
    <col min="7" max="7" width="25.125" style="62" customWidth="1"/>
    <col min="8" max="8" width="19.625" style="62" customWidth="1"/>
    <col min="9" max="9" width="19.125" style="62" customWidth="1"/>
    <col min="10" max="10" width="1.75" style="62" customWidth="1"/>
    <col min="11" max="12" width="9" style="62"/>
    <col min="13" max="13" width="15.125" style="62" bestFit="1" customWidth="1"/>
    <col min="14" max="256" width="9" style="62"/>
    <col min="257" max="257" width="1.75" style="62" customWidth="1"/>
    <col min="258" max="262" width="1.875" style="62" customWidth="1"/>
    <col min="263" max="263" width="24.625" style="62" customWidth="1"/>
    <col min="264" max="264" width="19.625" style="62" customWidth="1"/>
    <col min="265" max="265" width="19.125" style="62" customWidth="1"/>
    <col min="266" max="512" width="9" style="62"/>
    <col min="513" max="513" width="1.75" style="62" customWidth="1"/>
    <col min="514" max="518" width="1.875" style="62" customWidth="1"/>
    <col min="519" max="519" width="24.625" style="62" customWidth="1"/>
    <col min="520" max="520" width="19.625" style="62" customWidth="1"/>
    <col min="521" max="521" width="19.125" style="62" customWidth="1"/>
    <col min="522" max="768" width="9" style="62"/>
    <col min="769" max="769" width="1.75" style="62" customWidth="1"/>
    <col min="770" max="774" width="1.875" style="62" customWidth="1"/>
    <col min="775" max="775" width="24.625" style="62" customWidth="1"/>
    <col min="776" max="776" width="19.625" style="62" customWidth="1"/>
    <col min="777" max="777" width="19.125" style="62" customWidth="1"/>
    <col min="778" max="1024" width="9" style="62"/>
    <col min="1025" max="1025" width="1.75" style="62" customWidth="1"/>
    <col min="1026" max="1030" width="1.875" style="62" customWidth="1"/>
    <col min="1031" max="1031" width="24.625" style="62" customWidth="1"/>
    <col min="1032" max="1032" width="19.625" style="62" customWidth="1"/>
    <col min="1033" max="1033" width="19.125" style="62" customWidth="1"/>
    <col min="1034" max="1280" width="9" style="62"/>
    <col min="1281" max="1281" width="1.75" style="62" customWidth="1"/>
    <col min="1282" max="1286" width="1.875" style="62" customWidth="1"/>
    <col min="1287" max="1287" width="24.625" style="62" customWidth="1"/>
    <col min="1288" max="1288" width="19.625" style="62" customWidth="1"/>
    <col min="1289" max="1289" width="19.125" style="62" customWidth="1"/>
    <col min="1290" max="1536" width="9" style="62"/>
    <col min="1537" max="1537" width="1.75" style="62" customWidth="1"/>
    <col min="1538" max="1542" width="1.875" style="62" customWidth="1"/>
    <col min="1543" max="1543" width="24.625" style="62" customWidth="1"/>
    <col min="1544" max="1544" width="19.625" style="62" customWidth="1"/>
    <col min="1545" max="1545" width="19.125" style="62" customWidth="1"/>
    <col min="1546" max="1792" width="9" style="62"/>
    <col min="1793" max="1793" width="1.75" style="62" customWidth="1"/>
    <col min="1794" max="1798" width="1.875" style="62" customWidth="1"/>
    <col min="1799" max="1799" width="24.625" style="62" customWidth="1"/>
    <col min="1800" max="1800" width="19.625" style="62" customWidth="1"/>
    <col min="1801" max="1801" width="19.125" style="62" customWidth="1"/>
    <col min="1802" max="2048" width="9" style="62"/>
    <col min="2049" max="2049" width="1.75" style="62" customWidth="1"/>
    <col min="2050" max="2054" width="1.875" style="62" customWidth="1"/>
    <col min="2055" max="2055" width="24.625" style="62" customWidth="1"/>
    <col min="2056" max="2056" width="19.625" style="62" customWidth="1"/>
    <col min="2057" max="2057" width="19.125" style="62" customWidth="1"/>
    <col min="2058" max="2304" width="9" style="62"/>
    <col min="2305" max="2305" width="1.75" style="62" customWidth="1"/>
    <col min="2306" max="2310" width="1.875" style="62" customWidth="1"/>
    <col min="2311" max="2311" width="24.625" style="62" customWidth="1"/>
    <col min="2312" max="2312" width="19.625" style="62" customWidth="1"/>
    <col min="2313" max="2313" width="19.125" style="62" customWidth="1"/>
    <col min="2314" max="2560" width="9" style="62"/>
    <col min="2561" max="2561" width="1.75" style="62" customWidth="1"/>
    <col min="2562" max="2566" width="1.875" style="62" customWidth="1"/>
    <col min="2567" max="2567" width="24.625" style="62" customWidth="1"/>
    <col min="2568" max="2568" width="19.625" style="62" customWidth="1"/>
    <col min="2569" max="2569" width="19.125" style="62" customWidth="1"/>
    <col min="2570" max="2816" width="9" style="62"/>
    <col min="2817" max="2817" width="1.75" style="62" customWidth="1"/>
    <col min="2818" max="2822" width="1.875" style="62" customWidth="1"/>
    <col min="2823" max="2823" width="24.625" style="62" customWidth="1"/>
    <col min="2824" max="2824" width="19.625" style="62" customWidth="1"/>
    <col min="2825" max="2825" width="19.125" style="62" customWidth="1"/>
    <col min="2826" max="3072" width="9" style="62"/>
    <col min="3073" max="3073" width="1.75" style="62" customWidth="1"/>
    <col min="3074" max="3078" width="1.875" style="62" customWidth="1"/>
    <col min="3079" max="3079" width="24.625" style="62" customWidth="1"/>
    <col min="3080" max="3080" width="19.625" style="62" customWidth="1"/>
    <col min="3081" max="3081" width="19.125" style="62" customWidth="1"/>
    <col min="3082" max="3328" width="9" style="62"/>
    <col min="3329" max="3329" width="1.75" style="62" customWidth="1"/>
    <col min="3330" max="3334" width="1.875" style="62" customWidth="1"/>
    <col min="3335" max="3335" width="24.625" style="62" customWidth="1"/>
    <col min="3336" max="3336" width="19.625" style="62" customWidth="1"/>
    <col min="3337" max="3337" width="19.125" style="62" customWidth="1"/>
    <col min="3338" max="3584" width="9" style="62"/>
    <col min="3585" max="3585" width="1.75" style="62" customWidth="1"/>
    <col min="3586" max="3590" width="1.875" style="62" customWidth="1"/>
    <col min="3591" max="3591" width="24.625" style="62" customWidth="1"/>
    <col min="3592" max="3592" width="19.625" style="62" customWidth="1"/>
    <col min="3593" max="3593" width="19.125" style="62" customWidth="1"/>
    <col min="3594" max="3840" width="9" style="62"/>
    <col min="3841" max="3841" width="1.75" style="62" customWidth="1"/>
    <col min="3842" max="3846" width="1.875" style="62" customWidth="1"/>
    <col min="3847" max="3847" width="24.625" style="62" customWidth="1"/>
    <col min="3848" max="3848" width="19.625" style="62" customWidth="1"/>
    <col min="3849" max="3849" width="19.125" style="62" customWidth="1"/>
    <col min="3850" max="4096" width="9" style="62"/>
    <col min="4097" max="4097" width="1.75" style="62" customWidth="1"/>
    <col min="4098" max="4102" width="1.875" style="62" customWidth="1"/>
    <col min="4103" max="4103" width="24.625" style="62" customWidth="1"/>
    <col min="4104" max="4104" width="19.625" style="62" customWidth="1"/>
    <col min="4105" max="4105" width="19.125" style="62" customWidth="1"/>
    <col min="4106" max="4352" width="9" style="62"/>
    <col min="4353" max="4353" width="1.75" style="62" customWidth="1"/>
    <col min="4354" max="4358" width="1.875" style="62" customWidth="1"/>
    <col min="4359" max="4359" width="24.625" style="62" customWidth="1"/>
    <col min="4360" max="4360" width="19.625" style="62" customWidth="1"/>
    <col min="4361" max="4361" width="19.125" style="62" customWidth="1"/>
    <col min="4362" max="4608" width="9" style="62"/>
    <col min="4609" max="4609" width="1.75" style="62" customWidth="1"/>
    <col min="4610" max="4614" width="1.875" style="62" customWidth="1"/>
    <col min="4615" max="4615" width="24.625" style="62" customWidth="1"/>
    <col min="4616" max="4616" width="19.625" style="62" customWidth="1"/>
    <col min="4617" max="4617" width="19.125" style="62" customWidth="1"/>
    <col min="4618" max="4864" width="9" style="62"/>
    <col min="4865" max="4865" width="1.75" style="62" customWidth="1"/>
    <col min="4866" max="4870" width="1.875" style="62" customWidth="1"/>
    <col min="4871" max="4871" width="24.625" style="62" customWidth="1"/>
    <col min="4872" max="4872" width="19.625" style="62" customWidth="1"/>
    <col min="4873" max="4873" width="19.125" style="62" customWidth="1"/>
    <col min="4874" max="5120" width="9" style="62"/>
    <col min="5121" max="5121" width="1.75" style="62" customWidth="1"/>
    <col min="5122" max="5126" width="1.875" style="62" customWidth="1"/>
    <col min="5127" max="5127" width="24.625" style="62" customWidth="1"/>
    <col min="5128" max="5128" width="19.625" style="62" customWidth="1"/>
    <col min="5129" max="5129" width="19.125" style="62" customWidth="1"/>
    <col min="5130" max="5376" width="9" style="62"/>
    <col min="5377" max="5377" width="1.75" style="62" customWidth="1"/>
    <col min="5378" max="5382" width="1.875" style="62" customWidth="1"/>
    <col min="5383" max="5383" width="24.625" style="62" customWidth="1"/>
    <col min="5384" max="5384" width="19.625" style="62" customWidth="1"/>
    <col min="5385" max="5385" width="19.125" style="62" customWidth="1"/>
    <col min="5386" max="5632" width="9" style="62"/>
    <col min="5633" max="5633" width="1.75" style="62" customWidth="1"/>
    <col min="5634" max="5638" width="1.875" style="62" customWidth="1"/>
    <col min="5639" max="5639" width="24.625" style="62" customWidth="1"/>
    <col min="5640" max="5640" width="19.625" style="62" customWidth="1"/>
    <col min="5641" max="5641" width="19.125" style="62" customWidth="1"/>
    <col min="5642" max="5888" width="9" style="62"/>
    <col min="5889" max="5889" width="1.75" style="62" customWidth="1"/>
    <col min="5890" max="5894" width="1.875" style="62" customWidth="1"/>
    <col min="5895" max="5895" width="24.625" style="62" customWidth="1"/>
    <col min="5896" max="5896" width="19.625" style="62" customWidth="1"/>
    <col min="5897" max="5897" width="19.125" style="62" customWidth="1"/>
    <col min="5898" max="6144" width="9" style="62"/>
    <col min="6145" max="6145" width="1.75" style="62" customWidth="1"/>
    <col min="6146" max="6150" width="1.875" style="62" customWidth="1"/>
    <col min="6151" max="6151" width="24.625" style="62" customWidth="1"/>
    <col min="6152" max="6152" width="19.625" style="62" customWidth="1"/>
    <col min="6153" max="6153" width="19.125" style="62" customWidth="1"/>
    <col min="6154" max="6400" width="9" style="62"/>
    <col min="6401" max="6401" width="1.75" style="62" customWidth="1"/>
    <col min="6402" max="6406" width="1.875" style="62" customWidth="1"/>
    <col min="6407" max="6407" width="24.625" style="62" customWidth="1"/>
    <col min="6408" max="6408" width="19.625" style="62" customWidth="1"/>
    <col min="6409" max="6409" width="19.125" style="62" customWidth="1"/>
    <col min="6410" max="6656" width="9" style="62"/>
    <col min="6657" max="6657" width="1.75" style="62" customWidth="1"/>
    <col min="6658" max="6662" width="1.875" style="62" customWidth="1"/>
    <col min="6663" max="6663" width="24.625" style="62" customWidth="1"/>
    <col min="6664" max="6664" width="19.625" style="62" customWidth="1"/>
    <col min="6665" max="6665" width="19.125" style="62" customWidth="1"/>
    <col min="6666" max="6912" width="9" style="62"/>
    <col min="6913" max="6913" width="1.75" style="62" customWidth="1"/>
    <col min="6914" max="6918" width="1.875" style="62" customWidth="1"/>
    <col min="6919" max="6919" width="24.625" style="62" customWidth="1"/>
    <col min="6920" max="6920" width="19.625" style="62" customWidth="1"/>
    <col min="6921" max="6921" width="19.125" style="62" customWidth="1"/>
    <col min="6922" max="7168" width="9" style="62"/>
    <col min="7169" max="7169" width="1.75" style="62" customWidth="1"/>
    <col min="7170" max="7174" width="1.875" style="62" customWidth="1"/>
    <col min="7175" max="7175" width="24.625" style="62" customWidth="1"/>
    <col min="7176" max="7176" width="19.625" style="62" customWidth="1"/>
    <col min="7177" max="7177" width="19.125" style="62" customWidth="1"/>
    <col min="7178" max="7424" width="9" style="62"/>
    <col min="7425" max="7425" width="1.75" style="62" customWidth="1"/>
    <col min="7426" max="7430" width="1.875" style="62" customWidth="1"/>
    <col min="7431" max="7431" width="24.625" style="62" customWidth="1"/>
    <col min="7432" max="7432" width="19.625" style="62" customWidth="1"/>
    <col min="7433" max="7433" width="19.125" style="62" customWidth="1"/>
    <col min="7434" max="7680" width="9" style="62"/>
    <col min="7681" max="7681" width="1.75" style="62" customWidth="1"/>
    <col min="7682" max="7686" width="1.875" style="62" customWidth="1"/>
    <col min="7687" max="7687" width="24.625" style="62" customWidth="1"/>
    <col min="7688" max="7688" width="19.625" style="62" customWidth="1"/>
    <col min="7689" max="7689" width="19.125" style="62" customWidth="1"/>
    <col min="7690" max="7936" width="9" style="62"/>
    <col min="7937" max="7937" width="1.75" style="62" customWidth="1"/>
    <col min="7938" max="7942" width="1.875" style="62" customWidth="1"/>
    <col min="7943" max="7943" width="24.625" style="62" customWidth="1"/>
    <col min="7944" max="7944" width="19.625" style="62" customWidth="1"/>
    <col min="7945" max="7945" width="19.125" style="62" customWidth="1"/>
    <col min="7946" max="8192" width="9" style="62"/>
    <col min="8193" max="8193" width="1.75" style="62" customWidth="1"/>
    <col min="8194" max="8198" width="1.875" style="62" customWidth="1"/>
    <col min="8199" max="8199" width="24.625" style="62" customWidth="1"/>
    <col min="8200" max="8200" width="19.625" style="62" customWidth="1"/>
    <col min="8201" max="8201" width="19.125" style="62" customWidth="1"/>
    <col min="8202" max="8448" width="9" style="62"/>
    <col min="8449" max="8449" width="1.75" style="62" customWidth="1"/>
    <col min="8450" max="8454" width="1.875" style="62" customWidth="1"/>
    <col min="8455" max="8455" width="24.625" style="62" customWidth="1"/>
    <col min="8456" max="8456" width="19.625" style="62" customWidth="1"/>
    <col min="8457" max="8457" width="19.125" style="62" customWidth="1"/>
    <col min="8458" max="8704" width="9" style="62"/>
    <col min="8705" max="8705" width="1.75" style="62" customWidth="1"/>
    <col min="8706" max="8710" width="1.875" style="62" customWidth="1"/>
    <col min="8711" max="8711" width="24.625" style="62" customWidth="1"/>
    <col min="8712" max="8712" width="19.625" style="62" customWidth="1"/>
    <col min="8713" max="8713" width="19.125" style="62" customWidth="1"/>
    <col min="8714" max="8960" width="9" style="62"/>
    <col min="8961" max="8961" width="1.75" style="62" customWidth="1"/>
    <col min="8962" max="8966" width="1.875" style="62" customWidth="1"/>
    <col min="8967" max="8967" width="24.625" style="62" customWidth="1"/>
    <col min="8968" max="8968" width="19.625" style="62" customWidth="1"/>
    <col min="8969" max="8969" width="19.125" style="62" customWidth="1"/>
    <col min="8970" max="9216" width="9" style="62"/>
    <col min="9217" max="9217" width="1.75" style="62" customWidth="1"/>
    <col min="9218" max="9222" width="1.875" style="62" customWidth="1"/>
    <col min="9223" max="9223" width="24.625" style="62" customWidth="1"/>
    <col min="9224" max="9224" width="19.625" style="62" customWidth="1"/>
    <col min="9225" max="9225" width="19.125" style="62" customWidth="1"/>
    <col min="9226" max="9472" width="9" style="62"/>
    <col min="9473" max="9473" width="1.75" style="62" customWidth="1"/>
    <col min="9474" max="9478" width="1.875" style="62" customWidth="1"/>
    <col min="9479" max="9479" width="24.625" style="62" customWidth="1"/>
    <col min="9480" max="9480" width="19.625" style="62" customWidth="1"/>
    <col min="9481" max="9481" width="19.125" style="62" customWidth="1"/>
    <col min="9482" max="9728" width="9" style="62"/>
    <col min="9729" max="9729" width="1.75" style="62" customWidth="1"/>
    <col min="9730" max="9734" width="1.875" style="62" customWidth="1"/>
    <col min="9735" max="9735" width="24.625" style="62" customWidth="1"/>
    <col min="9736" max="9736" width="19.625" style="62" customWidth="1"/>
    <col min="9737" max="9737" width="19.125" style="62" customWidth="1"/>
    <col min="9738" max="9984" width="9" style="62"/>
    <col min="9985" max="9985" width="1.75" style="62" customWidth="1"/>
    <col min="9986" max="9990" width="1.875" style="62" customWidth="1"/>
    <col min="9991" max="9991" width="24.625" style="62" customWidth="1"/>
    <col min="9992" max="9992" width="19.625" style="62" customWidth="1"/>
    <col min="9993" max="9993" width="19.125" style="62" customWidth="1"/>
    <col min="9994" max="10240" width="9" style="62"/>
    <col min="10241" max="10241" width="1.75" style="62" customWidth="1"/>
    <col min="10242" max="10246" width="1.875" style="62" customWidth="1"/>
    <col min="10247" max="10247" width="24.625" style="62" customWidth="1"/>
    <col min="10248" max="10248" width="19.625" style="62" customWidth="1"/>
    <col min="10249" max="10249" width="19.125" style="62" customWidth="1"/>
    <col min="10250" max="10496" width="9" style="62"/>
    <col min="10497" max="10497" width="1.75" style="62" customWidth="1"/>
    <col min="10498" max="10502" width="1.875" style="62" customWidth="1"/>
    <col min="10503" max="10503" width="24.625" style="62" customWidth="1"/>
    <col min="10504" max="10504" width="19.625" style="62" customWidth="1"/>
    <col min="10505" max="10505" width="19.125" style="62" customWidth="1"/>
    <col min="10506" max="10752" width="9" style="62"/>
    <col min="10753" max="10753" width="1.75" style="62" customWidth="1"/>
    <col min="10754" max="10758" width="1.875" style="62" customWidth="1"/>
    <col min="10759" max="10759" width="24.625" style="62" customWidth="1"/>
    <col min="10760" max="10760" width="19.625" style="62" customWidth="1"/>
    <col min="10761" max="10761" width="19.125" style="62" customWidth="1"/>
    <col min="10762" max="11008" width="9" style="62"/>
    <col min="11009" max="11009" width="1.75" style="62" customWidth="1"/>
    <col min="11010" max="11014" width="1.875" style="62" customWidth="1"/>
    <col min="11015" max="11015" width="24.625" style="62" customWidth="1"/>
    <col min="11016" max="11016" width="19.625" style="62" customWidth="1"/>
    <col min="11017" max="11017" width="19.125" style="62" customWidth="1"/>
    <col min="11018" max="11264" width="9" style="62"/>
    <col min="11265" max="11265" width="1.75" style="62" customWidth="1"/>
    <col min="11266" max="11270" width="1.875" style="62" customWidth="1"/>
    <col min="11271" max="11271" width="24.625" style="62" customWidth="1"/>
    <col min="11272" max="11272" width="19.625" style="62" customWidth="1"/>
    <col min="11273" max="11273" width="19.125" style="62" customWidth="1"/>
    <col min="11274" max="11520" width="9" style="62"/>
    <col min="11521" max="11521" width="1.75" style="62" customWidth="1"/>
    <col min="11522" max="11526" width="1.875" style="62" customWidth="1"/>
    <col min="11527" max="11527" width="24.625" style="62" customWidth="1"/>
    <col min="11528" max="11528" width="19.625" style="62" customWidth="1"/>
    <col min="11529" max="11529" width="19.125" style="62" customWidth="1"/>
    <col min="11530" max="11776" width="9" style="62"/>
    <col min="11777" max="11777" width="1.75" style="62" customWidth="1"/>
    <col min="11778" max="11782" width="1.875" style="62" customWidth="1"/>
    <col min="11783" max="11783" width="24.625" style="62" customWidth="1"/>
    <col min="11784" max="11784" width="19.625" style="62" customWidth="1"/>
    <col min="11785" max="11785" width="19.125" style="62" customWidth="1"/>
    <col min="11786" max="12032" width="9" style="62"/>
    <col min="12033" max="12033" width="1.75" style="62" customWidth="1"/>
    <col min="12034" max="12038" width="1.875" style="62" customWidth="1"/>
    <col min="12039" max="12039" width="24.625" style="62" customWidth="1"/>
    <col min="12040" max="12040" width="19.625" style="62" customWidth="1"/>
    <col min="12041" max="12041" width="19.125" style="62" customWidth="1"/>
    <col min="12042" max="12288" width="9" style="62"/>
    <col min="12289" max="12289" width="1.75" style="62" customWidth="1"/>
    <col min="12290" max="12294" width="1.875" style="62" customWidth="1"/>
    <col min="12295" max="12295" width="24.625" style="62" customWidth="1"/>
    <col min="12296" max="12296" width="19.625" style="62" customWidth="1"/>
    <col min="12297" max="12297" width="19.125" style="62" customWidth="1"/>
    <col min="12298" max="12544" width="9" style="62"/>
    <col min="12545" max="12545" width="1.75" style="62" customWidth="1"/>
    <col min="12546" max="12550" width="1.875" style="62" customWidth="1"/>
    <col min="12551" max="12551" width="24.625" style="62" customWidth="1"/>
    <col min="12552" max="12552" width="19.625" style="62" customWidth="1"/>
    <col min="12553" max="12553" width="19.125" style="62" customWidth="1"/>
    <col min="12554" max="12800" width="9" style="62"/>
    <col min="12801" max="12801" width="1.75" style="62" customWidth="1"/>
    <col min="12802" max="12806" width="1.875" style="62" customWidth="1"/>
    <col min="12807" max="12807" width="24.625" style="62" customWidth="1"/>
    <col min="12808" max="12808" width="19.625" style="62" customWidth="1"/>
    <col min="12809" max="12809" width="19.125" style="62" customWidth="1"/>
    <col min="12810" max="13056" width="9" style="62"/>
    <col min="13057" max="13057" width="1.75" style="62" customWidth="1"/>
    <col min="13058" max="13062" width="1.875" style="62" customWidth="1"/>
    <col min="13063" max="13063" width="24.625" style="62" customWidth="1"/>
    <col min="13064" max="13064" width="19.625" style="62" customWidth="1"/>
    <col min="13065" max="13065" width="19.125" style="62" customWidth="1"/>
    <col min="13066" max="13312" width="9" style="62"/>
    <col min="13313" max="13313" width="1.75" style="62" customWidth="1"/>
    <col min="13314" max="13318" width="1.875" style="62" customWidth="1"/>
    <col min="13319" max="13319" width="24.625" style="62" customWidth="1"/>
    <col min="13320" max="13320" width="19.625" style="62" customWidth="1"/>
    <col min="13321" max="13321" width="19.125" style="62" customWidth="1"/>
    <col min="13322" max="13568" width="9" style="62"/>
    <col min="13569" max="13569" width="1.75" style="62" customWidth="1"/>
    <col min="13570" max="13574" width="1.875" style="62" customWidth="1"/>
    <col min="13575" max="13575" width="24.625" style="62" customWidth="1"/>
    <col min="13576" max="13576" width="19.625" style="62" customWidth="1"/>
    <col min="13577" max="13577" width="19.125" style="62" customWidth="1"/>
    <col min="13578" max="13824" width="9" style="62"/>
    <col min="13825" max="13825" width="1.75" style="62" customWidth="1"/>
    <col min="13826" max="13830" width="1.875" style="62" customWidth="1"/>
    <col min="13831" max="13831" width="24.625" style="62" customWidth="1"/>
    <col min="13832" max="13832" width="19.625" style="62" customWidth="1"/>
    <col min="13833" max="13833" width="19.125" style="62" customWidth="1"/>
    <col min="13834" max="14080" width="9" style="62"/>
    <col min="14081" max="14081" width="1.75" style="62" customWidth="1"/>
    <col min="14082" max="14086" width="1.875" style="62" customWidth="1"/>
    <col min="14087" max="14087" width="24.625" style="62" customWidth="1"/>
    <col min="14088" max="14088" width="19.625" style="62" customWidth="1"/>
    <col min="14089" max="14089" width="19.125" style="62" customWidth="1"/>
    <col min="14090" max="14336" width="9" style="62"/>
    <col min="14337" max="14337" width="1.75" style="62" customWidth="1"/>
    <col min="14338" max="14342" width="1.875" style="62" customWidth="1"/>
    <col min="14343" max="14343" width="24.625" style="62" customWidth="1"/>
    <col min="14344" max="14344" width="19.625" style="62" customWidth="1"/>
    <col min="14345" max="14345" width="19.125" style="62" customWidth="1"/>
    <col min="14346" max="14592" width="9" style="62"/>
    <col min="14593" max="14593" width="1.75" style="62" customWidth="1"/>
    <col min="14594" max="14598" width="1.875" style="62" customWidth="1"/>
    <col min="14599" max="14599" width="24.625" style="62" customWidth="1"/>
    <col min="14600" max="14600" width="19.625" style="62" customWidth="1"/>
    <col min="14601" max="14601" width="19.125" style="62" customWidth="1"/>
    <col min="14602" max="14848" width="9" style="62"/>
    <col min="14849" max="14849" width="1.75" style="62" customWidth="1"/>
    <col min="14850" max="14854" width="1.875" style="62" customWidth="1"/>
    <col min="14855" max="14855" width="24.625" style="62" customWidth="1"/>
    <col min="14856" max="14856" width="19.625" style="62" customWidth="1"/>
    <col min="14857" max="14857" width="19.125" style="62" customWidth="1"/>
    <col min="14858" max="15104" width="9" style="62"/>
    <col min="15105" max="15105" width="1.75" style="62" customWidth="1"/>
    <col min="15106" max="15110" width="1.875" style="62" customWidth="1"/>
    <col min="15111" max="15111" width="24.625" style="62" customWidth="1"/>
    <col min="15112" max="15112" width="19.625" style="62" customWidth="1"/>
    <col min="15113" max="15113" width="19.125" style="62" customWidth="1"/>
    <col min="15114" max="15360" width="9" style="62"/>
    <col min="15361" max="15361" width="1.75" style="62" customWidth="1"/>
    <col min="15362" max="15366" width="1.875" style="62" customWidth="1"/>
    <col min="15367" max="15367" width="24.625" style="62" customWidth="1"/>
    <col min="15368" max="15368" width="19.625" style="62" customWidth="1"/>
    <col min="15369" max="15369" width="19.125" style="62" customWidth="1"/>
    <col min="15370" max="15616" width="9" style="62"/>
    <col min="15617" max="15617" width="1.75" style="62" customWidth="1"/>
    <col min="15618" max="15622" width="1.875" style="62" customWidth="1"/>
    <col min="15623" max="15623" width="24.625" style="62" customWidth="1"/>
    <col min="15624" max="15624" width="19.625" style="62" customWidth="1"/>
    <col min="15625" max="15625" width="19.125" style="62" customWidth="1"/>
    <col min="15626" max="15872" width="9" style="62"/>
    <col min="15873" max="15873" width="1.75" style="62" customWidth="1"/>
    <col min="15874" max="15878" width="1.875" style="62" customWidth="1"/>
    <col min="15879" max="15879" width="24.625" style="62" customWidth="1"/>
    <col min="15880" max="15880" width="19.625" style="62" customWidth="1"/>
    <col min="15881" max="15881" width="19.125" style="62" customWidth="1"/>
    <col min="15882" max="16128" width="9" style="62"/>
    <col min="16129" max="16129" width="1.75" style="62" customWidth="1"/>
    <col min="16130" max="16134" width="1.875" style="62" customWidth="1"/>
    <col min="16135" max="16135" width="24.625" style="62" customWidth="1"/>
    <col min="16136" max="16136" width="19.625" style="62" customWidth="1"/>
    <col min="16137" max="16137" width="19.125" style="62" customWidth="1"/>
    <col min="16138" max="16384" width="9" style="62"/>
  </cols>
  <sheetData>
    <row r="2" spans="2:12" ht="24" x14ac:dyDescent="0.4">
      <c r="B2" s="138" t="s">
        <v>0</v>
      </c>
      <c r="C2" s="138"/>
      <c r="D2" s="138"/>
      <c r="E2" s="138"/>
      <c r="F2" s="138"/>
      <c r="G2" s="138"/>
      <c r="H2" s="138"/>
      <c r="I2" s="138"/>
    </row>
    <row r="3" spans="2:12" x14ac:dyDescent="0.4">
      <c r="B3" s="139" t="s">
        <v>113</v>
      </c>
      <c r="C3" s="139"/>
      <c r="D3" s="139"/>
      <c r="E3" s="139"/>
      <c r="F3" s="139"/>
      <c r="G3" s="139"/>
      <c r="H3" s="139"/>
      <c r="I3" s="139"/>
    </row>
    <row r="5" spans="2:12" x14ac:dyDescent="0.4">
      <c r="I5" s="122" t="s">
        <v>1</v>
      </c>
    </row>
    <row r="6" spans="2:12" x14ac:dyDescent="0.4">
      <c r="B6" s="140" t="s">
        <v>115</v>
      </c>
      <c r="C6" s="141"/>
      <c r="D6" s="141"/>
      <c r="E6" s="141"/>
      <c r="F6" s="141"/>
      <c r="G6" s="142"/>
      <c r="H6" s="140" t="s">
        <v>23</v>
      </c>
      <c r="I6" s="142"/>
    </row>
    <row r="7" spans="2:12" x14ac:dyDescent="0.4">
      <c r="B7" s="64" t="s">
        <v>2</v>
      </c>
      <c r="C7" s="65"/>
      <c r="D7" s="65"/>
      <c r="E7" s="65"/>
      <c r="F7" s="65"/>
      <c r="G7" s="65"/>
      <c r="H7" s="66"/>
      <c r="I7" s="66"/>
      <c r="J7" s="66"/>
      <c r="K7" s="67"/>
    </row>
    <row r="8" spans="2:12" x14ac:dyDescent="0.4">
      <c r="B8" s="68" t="s">
        <v>3</v>
      </c>
      <c r="C8" s="69"/>
      <c r="D8" s="69"/>
      <c r="E8" s="69"/>
      <c r="F8" s="69"/>
      <c r="G8" s="69"/>
      <c r="H8" s="70"/>
      <c r="I8" s="71"/>
    </row>
    <row r="9" spans="2:12" ht="13.5" customHeight="1" x14ac:dyDescent="0.4">
      <c r="B9" s="68"/>
      <c r="C9" s="72" t="s">
        <v>116</v>
      </c>
      <c r="D9" s="72"/>
      <c r="E9" s="72"/>
      <c r="F9" s="72"/>
      <c r="G9" s="72"/>
      <c r="H9" s="56">
        <v>4357631200292</v>
      </c>
      <c r="I9" s="71"/>
    </row>
    <row r="10" spans="2:12" ht="13.5" customHeight="1" x14ac:dyDescent="0.4">
      <c r="B10" s="68"/>
      <c r="C10" s="72" t="s">
        <v>117</v>
      </c>
      <c r="D10" s="72"/>
      <c r="E10" s="72"/>
      <c r="F10" s="72"/>
      <c r="G10" s="72"/>
      <c r="H10" s="56">
        <v>855014882062</v>
      </c>
      <c r="I10" s="71"/>
    </row>
    <row r="11" spans="2:12" x14ac:dyDescent="0.4">
      <c r="B11" s="68"/>
      <c r="C11" s="72" t="s">
        <v>118</v>
      </c>
      <c r="D11" s="72"/>
      <c r="E11" s="72"/>
      <c r="F11" s="72"/>
      <c r="G11" s="72"/>
      <c r="H11" s="56">
        <v>211210188</v>
      </c>
      <c r="I11" s="71"/>
    </row>
    <row r="12" spans="2:12" x14ac:dyDescent="0.4">
      <c r="B12" s="68"/>
      <c r="C12" s="72" t="s">
        <v>119</v>
      </c>
      <c r="D12" s="72"/>
      <c r="E12" s="72"/>
      <c r="F12" s="72"/>
      <c r="G12" s="72"/>
      <c r="H12" s="56">
        <v>28847793</v>
      </c>
      <c r="I12" s="71"/>
    </row>
    <row r="13" spans="2:12" x14ac:dyDescent="0.4">
      <c r="B13" s="68"/>
      <c r="C13" s="72" t="s">
        <v>78</v>
      </c>
      <c r="D13" s="72"/>
      <c r="E13" s="72"/>
      <c r="F13" s="72"/>
      <c r="G13" s="72"/>
      <c r="H13" s="56">
        <v>2896831</v>
      </c>
      <c r="I13" s="71"/>
      <c r="L13" s="72"/>
    </row>
    <row r="14" spans="2:12" x14ac:dyDescent="0.4">
      <c r="B14" s="68"/>
      <c r="C14" s="72" t="s">
        <v>120</v>
      </c>
      <c r="D14" s="72"/>
      <c r="E14" s="72"/>
      <c r="F14" s="72"/>
      <c r="G14" s="72"/>
      <c r="H14" s="57">
        <v>-8268481074</v>
      </c>
      <c r="I14" s="71"/>
      <c r="K14" s="72"/>
      <c r="L14" s="72"/>
    </row>
    <row r="15" spans="2:12" x14ac:dyDescent="0.4">
      <c r="B15" s="73"/>
      <c r="C15" s="74"/>
      <c r="D15" s="74"/>
      <c r="E15" s="75" t="s">
        <v>43</v>
      </c>
      <c r="F15" s="74"/>
      <c r="G15" s="75"/>
      <c r="H15" s="58"/>
      <c r="I15" s="76">
        <f>SUM(H9:H14)</f>
        <v>5204620556092</v>
      </c>
      <c r="K15" s="72"/>
      <c r="L15" s="72"/>
    </row>
    <row r="16" spans="2:12" x14ac:dyDescent="0.4">
      <c r="B16" s="68" t="s">
        <v>4</v>
      </c>
      <c r="C16" s="72"/>
      <c r="D16" s="72"/>
      <c r="E16" s="72"/>
      <c r="F16" s="72"/>
      <c r="G16" s="72"/>
      <c r="H16" s="58"/>
      <c r="I16" s="71"/>
      <c r="K16" s="72"/>
      <c r="L16" s="72"/>
    </row>
    <row r="17" spans="2:12" x14ac:dyDescent="0.4">
      <c r="B17" s="68"/>
      <c r="C17" s="72" t="s">
        <v>121</v>
      </c>
      <c r="D17" s="72"/>
      <c r="E17" s="72"/>
      <c r="F17" s="72"/>
      <c r="G17" s="72"/>
      <c r="H17" s="58"/>
      <c r="I17" s="71"/>
      <c r="K17" s="72"/>
      <c r="L17" s="72"/>
    </row>
    <row r="18" spans="2:12" x14ac:dyDescent="0.4">
      <c r="B18" s="68"/>
      <c r="C18" s="72"/>
      <c r="D18" s="72" t="s">
        <v>94</v>
      </c>
      <c r="E18" s="72"/>
      <c r="F18" s="72"/>
      <c r="G18" s="72"/>
      <c r="H18" s="58">
        <v>1338458604</v>
      </c>
      <c r="I18" s="71"/>
      <c r="K18" s="72"/>
      <c r="L18" s="72"/>
    </row>
    <row r="19" spans="2:12" x14ac:dyDescent="0.4">
      <c r="B19" s="68"/>
      <c r="C19" s="72"/>
      <c r="D19" s="72" t="s">
        <v>122</v>
      </c>
      <c r="E19" s="72"/>
      <c r="F19" s="72"/>
      <c r="G19" s="72"/>
      <c r="H19" s="58">
        <v>1</v>
      </c>
      <c r="I19" s="71"/>
      <c r="K19" s="72"/>
      <c r="L19" s="72"/>
    </row>
    <row r="20" spans="2:12" x14ac:dyDescent="0.4">
      <c r="B20" s="68"/>
      <c r="C20" s="72"/>
      <c r="D20" s="72" t="s">
        <v>123</v>
      </c>
      <c r="E20" s="72"/>
      <c r="F20" s="72"/>
      <c r="G20" s="72"/>
      <c r="H20" s="58">
        <v>74927431</v>
      </c>
      <c r="I20" s="71"/>
      <c r="K20" s="72"/>
      <c r="L20" s="72"/>
    </row>
    <row r="21" spans="2:12" x14ac:dyDescent="0.4">
      <c r="B21" s="68"/>
      <c r="C21" s="72"/>
      <c r="D21" s="72" t="s">
        <v>124</v>
      </c>
      <c r="E21" s="72"/>
      <c r="F21" s="72"/>
      <c r="G21" s="72"/>
      <c r="H21" s="58">
        <v>16928620491</v>
      </c>
      <c r="I21" s="71"/>
      <c r="K21" s="72"/>
      <c r="L21" s="72"/>
    </row>
    <row r="22" spans="2:12" x14ac:dyDescent="0.4">
      <c r="B22" s="73"/>
      <c r="C22" s="74"/>
      <c r="D22" s="74" t="s">
        <v>125</v>
      </c>
      <c r="E22" s="74"/>
      <c r="F22" s="75"/>
      <c r="G22" s="75"/>
      <c r="H22" s="59">
        <v>52800000</v>
      </c>
      <c r="I22" s="71"/>
      <c r="K22" s="72"/>
      <c r="L22" s="72"/>
    </row>
    <row r="23" spans="2:12" x14ac:dyDescent="0.4">
      <c r="B23" s="68"/>
      <c r="C23" s="72"/>
      <c r="D23" s="72"/>
      <c r="E23" s="72"/>
      <c r="F23" s="72" t="s">
        <v>5</v>
      </c>
      <c r="G23" s="72"/>
      <c r="H23" s="58">
        <f>SUM(H18:H22)</f>
        <v>18394806527</v>
      </c>
      <c r="I23" s="71"/>
      <c r="K23" s="72"/>
      <c r="L23" s="72"/>
    </row>
    <row r="24" spans="2:12" x14ac:dyDescent="0.4">
      <c r="B24" s="68"/>
      <c r="C24" s="72" t="s">
        <v>6</v>
      </c>
      <c r="D24" s="72"/>
      <c r="E24" s="72"/>
      <c r="F24" s="72"/>
      <c r="G24" s="72"/>
      <c r="H24" s="58"/>
      <c r="I24" s="71"/>
      <c r="K24" s="72"/>
      <c r="L24" s="72"/>
    </row>
    <row r="25" spans="2:12" x14ac:dyDescent="0.4">
      <c r="B25" s="68"/>
      <c r="C25" s="72"/>
      <c r="D25" s="72" t="s">
        <v>126</v>
      </c>
      <c r="E25" s="72"/>
      <c r="F25" s="72"/>
      <c r="G25" s="72"/>
      <c r="H25" s="58">
        <v>5961252239</v>
      </c>
      <c r="I25" s="71"/>
      <c r="K25" s="72"/>
      <c r="L25" s="72"/>
    </row>
    <row r="26" spans="2:12" ht="13.5" customHeight="1" x14ac:dyDescent="0.4">
      <c r="B26" s="73"/>
      <c r="C26" s="74"/>
      <c r="D26" s="74" t="s">
        <v>124</v>
      </c>
      <c r="E26" s="74"/>
      <c r="F26" s="75"/>
      <c r="G26" s="75"/>
      <c r="H26" s="58">
        <v>88424945</v>
      </c>
      <c r="I26" s="71"/>
      <c r="K26" s="72"/>
      <c r="L26" s="72"/>
    </row>
    <row r="27" spans="2:12" x14ac:dyDescent="0.4">
      <c r="B27" s="68"/>
      <c r="C27" s="72"/>
      <c r="D27" s="72" t="s">
        <v>127</v>
      </c>
      <c r="E27" s="72"/>
      <c r="F27" s="72"/>
      <c r="G27" s="72"/>
      <c r="H27" s="59">
        <v>14587185668</v>
      </c>
      <c r="I27" s="71"/>
      <c r="K27" s="72"/>
      <c r="L27" s="72"/>
    </row>
    <row r="28" spans="2:12" x14ac:dyDescent="0.4">
      <c r="B28" s="68"/>
      <c r="C28" s="72"/>
      <c r="D28" s="72"/>
      <c r="E28" s="72"/>
      <c r="F28" s="72" t="s">
        <v>7</v>
      </c>
      <c r="G28" s="72"/>
      <c r="H28" s="60">
        <f>SUM(H25:H27)</f>
        <v>20636862852</v>
      </c>
      <c r="I28" s="71"/>
      <c r="K28" s="72"/>
      <c r="L28" s="72"/>
    </row>
    <row r="29" spans="2:12" x14ac:dyDescent="0.4">
      <c r="B29" s="73"/>
      <c r="C29" s="74" t="s">
        <v>8</v>
      </c>
      <c r="D29" s="74"/>
      <c r="E29" s="74"/>
      <c r="F29" s="74"/>
      <c r="G29" s="75"/>
      <c r="H29" s="58"/>
      <c r="I29" s="71"/>
      <c r="K29" s="72"/>
      <c r="L29" s="72"/>
    </row>
    <row r="30" spans="2:12" x14ac:dyDescent="0.4">
      <c r="B30" s="73"/>
      <c r="C30" s="74"/>
      <c r="D30" s="74" t="s">
        <v>128</v>
      </c>
      <c r="E30" s="74"/>
      <c r="F30" s="74"/>
      <c r="G30" s="74"/>
      <c r="H30" s="59">
        <v>319017988</v>
      </c>
      <c r="I30" s="71"/>
      <c r="K30" s="72"/>
      <c r="L30" s="72"/>
    </row>
    <row r="31" spans="2:12" x14ac:dyDescent="0.4">
      <c r="B31" s="73"/>
      <c r="C31" s="74"/>
      <c r="D31" s="74"/>
      <c r="E31" s="74"/>
      <c r="F31" s="74" t="s">
        <v>9</v>
      </c>
      <c r="G31" s="77"/>
      <c r="H31" s="125">
        <f>SUM(H30)</f>
        <v>319017988</v>
      </c>
      <c r="I31" s="59"/>
      <c r="K31" s="72"/>
      <c r="L31" s="72"/>
    </row>
    <row r="32" spans="2:12" x14ac:dyDescent="0.4">
      <c r="B32" s="68"/>
      <c r="C32" s="72"/>
      <c r="D32" s="72"/>
      <c r="E32" s="72"/>
      <c r="F32" s="72"/>
      <c r="G32" s="72" t="s">
        <v>10</v>
      </c>
      <c r="H32" s="58"/>
      <c r="I32" s="71">
        <f>H23+H28+H31</f>
        <v>39350687367</v>
      </c>
      <c r="K32" s="72"/>
      <c r="L32" s="72"/>
    </row>
    <row r="33" spans="2:12" ht="14.25" thickBot="1" x14ac:dyDescent="0.45">
      <c r="B33" s="68"/>
      <c r="C33" s="72"/>
      <c r="D33" s="72"/>
      <c r="E33" s="72"/>
      <c r="F33" s="72"/>
      <c r="G33" s="72" t="s">
        <v>129</v>
      </c>
      <c r="H33" s="58"/>
      <c r="I33" s="78">
        <f>I15+I32</f>
        <v>5243971243459</v>
      </c>
      <c r="K33" s="72"/>
      <c r="L33" s="72"/>
    </row>
    <row r="34" spans="2:12" ht="14.25" thickTop="1" x14ac:dyDescent="0.4">
      <c r="B34" s="68"/>
      <c r="C34" s="72"/>
      <c r="D34" s="72"/>
      <c r="E34" s="72"/>
      <c r="F34" s="72"/>
      <c r="G34" s="72"/>
      <c r="H34" s="58"/>
      <c r="I34" s="71"/>
      <c r="K34" s="72"/>
      <c r="L34" s="72"/>
    </row>
    <row r="35" spans="2:12" x14ac:dyDescent="0.4">
      <c r="B35" s="68" t="s">
        <v>11</v>
      </c>
      <c r="C35" s="72"/>
      <c r="D35" s="72"/>
      <c r="E35" s="72"/>
      <c r="F35" s="72"/>
      <c r="G35" s="72"/>
      <c r="H35" s="58"/>
      <c r="I35" s="71"/>
      <c r="K35" s="72"/>
      <c r="L35" s="72"/>
    </row>
    <row r="36" spans="2:12" x14ac:dyDescent="0.4">
      <c r="B36" s="68" t="s">
        <v>12</v>
      </c>
      <c r="C36" s="72"/>
      <c r="D36" s="72"/>
      <c r="E36" s="72"/>
      <c r="F36" s="72"/>
      <c r="G36" s="72"/>
      <c r="H36" s="58"/>
      <c r="I36" s="71"/>
      <c r="K36" s="72"/>
      <c r="L36" s="72"/>
    </row>
    <row r="37" spans="2:12" x14ac:dyDescent="0.4">
      <c r="B37" s="68"/>
      <c r="C37" s="72" t="s">
        <v>45</v>
      </c>
      <c r="D37" s="72"/>
      <c r="E37" s="72"/>
      <c r="F37" s="72"/>
      <c r="G37" s="72"/>
      <c r="H37" s="123">
        <v>702474493418</v>
      </c>
      <c r="I37" s="71"/>
      <c r="K37" s="72"/>
      <c r="L37" s="72"/>
    </row>
    <row r="38" spans="2:12" x14ac:dyDescent="0.4">
      <c r="B38" s="68"/>
      <c r="C38" s="72" t="s">
        <v>104</v>
      </c>
      <c r="D38" s="72"/>
      <c r="E38" s="72"/>
      <c r="F38" s="72"/>
      <c r="G38" s="72"/>
      <c r="H38" s="123">
        <v>878707775</v>
      </c>
      <c r="I38" s="71"/>
      <c r="K38" s="72"/>
      <c r="L38" s="72"/>
    </row>
    <row r="39" spans="2:12" x14ac:dyDescent="0.4">
      <c r="B39" s="68"/>
      <c r="C39" s="72" t="s">
        <v>130</v>
      </c>
      <c r="D39" s="72"/>
      <c r="E39" s="72"/>
      <c r="F39" s="72"/>
      <c r="G39" s="72"/>
      <c r="H39" s="58">
        <v>23000</v>
      </c>
      <c r="I39" s="71"/>
      <c r="K39" s="72"/>
      <c r="L39" s="72"/>
    </row>
    <row r="40" spans="2:12" x14ac:dyDescent="0.4">
      <c r="B40" s="68"/>
      <c r="C40" s="72" t="s">
        <v>131</v>
      </c>
      <c r="D40" s="72"/>
      <c r="E40" s="72"/>
      <c r="F40" s="72"/>
      <c r="G40" s="72"/>
      <c r="H40" s="58">
        <v>60563392</v>
      </c>
      <c r="I40" s="71"/>
      <c r="K40" s="72"/>
      <c r="L40" s="72"/>
    </row>
    <row r="41" spans="2:12" x14ac:dyDescent="0.4">
      <c r="B41" s="68"/>
      <c r="C41" s="72" t="s">
        <v>105</v>
      </c>
      <c r="D41" s="72"/>
      <c r="E41" s="72"/>
      <c r="F41" s="72"/>
      <c r="G41" s="72"/>
      <c r="H41" s="123">
        <v>7469352468</v>
      </c>
      <c r="I41" s="71"/>
      <c r="K41" s="72"/>
      <c r="L41" s="72"/>
    </row>
    <row r="42" spans="2:12" x14ac:dyDescent="0.4">
      <c r="B42" s="68"/>
      <c r="C42" s="72" t="s">
        <v>132</v>
      </c>
      <c r="D42" s="72"/>
      <c r="E42" s="72"/>
      <c r="F42" s="72"/>
      <c r="G42" s="72"/>
      <c r="H42" s="123">
        <v>4978895107</v>
      </c>
      <c r="I42" s="71"/>
      <c r="K42" s="72"/>
      <c r="L42" s="72"/>
    </row>
    <row r="43" spans="2:12" x14ac:dyDescent="0.4">
      <c r="B43" s="68"/>
      <c r="C43" s="72" t="s">
        <v>133</v>
      </c>
      <c r="D43" s="72"/>
      <c r="E43" s="72"/>
      <c r="F43" s="72"/>
      <c r="G43" s="72"/>
      <c r="H43" s="58">
        <v>160812</v>
      </c>
      <c r="I43" s="71"/>
      <c r="K43" s="72"/>
      <c r="L43" s="72"/>
    </row>
    <row r="44" spans="2:12" x14ac:dyDescent="0.4">
      <c r="B44" s="73"/>
      <c r="C44" s="74" t="s">
        <v>106</v>
      </c>
      <c r="D44" s="74"/>
      <c r="E44" s="74"/>
      <c r="F44" s="74"/>
      <c r="G44" s="75"/>
      <c r="H44" s="123">
        <v>1392179147</v>
      </c>
      <c r="I44" s="71"/>
      <c r="K44" s="72"/>
      <c r="L44" s="72"/>
    </row>
    <row r="45" spans="2:12" x14ac:dyDescent="0.4">
      <c r="B45" s="68"/>
      <c r="C45" s="72" t="s">
        <v>107</v>
      </c>
      <c r="D45" s="72"/>
      <c r="E45" s="72"/>
      <c r="F45" s="72"/>
      <c r="G45" s="72"/>
      <c r="H45" s="59">
        <v>9136666</v>
      </c>
      <c r="I45" s="71"/>
      <c r="K45" s="72"/>
      <c r="L45" s="72"/>
    </row>
    <row r="46" spans="2:12" x14ac:dyDescent="0.4">
      <c r="B46" s="68"/>
      <c r="C46" s="72"/>
      <c r="D46" s="72"/>
      <c r="E46" s="72" t="s">
        <v>13</v>
      </c>
      <c r="F46" s="72"/>
      <c r="G46" s="72"/>
      <c r="H46" s="58"/>
      <c r="I46" s="71">
        <f>SUM(H37:H45)</f>
        <v>717263511785</v>
      </c>
      <c r="K46" s="72"/>
      <c r="L46" s="72"/>
    </row>
    <row r="47" spans="2:12" x14ac:dyDescent="0.4">
      <c r="B47" s="68" t="s">
        <v>14</v>
      </c>
      <c r="D47" s="72"/>
      <c r="E47" s="72"/>
      <c r="F47" s="72"/>
      <c r="G47" s="72"/>
      <c r="H47" s="58"/>
      <c r="I47" s="71"/>
      <c r="K47" s="72"/>
      <c r="L47" s="72"/>
    </row>
    <row r="48" spans="2:12" x14ac:dyDescent="0.4">
      <c r="B48" s="68"/>
      <c r="C48" s="72" t="s">
        <v>103</v>
      </c>
      <c r="D48" s="72"/>
      <c r="E48" s="72"/>
      <c r="F48" s="72"/>
      <c r="G48" s="72"/>
      <c r="H48" s="123">
        <v>12204368127</v>
      </c>
      <c r="I48" s="71"/>
      <c r="K48" s="72"/>
      <c r="L48" s="72"/>
    </row>
    <row r="49" spans="2:12" x14ac:dyDescent="0.4">
      <c r="B49" s="68"/>
      <c r="C49" s="72" t="s">
        <v>134</v>
      </c>
      <c r="D49" s="72"/>
      <c r="E49" s="72"/>
      <c r="F49" s="72"/>
      <c r="G49" s="72"/>
      <c r="H49" s="58">
        <v>183363236</v>
      </c>
      <c r="I49" s="71"/>
      <c r="K49" s="72"/>
      <c r="L49" s="72"/>
    </row>
    <row r="50" spans="2:12" x14ac:dyDescent="0.4">
      <c r="B50" s="73"/>
      <c r="C50" s="74" t="s">
        <v>92</v>
      </c>
      <c r="D50" s="74"/>
      <c r="E50" s="74"/>
      <c r="F50" s="74"/>
      <c r="G50" s="75"/>
      <c r="H50" s="123">
        <v>21797389242</v>
      </c>
      <c r="I50" s="58"/>
      <c r="K50" s="72"/>
      <c r="L50" s="72"/>
    </row>
    <row r="51" spans="2:12" x14ac:dyDescent="0.4">
      <c r="B51" s="73"/>
      <c r="C51" s="74" t="s">
        <v>135</v>
      </c>
      <c r="D51" s="74"/>
      <c r="E51" s="74"/>
      <c r="F51" s="74"/>
      <c r="G51" s="75"/>
      <c r="H51" s="59">
        <v>24274779</v>
      </c>
      <c r="I51" s="58"/>
      <c r="K51" s="72"/>
      <c r="L51" s="72"/>
    </row>
    <row r="52" spans="2:12" x14ac:dyDescent="0.4">
      <c r="B52" s="68"/>
      <c r="C52" s="72"/>
      <c r="D52" s="72"/>
      <c r="E52" s="72" t="s">
        <v>15</v>
      </c>
      <c r="F52" s="72"/>
      <c r="G52" s="72"/>
      <c r="H52" s="58"/>
      <c r="I52" s="59">
        <f>SUM(H48:H51)</f>
        <v>34209395384</v>
      </c>
      <c r="K52" s="72"/>
      <c r="L52" s="72"/>
    </row>
    <row r="53" spans="2:12" x14ac:dyDescent="0.4">
      <c r="B53" s="68"/>
      <c r="C53" s="72"/>
      <c r="D53" s="72"/>
      <c r="E53" s="72"/>
      <c r="F53" s="72" t="s">
        <v>16</v>
      </c>
      <c r="G53" s="72"/>
      <c r="H53" s="58"/>
      <c r="I53" s="71">
        <f>I46+I52</f>
        <v>751472907169</v>
      </c>
      <c r="K53" s="72"/>
      <c r="L53" s="72"/>
    </row>
    <row r="54" spans="2:12" x14ac:dyDescent="0.4">
      <c r="B54" s="68"/>
      <c r="C54" s="72"/>
      <c r="D54" s="72"/>
      <c r="E54" s="72"/>
      <c r="F54" s="72"/>
      <c r="G54" s="72"/>
      <c r="H54" s="58"/>
      <c r="I54" s="71"/>
      <c r="K54" s="72"/>
      <c r="L54" s="72"/>
    </row>
    <row r="55" spans="2:12" x14ac:dyDescent="0.4">
      <c r="B55" s="68" t="s">
        <v>17</v>
      </c>
      <c r="C55" s="72"/>
      <c r="D55" s="72"/>
      <c r="E55" s="72"/>
      <c r="F55" s="72"/>
      <c r="G55" s="72"/>
      <c r="H55" s="58"/>
      <c r="I55" s="71"/>
      <c r="L55" s="72"/>
    </row>
    <row r="56" spans="2:12" x14ac:dyDescent="0.4">
      <c r="B56" s="73" t="s">
        <v>18</v>
      </c>
      <c r="C56" s="74"/>
      <c r="D56" s="74"/>
      <c r="E56" s="74"/>
      <c r="F56" s="74"/>
      <c r="G56" s="75"/>
      <c r="H56" s="58"/>
      <c r="I56" s="58"/>
    </row>
    <row r="57" spans="2:12" x14ac:dyDescent="0.4">
      <c r="B57" s="68"/>
      <c r="C57" s="72" t="s">
        <v>136</v>
      </c>
      <c r="D57" s="72"/>
      <c r="E57" s="72"/>
      <c r="F57" s="72"/>
      <c r="G57" s="72"/>
      <c r="H57" s="126">
        <v>6594277976</v>
      </c>
      <c r="I57" s="71"/>
    </row>
    <row r="58" spans="2:12" x14ac:dyDescent="0.4">
      <c r="B58" s="68"/>
      <c r="C58" s="72"/>
      <c r="D58" s="72"/>
      <c r="E58" s="72" t="s">
        <v>19</v>
      </c>
      <c r="F58" s="72"/>
      <c r="G58" s="72"/>
      <c r="H58" s="60" t="s">
        <v>108</v>
      </c>
      <c r="I58" s="71">
        <f>SUM(H57)</f>
        <v>6594277976</v>
      </c>
    </row>
    <row r="59" spans="2:12" x14ac:dyDescent="0.4">
      <c r="B59" s="73" t="s">
        <v>225</v>
      </c>
      <c r="C59" s="74"/>
      <c r="D59" s="74"/>
      <c r="E59" s="74"/>
      <c r="F59" s="74"/>
      <c r="G59" s="75"/>
      <c r="H59" s="58" t="s">
        <v>108</v>
      </c>
      <c r="I59" s="71"/>
    </row>
    <row r="60" spans="2:12" x14ac:dyDescent="0.4">
      <c r="B60" s="68"/>
      <c r="C60" s="72" t="s">
        <v>137</v>
      </c>
      <c r="D60" s="72"/>
      <c r="E60" s="72"/>
      <c r="F60" s="72"/>
      <c r="G60" s="72"/>
      <c r="H60" s="126">
        <v>4120583003122</v>
      </c>
      <c r="I60" s="71"/>
    </row>
    <row r="61" spans="2:12" x14ac:dyDescent="0.4">
      <c r="B61" s="68"/>
      <c r="C61" s="72"/>
      <c r="D61" s="72"/>
      <c r="E61" s="72" t="s">
        <v>138</v>
      </c>
      <c r="F61" s="72"/>
      <c r="G61" s="72"/>
      <c r="H61" s="58" t="s">
        <v>108</v>
      </c>
      <c r="I61" s="71">
        <f>SUM(H60)</f>
        <v>4120583003122</v>
      </c>
    </row>
    <row r="62" spans="2:12" x14ac:dyDescent="0.4">
      <c r="B62" s="68" t="s">
        <v>139</v>
      </c>
      <c r="C62" s="72"/>
      <c r="D62" s="72"/>
      <c r="E62" s="72"/>
      <c r="F62" s="72"/>
      <c r="G62" s="72"/>
      <c r="H62" s="124" t="s">
        <v>108</v>
      </c>
      <c r="I62" s="71"/>
    </row>
    <row r="63" spans="2:12" x14ac:dyDescent="0.4">
      <c r="B63" s="73"/>
      <c r="C63" s="74" t="s">
        <v>140</v>
      </c>
      <c r="D63" s="74"/>
      <c r="E63" s="74"/>
      <c r="F63" s="74"/>
      <c r="G63" s="75"/>
      <c r="H63" s="123">
        <v>365321055192</v>
      </c>
      <c r="I63" s="71"/>
    </row>
    <row r="64" spans="2:12" x14ac:dyDescent="0.4">
      <c r="B64" s="73"/>
      <c r="C64" s="74" t="s">
        <v>141</v>
      </c>
      <c r="D64" s="74"/>
      <c r="E64" s="74"/>
      <c r="F64" s="74"/>
      <c r="G64" s="75"/>
      <c r="H64" s="56" t="s">
        <v>114</v>
      </c>
      <c r="I64" s="127"/>
    </row>
    <row r="65" spans="2:9" x14ac:dyDescent="0.4">
      <c r="B65" s="73"/>
      <c r="C65" s="74"/>
      <c r="D65" s="74"/>
      <c r="E65" s="74" t="s">
        <v>142</v>
      </c>
      <c r="F65" s="74"/>
      <c r="G65" s="75"/>
      <c r="H65" s="58"/>
      <c r="I65" s="58">
        <f>SUM(H63)</f>
        <v>365321055192</v>
      </c>
    </row>
    <row r="66" spans="2:9" x14ac:dyDescent="0.4">
      <c r="B66" s="68"/>
      <c r="C66" s="72"/>
      <c r="D66" s="72"/>
      <c r="E66" s="72"/>
      <c r="F66" s="72" t="s">
        <v>20</v>
      </c>
      <c r="G66" s="72"/>
      <c r="H66" s="58"/>
      <c r="I66" s="60">
        <f>I58+I61+I65</f>
        <v>4492498336290</v>
      </c>
    </row>
    <row r="67" spans="2:9" ht="14.25" thickBot="1" x14ac:dyDescent="0.45">
      <c r="B67" s="68"/>
      <c r="C67" s="72"/>
      <c r="D67" s="72"/>
      <c r="E67" s="72"/>
      <c r="F67" s="72"/>
      <c r="G67" s="72" t="s">
        <v>21</v>
      </c>
      <c r="H67" s="130"/>
      <c r="I67" s="128">
        <f>I53+I66</f>
        <v>5243971243459</v>
      </c>
    </row>
    <row r="68" spans="2:9" ht="14.25" thickTop="1" x14ac:dyDescent="0.4">
      <c r="B68" s="80"/>
      <c r="C68" s="81"/>
      <c r="D68" s="81"/>
      <c r="E68" s="81"/>
      <c r="F68" s="81"/>
      <c r="G68" s="81"/>
      <c r="H68" s="131"/>
      <c r="I68" s="129"/>
    </row>
  </sheetData>
  <mergeCells count="4">
    <mergeCell ref="B2:I2"/>
    <mergeCell ref="B3:I3"/>
    <mergeCell ref="B6:G6"/>
    <mergeCell ref="H6:I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92"/>
  <sheetViews>
    <sheetView showGridLines="0" view="pageBreakPreview" zoomScaleNormal="100" zoomScaleSheetLayoutView="100" workbookViewId="0"/>
  </sheetViews>
  <sheetFormatPr defaultRowHeight="13.5" x14ac:dyDescent="0.4"/>
  <cols>
    <col min="1" max="1" width="1.75" style="62" customWidth="1"/>
    <col min="2" max="5" width="1.875" style="62" customWidth="1"/>
    <col min="6" max="6" width="1.625" style="62" customWidth="1"/>
    <col min="7" max="7" width="22.5" style="62" customWidth="1"/>
    <col min="8" max="8" width="16.75" style="108" customWidth="1"/>
    <col min="9" max="10" width="16.625" style="108" customWidth="1"/>
    <col min="11" max="11" width="17.5" style="108" customWidth="1"/>
    <col min="12" max="12" width="1.875" style="62" customWidth="1"/>
    <col min="13" max="13" width="9" style="62"/>
    <col min="14" max="14" width="14" style="62" bestFit="1" customWidth="1"/>
    <col min="15" max="256" width="9" style="62"/>
    <col min="257" max="257" width="1.75" style="62" customWidth="1"/>
    <col min="258" max="261" width="1.875" style="62" customWidth="1"/>
    <col min="262" max="262" width="1.625" style="62" customWidth="1"/>
    <col min="263" max="263" width="32.5" style="62" customWidth="1"/>
    <col min="264" max="264" width="16.75" style="62" customWidth="1"/>
    <col min="265" max="265" width="16.625" style="62" bestFit="1" customWidth="1"/>
    <col min="266" max="267" width="16.625" style="62" customWidth="1"/>
    <col min="268" max="512" width="9" style="62"/>
    <col min="513" max="513" width="1.75" style="62" customWidth="1"/>
    <col min="514" max="517" width="1.875" style="62" customWidth="1"/>
    <col min="518" max="518" width="1.625" style="62" customWidth="1"/>
    <col min="519" max="519" width="32.5" style="62" customWidth="1"/>
    <col min="520" max="520" width="16.75" style="62" customWidth="1"/>
    <col min="521" max="521" width="16.625" style="62" bestFit="1" customWidth="1"/>
    <col min="522" max="523" width="16.625" style="62" customWidth="1"/>
    <col min="524" max="768" width="9" style="62"/>
    <col min="769" max="769" width="1.75" style="62" customWidth="1"/>
    <col min="770" max="773" width="1.875" style="62" customWidth="1"/>
    <col min="774" max="774" width="1.625" style="62" customWidth="1"/>
    <col min="775" max="775" width="32.5" style="62" customWidth="1"/>
    <col min="776" max="776" width="16.75" style="62" customWidth="1"/>
    <col min="777" max="777" width="16.625" style="62" bestFit="1" customWidth="1"/>
    <col min="778" max="779" width="16.625" style="62" customWidth="1"/>
    <col min="780" max="1024" width="9" style="62"/>
    <col min="1025" max="1025" width="1.75" style="62" customWidth="1"/>
    <col min="1026" max="1029" width="1.875" style="62" customWidth="1"/>
    <col min="1030" max="1030" width="1.625" style="62" customWidth="1"/>
    <col min="1031" max="1031" width="32.5" style="62" customWidth="1"/>
    <col min="1032" max="1032" width="16.75" style="62" customWidth="1"/>
    <col min="1033" max="1033" width="16.625" style="62" bestFit="1" customWidth="1"/>
    <col min="1034" max="1035" width="16.625" style="62" customWidth="1"/>
    <col min="1036" max="1280" width="9" style="62"/>
    <col min="1281" max="1281" width="1.75" style="62" customWidth="1"/>
    <col min="1282" max="1285" width="1.875" style="62" customWidth="1"/>
    <col min="1286" max="1286" width="1.625" style="62" customWidth="1"/>
    <col min="1287" max="1287" width="32.5" style="62" customWidth="1"/>
    <col min="1288" max="1288" width="16.75" style="62" customWidth="1"/>
    <col min="1289" max="1289" width="16.625" style="62" bestFit="1" customWidth="1"/>
    <col min="1290" max="1291" width="16.625" style="62" customWidth="1"/>
    <col min="1292" max="1536" width="9" style="62"/>
    <col min="1537" max="1537" width="1.75" style="62" customWidth="1"/>
    <col min="1538" max="1541" width="1.875" style="62" customWidth="1"/>
    <col min="1542" max="1542" width="1.625" style="62" customWidth="1"/>
    <col min="1543" max="1543" width="32.5" style="62" customWidth="1"/>
    <col min="1544" max="1544" width="16.75" style="62" customWidth="1"/>
    <col min="1545" max="1545" width="16.625" style="62" bestFit="1" customWidth="1"/>
    <col min="1546" max="1547" width="16.625" style="62" customWidth="1"/>
    <col min="1548" max="1792" width="9" style="62"/>
    <col min="1793" max="1793" width="1.75" style="62" customWidth="1"/>
    <col min="1794" max="1797" width="1.875" style="62" customWidth="1"/>
    <col min="1798" max="1798" width="1.625" style="62" customWidth="1"/>
    <col min="1799" max="1799" width="32.5" style="62" customWidth="1"/>
    <col min="1800" max="1800" width="16.75" style="62" customWidth="1"/>
    <col min="1801" max="1801" width="16.625" style="62" bestFit="1" customWidth="1"/>
    <col min="1802" max="1803" width="16.625" style="62" customWidth="1"/>
    <col min="1804" max="2048" width="9" style="62"/>
    <col min="2049" max="2049" width="1.75" style="62" customWidth="1"/>
    <col min="2050" max="2053" width="1.875" style="62" customWidth="1"/>
    <col min="2054" max="2054" width="1.625" style="62" customWidth="1"/>
    <col min="2055" max="2055" width="32.5" style="62" customWidth="1"/>
    <col min="2056" max="2056" width="16.75" style="62" customWidth="1"/>
    <col min="2057" max="2057" width="16.625" style="62" bestFit="1" customWidth="1"/>
    <col min="2058" max="2059" width="16.625" style="62" customWidth="1"/>
    <col min="2060" max="2304" width="9" style="62"/>
    <col min="2305" max="2305" width="1.75" style="62" customWidth="1"/>
    <col min="2306" max="2309" width="1.875" style="62" customWidth="1"/>
    <col min="2310" max="2310" width="1.625" style="62" customWidth="1"/>
    <col min="2311" max="2311" width="32.5" style="62" customWidth="1"/>
    <col min="2312" max="2312" width="16.75" style="62" customWidth="1"/>
    <col min="2313" max="2313" width="16.625" style="62" bestFit="1" customWidth="1"/>
    <col min="2314" max="2315" width="16.625" style="62" customWidth="1"/>
    <col min="2316" max="2560" width="9" style="62"/>
    <col min="2561" max="2561" width="1.75" style="62" customWidth="1"/>
    <col min="2562" max="2565" width="1.875" style="62" customWidth="1"/>
    <col min="2566" max="2566" width="1.625" style="62" customWidth="1"/>
    <col min="2567" max="2567" width="32.5" style="62" customWidth="1"/>
    <col min="2568" max="2568" width="16.75" style="62" customWidth="1"/>
    <col min="2569" max="2569" width="16.625" style="62" bestFit="1" customWidth="1"/>
    <col min="2570" max="2571" width="16.625" style="62" customWidth="1"/>
    <col min="2572" max="2816" width="9" style="62"/>
    <col min="2817" max="2817" width="1.75" style="62" customWidth="1"/>
    <col min="2818" max="2821" width="1.875" style="62" customWidth="1"/>
    <col min="2822" max="2822" width="1.625" style="62" customWidth="1"/>
    <col min="2823" max="2823" width="32.5" style="62" customWidth="1"/>
    <col min="2824" max="2824" width="16.75" style="62" customWidth="1"/>
    <col min="2825" max="2825" width="16.625" style="62" bestFit="1" customWidth="1"/>
    <col min="2826" max="2827" width="16.625" style="62" customWidth="1"/>
    <col min="2828" max="3072" width="9" style="62"/>
    <col min="3073" max="3073" width="1.75" style="62" customWidth="1"/>
    <col min="3074" max="3077" width="1.875" style="62" customWidth="1"/>
    <col min="3078" max="3078" width="1.625" style="62" customWidth="1"/>
    <col min="3079" max="3079" width="32.5" style="62" customWidth="1"/>
    <col min="3080" max="3080" width="16.75" style="62" customWidth="1"/>
    <col min="3081" max="3081" width="16.625" style="62" bestFit="1" customWidth="1"/>
    <col min="3082" max="3083" width="16.625" style="62" customWidth="1"/>
    <col min="3084" max="3328" width="9" style="62"/>
    <col min="3329" max="3329" width="1.75" style="62" customWidth="1"/>
    <col min="3330" max="3333" width="1.875" style="62" customWidth="1"/>
    <col min="3334" max="3334" width="1.625" style="62" customWidth="1"/>
    <col min="3335" max="3335" width="32.5" style="62" customWidth="1"/>
    <col min="3336" max="3336" width="16.75" style="62" customWidth="1"/>
    <col min="3337" max="3337" width="16.625" style="62" bestFit="1" customWidth="1"/>
    <col min="3338" max="3339" width="16.625" style="62" customWidth="1"/>
    <col min="3340" max="3584" width="9" style="62"/>
    <col min="3585" max="3585" width="1.75" style="62" customWidth="1"/>
    <col min="3586" max="3589" width="1.875" style="62" customWidth="1"/>
    <col min="3590" max="3590" width="1.625" style="62" customWidth="1"/>
    <col min="3591" max="3591" width="32.5" style="62" customWidth="1"/>
    <col min="3592" max="3592" width="16.75" style="62" customWidth="1"/>
    <col min="3593" max="3593" width="16.625" style="62" bestFit="1" customWidth="1"/>
    <col min="3594" max="3595" width="16.625" style="62" customWidth="1"/>
    <col min="3596" max="3840" width="9" style="62"/>
    <col min="3841" max="3841" width="1.75" style="62" customWidth="1"/>
    <col min="3842" max="3845" width="1.875" style="62" customWidth="1"/>
    <col min="3846" max="3846" width="1.625" style="62" customWidth="1"/>
    <col min="3847" max="3847" width="32.5" style="62" customWidth="1"/>
    <col min="3848" max="3848" width="16.75" style="62" customWidth="1"/>
    <col min="3849" max="3849" width="16.625" style="62" bestFit="1" customWidth="1"/>
    <col min="3850" max="3851" width="16.625" style="62" customWidth="1"/>
    <col min="3852" max="4096" width="9" style="62"/>
    <col min="4097" max="4097" width="1.75" style="62" customWidth="1"/>
    <col min="4098" max="4101" width="1.875" style="62" customWidth="1"/>
    <col min="4102" max="4102" width="1.625" style="62" customWidth="1"/>
    <col min="4103" max="4103" width="32.5" style="62" customWidth="1"/>
    <col min="4104" max="4104" width="16.75" style="62" customWidth="1"/>
    <col min="4105" max="4105" width="16.625" style="62" bestFit="1" customWidth="1"/>
    <col min="4106" max="4107" width="16.625" style="62" customWidth="1"/>
    <col min="4108" max="4352" width="9" style="62"/>
    <col min="4353" max="4353" width="1.75" style="62" customWidth="1"/>
    <col min="4354" max="4357" width="1.875" style="62" customWidth="1"/>
    <col min="4358" max="4358" width="1.625" style="62" customWidth="1"/>
    <col min="4359" max="4359" width="32.5" style="62" customWidth="1"/>
    <col min="4360" max="4360" width="16.75" style="62" customWidth="1"/>
    <col min="4361" max="4361" width="16.625" style="62" bestFit="1" customWidth="1"/>
    <col min="4362" max="4363" width="16.625" style="62" customWidth="1"/>
    <col min="4364" max="4608" width="9" style="62"/>
    <col min="4609" max="4609" width="1.75" style="62" customWidth="1"/>
    <col min="4610" max="4613" width="1.875" style="62" customWidth="1"/>
    <col min="4614" max="4614" width="1.625" style="62" customWidth="1"/>
    <col min="4615" max="4615" width="32.5" style="62" customWidth="1"/>
    <col min="4616" max="4616" width="16.75" style="62" customWidth="1"/>
    <col min="4617" max="4617" width="16.625" style="62" bestFit="1" customWidth="1"/>
    <col min="4618" max="4619" width="16.625" style="62" customWidth="1"/>
    <col min="4620" max="4864" width="9" style="62"/>
    <col min="4865" max="4865" width="1.75" style="62" customWidth="1"/>
    <col min="4866" max="4869" width="1.875" style="62" customWidth="1"/>
    <col min="4870" max="4870" width="1.625" style="62" customWidth="1"/>
    <col min="4871" max="4871" width="32.5" style="62" customWidth="1"/>
    <col min="4872" max="4872" width="16.75" style="62" customWidth="1"/>
    <col min="4873" max="4873" width="16.625" style="62" bestFit="1" customWidth="1"/>
    <col min="4874" max="4875" width="16.625" style="62" customWidth="1"/>
    <col min="4876" max="5120" width="9" style="62"/>
    <col min="5121" max="5121" width="1.75" style="62" customWidth="1"/>
    <col min="5122" max="5125" width="1.875" style="62" customWidth="1"/>
    <col min="5126" max="5126" width="1.625" style="62" customWidth="1"/>
    <col min="5127" max="5127" width="32.5" style="62" customWidth="1"/>
    <col min="5128" max="5128" width="16.75" style="62" customWidth="1"/>
    <col min="5129" max="5129" width="16.625" style="62" bestFit="1" customWidth="1"/>
    <col min="5130" max="5131" width="16.625" style="62" customWidth="1"/>
    <col min="5132" max="5376" width="9" style="62"/>
    <col min="5377" max="5377" width="1.75" style="62" customWidth="1"/>
    <col min="5378" max="5381" width="1.875" style="62" customWidth="1"/>
    <col min="5382" max="5382" width="1.625" style="62" customWidth="1"/>
    <col min="5383" max="5383" width="32.5" style="62" customWidth="1"/>
    <col min="5384" max="5384" width="16.75" style="62" customWidth="1"/>
    <col min="5385" max="5385" width="16.625" style="62" bestFit="1" customWidth="1"/>
    <col min="5386" max="5387" width="16.625" style="62" customWidth="1"/>
    <col min="5388" max="5632" width="9" style="62"/>
    <col min="5633" max="5633" width="1.75" style="62" customWidth="1"/>
    <col min="5634" max="5637" width="1.875" style="62" customWidth="1"/>
    <col min="5638" max="5638" width="1.625" style="62" customWidth="1"/>
    <col min="5639" max="5639" width="32.5" style="62" customWidth="1"/>
    <col min="5640" max="5640" width="16.75" style="62" customWidth="1"/>
    <col min="5641" max="5641" width="16.625" style="62" bestFit="1" customWidth="1"/>
    <col min="5642" max="5643" width="16.625" style="62" customWidth="1"/>
    <col min="5644" max="5888" width="9" style="62"/>
    <col min="5889" max="5889" width="1.75" style="62" customWidth="1"/>
    <col min="5890" max="5893" width="1.875" style="62" customWidth="1"/>
    <col min="5894" max="5894" width="1.625" style="62" customWidth="1"/>
    <col min="5895" max="5895" width="32.5" style="62" customWidth="1"/>
    <col min="5896" max="5896" width="16.75" style="62" customWidth="1"/>
    <col min="5897" max="5897" width="16.625" style="62" bestFit="1" customWidth="1"/>
    <col min="5898" max="5899" width="16.625" style="62" customWidth="1"/>
    <col min="5900" max="6144" width="9" style="62"/>
    <col min="6145" max="6145" width="1.75" style="62" customWidth="1"/>
    <col min="6146" max="6149" width="1.875" style="62" customWidth="1"/>
    <col min="6150" max="6150" width="1.625" style="62" customWidth="1"/>
    <col min="6151" max="6151" width="32.5" style="62" customWidth="1"/>
    <col min="6152" max="6152" width="16.75" style="62" customWidth="1"/>
    <col min="6153" max="6153" width="16.625" style="62" bestFit="1" customWidth="1"/>
    <col min="6154" max="6155" width="16.625" style="62" customWidth="1"/>
    <col min="6156" max="6400" width="9" style="62"/>
    <col min="6401" max="6401" width="1.75" style="62" customWidth="1"/>
    <col min="6402" max="6405" width="1.875" style="62" customWidth="1"/>
    <col min="6406" max="6406" width="1.625" style="62" customWidth="1"/>
    <col min="6407" max="6407" width="32.5" style="62" customWidth="1"/>
    <col min="6408" max="6408" width="16.75" style="62" customWidth="1"/>
    <col min="6409" max="6409" width="16.625" style="62" bestFit="1" customWidth="1"/>
    <col min="6410" max="6411" width="16.625" style="62" customWidth="1"/>
    <col min="6412" max="6656" width="9" style="62"/>
    <col min="6657" max="6657" width="1.75" style="62" customWidth="1"/>
    <col min="6658" max="6661" width="1.875" style="62" customWidth="1"/>
    <col min="6662" max="6662" width="1.625" style="62" customWidth="1"/>
    <col min="6663" max="6663" width="32.5" style="62" customWidth="1"/>
    <col min="6664" max="6664" width="16.75" style="62" customWidth="1"/>
    <col min="6665" max="6665" width="16.625" style="62" bestFit="1" customWidth="1"/>
    <col min="6666" max="6667" width="16.625" style="62" customWidth="1"/>
    <col min="6668" max="6912" width="9" style="62"/>
    <col min="6913" max="6913" width="1.75" style="62" customWidth="1"/>
    <col min="6914" max="6917" width="1.875" style="62" customWidth="1"/>
    <col min="6918" max="6918" width="1.625" style="62" customWidth="1"/>
    <col min="6919" max="6919" width="32.5" style="62" customWidth="1"/>
    <col min="6920" max="6920" width="16.75" style="62" customWidth="1"/>
    <col min="6921" max="6921" width="16.625" style="62" bestFit="1" customWidth="1"/>
    <col min="6922" max="6923" width="16.625" style="62" customWidth="1"/>
    <col min="6924" max="7168" width="9" style="62"/>
    <col min="7169" max="7169" width="1.75" style="62" customWidth="1"/>
    <col min="7170" max="7173" width="1.875" style="62" customWidth="1"/>
    <col min="7174" max="7174" width="1.625" style="62" customWidth="1"/>
    <col min="7175" max="7175" width="32.5" style="62" customWidth="1"/>
    <col min="7176" max="7176" width="16.75" style="62" customWidth="1"/>
    <col min="7177" max="7177" width="16.625" style="62" bestFit="1" customWidth="1"/>
    <col min="7178" max="7179" width="16.625" style="62" customWidth="1"/>
    <col min="7180" max="7424" width="9" style="62"/>
    <col min="7425" max="7425" width="1.75" style="62" customWidth="1"/>
    <col min="7426" max="7429" width="1.875" style="62" customWidth="1"/>
    <col min="7430" max="7430" width="1.625" style="62" customWidth="1"/>
    <col min="7431" max="7431" width="32.5" style="62" customWidth="1"/>
    <col min="7432" max="7432" width="16.75" style="62" customWidth="1"/>
    <col min="7433" max="7433" width="16.625" style="62" bestFit="1" customWidth="1"/>
    <col min="7434" max="7435" width="16.625" style="62" customWidth="1"/>
    <col min="7436" max="7680" width="9" style="62"/>
    <col min="7681" max="7681" width="1.75" style="62" customWidth="1"/>
    <col min="7682" max="7685" width="1.875" style="62" customWidth="1"/>
    <col min="7686" max="7686" width="1.625" style="62" customWidth="1"/>
    <col min="7687" max="7687" width="32.5" style="62" customWidth="1"/>
    <col min="7688" max="7688" width="16.75" style="62" customWidth="1"/>
    <col min="7689" max="7689" width="16.625" style="62" bestFit="1" customWidth="1"/>
    <col min="7690" max="7691" width="16.625" style="62" customWidth="1"/>
    <col min="7692" max="7936" width="9" style="62"/>
    <col min="7937" max="7937" width="1.75" style="62" customWidth="1"/>
    <col min="7938" max="7941" width="1.875" style="62" customWidth="1"/>
    <col min="7942" max="7942" width="1.625" style="62" customWidth="1"/>
    <col min="7943" max="7943" width="32.5" style="62" customWidth="1"/>
    <col min="7944" max="7944" width="16.75" style="62" customWidth="1"/>
    <col min="7945" max="7945" width="16.625" style="62" bestFit="1" customWidth="1"/>
    <col min="7946" max="7947" width="16.625" style="62" customWidth="1"/>
    <col min="7948" max="8192" width="9" style="62"/>
    <col min="8193" max="8193" width="1.75" style="62" customWidth="1"/>
    <col min="8194" max="8197" width="1.875" style="62" customWidth="1"/>
    <col min="8198" max="8198" width="1.625" style="62" customWidth="1"/>
    <col min="8199" max="8199" width="32.5" style="62" customWidth="1"/>
    <col min="8200" max="8200" width="16.75" style="62" customWidth="1"/>
    <col min="8201" max="8201" width="16.625" style="62" bestFit="1" customWidth="1"/>
    <col min="8202" max="8203" width="16.625" style="62" customWidth="1"/>
    <col min="8204" max="8448" width="9" style="62"/>
    <col min="8449" max="8449" width="1.75" style="62" customWidth="1"/>
    <col min="8450" max="8453" width="1.875" style="62" customWidth="1"/>
    <col min="8454" max="8454" width="1.625" style="62" customWidth="1"/>
    <col min="8455" max="8455" width="32.5" style="62" customWidth="1"/>
    <col min="8456" max="8456" width="16.75" style="62" customWidth="1"/>
    <col min="8457" max="8457" width="16.625" style="62" bestFit="1" customWidth="1"/>
    <col min="8458" max="8459" width="16.625" style="62" customWidth="1"/>
    <col min="8460" max="8704" width="9" style="62"/>
    <col min="8705" max="8705" width="1.75" style="62" customWidth="1"/>
    <col min="8706" max="8709" width="1.875" style="62" customWidth="1"/>
    <col min="8710" max="8710" width="1.625" style="62" customWidth="1"/>
    <col min="8711" max="8711" width="32.5" style="62" customWidth="1"/>
    <col min="8712" max="8712" width="16.75" style="62" customWidth="1"/>
    <col min="8713" max="8713" width="16.625" style="62" bestFit="1" customWidth="1"/>
    <col min="8714" max="8715" width="16.625" style="62" customWidth="1"/>
    <col min="8716" max="8960" width="9" style="62"/>
    <col min="8961" max="8961" width="1.75" style="62" customWidth="1"/>
    <col min="8962" max="8965" width="1.875" style="62" customWidth="1"/>
    <col min="8966" max="8966" width="1.625" style="62" customWidth="1"/>
    <col min="8967" max="8967" width="32.5" style="62" customWidth="1"/>
    <col min="8968" max="8968" width="16.75" style="62" customWidth="1"/>
    <col min="8969" max="8969" width="16.625" style="62" bestFit="1" customWidth="1"/>
    <col min="8970" max="8971" width="16.625" style="62" customWidth="1"/>
    <col min="8972" max="9216" width="9" style="62"/>
    <col min="9217" max="9217" width="1.75" style="62" customWidth="1"/>
    <col min="9218" max="9221" width="1.875" style="62" customWidth="1"/>
    <col min="9222" max="9222" width="1.625" style="62" customWidth="1"/>
    <col min="9223" max="9223" width="32.5" style="62" customWidth="1"/>
    <col min="9224" max="9224" width="16.75" style="62" customWidth="1"/>
    <col min="9225" max="9225" width="16.625" style="62" bestFit="1" customWidth="1"/>
    <col min="9226" max="9227" width="16.625" style="62" customWidth="1"/>
    <col min="9228" max="9472" width="9" style="62"/>
    <col min="9473" max="9473" width="1.75" style="62" customWidth="1"/>
    <col min="9474" max="9477" width="1.875" style="62" customWidth="1"/>
    <col min="9478" max="9478" width="1.625" style="62" customWidth="1"/>
    <col min="9479" max="9479" width="32.5" style="62" customWidth="1"/>
    <col min="9480" max="9480" width="16.75" style="62" customWidth="1"/>
    <col min="9481" max="9481" width="16.625" style="62" bestFit="1" customWidth="1"/>
    <col min="9482" max="9483" width="16.625" style="62" customWidth="1"/>
    <col min="9484" max="9728" width="9" style="62"/>
    <col min="9729" max="9729" width="1.75" style="62" customWidth="1"/>
    <col min="9730" max="9733" width="1.875" style="62" customWidth="1"/>
    <col min="9734" max="9734" width="1.625" style="62" customWidth="1"/>
    <col min="9735" max="9735" width="32.5" style="62" customWidth="1"/>
    <col min="9736" max="9736" width="16.75" style="62" customWidth="1"/>
    <col min="9737" max="9737" width="16.625" style="62" bestFit="1" customWidth="1"/>
    <col min="9738" max="9739" width="16.625" style="62" customWidth="1"/>
    <col min="9740" max="9984" width="9" style="62"/>
    <col min="9985" max="9985" width="1.75" style="62" customWidth="1"/>
    <col min="9986" max="9989" width="1.875" style="62" customWidth="1"/>
    <col min="9990" max="9990" width="1.625" style="62" customWidth="1"/>
    <col min="9991" max="9991" width="32.5" style="62" customWidth="1"/>
    <col min="9992" max="9992" width="16.75" style="62" customWidth="1"/>
    <col min="9993" max="9993" width="16.625" style="62" bestFit="1" customWidth="1"/>
    <col min="9994" max="9995" width="16.625" style="62" customWidth="1"/>
    <col min="9996" max="10240" width="9" style="62"/>
    <col min="10241" max="10241" width="1.75" style="62" customWidth="1"/>
    <col min="10242" max="10245" width="1.875" style="62" customWidth="1"/>
    <col min="10246" max="10246" width="1.625" style="62" customWidth="1"/>
    <col min="10247" max="10247" width="32.5" style="62" customWidth="1"/>
    <col min="10248" max="10248" width="16.75" style="62" customWidth="1"/>
    <col min="10249" max="10249" width="16.625" style="62" bestFit="1" customWidth="1"/>
    <col min="10250" max="10251" width="16.625" style="62" customWidth="1"/>
    <col min="10252" max="10496" width="9" style="62"/>
    <col min="10497" max="10497" width="1.75" style="62" customWidth="1"/>
    <col min="10498" max="10501" width="1.875" style="62" customWidth="1"/>
    <col min="10502" max="10502" width="1.625" style="62" customWidth="1"/>
    <col min="10503" max="10503" width="32.5" style="62" customWidth="1"/>
    <col min="10504" max="10504" width="16.75" style="62" customWidth="1"/>
    <col min="10505" max="10505" width="16.625" style="62" bestFit="1" customWidth="1"/>
    <col min="10506" max="10507" width="16.625" style="62" customWidth="1"/>
    <col min="10508" max="10752" width="9" style="62"/>
    <col min="10753" max="10753" width="1.75" style="62" customWidth="1"/>
    <col min="10754" max="10757" width="1.875" style="62" customWidth="1"/>
    <col min="10758" max="10758" width="1.625" style="62" customWidth="1"/>
    <col min="10759" max="10759" width="32.5" style="62" customWidth="1"/>
    <col min="10760" max="10760" width="16.75" style="62" customWidth="1"/>
    <col min="10761" max="10761" width="16.625" style="62" bestFit="1" customWidth="1"/>
    <col min="10762" max="10763" width="16.625" style="62" customWidth="1"/>
    <col min="10764" max="11008" width="9" style="62"/>
    <col min="11009" max="11009" width="1.75" style="62" customWidth="1"/>
    <col min="11010" max="11013" width="1.875" style="62" customWidth="1"/>
    <col min="11014" max="11014" width="1.625" style="62" customWidth="1"/>
    <col min="11015" max="11015" width="32.5" style="62" customWidth="1"/>
    <col min="11016" max="11016" width="16.75" style="62" customWidth="1"/>
    <col min="11017" max="11017" width="16.625" style="62" bestFit="1" customWidth="1"/>
    <col min="11018" max="11019" width="16.625" style="62" customWidth="1"/>
    <col min="11020" max="11264" width="9" style="62"/>
    <col min="11265" max="11265" width="1.75" style="62" customWidth="1"/>
    <col min="11266" max="11269" width="1.875" style="62" customWidth="1"/>
    <col min="11270" max="11270" width="1.625" style="62" customWidth="1"/>
    <col min="11271" max="11271" width="32.5" style="62" customWidth="1"/>
    <col min="11272" max="11272" width="16.75" style="62" customWidth="1"/>
    <col min="11273" max="11273" width="16.625" style="62" bestFit="1" customWidth="1"/>
    <col min="11274" max="11275" width="16.625" style="62" customWidth="1"/>
    <col min="11276" max="11520" width="9" style="62"/>
    <col min="11521" max="11521" width="1.75" style="62" customWidth="1"/>
    <col min="11522" max="11525" width="1.875" style="62" customWidth="1"/>
    <col min="11526" max="11526" width="1.625" style="62" customWidth="1"/>
    <col min="11527" max="11527" width="32.5" style="62" customWidth="1"/>
    <col min="11528" max="11528" width="16.75" style="62" customWidth="1"/>
    <col min="11529" max="11529" width="16.625" style="62" bestFit="1" customWidth="1"/>
    <col min="11530" max="11531" width="16.625" style="62" customWidth="1"/>
    <col min="11532" max="11776" width="9" style="62"/>
    <col min="11777" max="11777" width="1.75" style="62" customWidth="1"/>
    <col min="11778" max="11781" width="1.875" style="62" customWidth="1"/>
    <col min="11782" max="11782" width="1.625" style="62" customWidth="1"/>
    <col min="11783" max="11783" width="32.5" style="62" customWidth="1"/>
    <col min="11784" max="11784" width="16.75" style="62" customWidth="1"/>
    <col min="11785" max="11785" width="16.625" style="62" bestFit="1" customWidth="1"/>
    <col min="11786" max="11787" width="16.625" style="62" customWidth="1"/>
    <col min="11788" max="12032" width="9" style="62"/>
    <col min="12033" max="12033" width="1.75" style="62" customWidth="1"/>
    <col min="12034" max="12037" width="1.875" style="62" customWidth="1"/>
    <col min="12038" max="12038" width="1.625" style="62" customWidth="1"/>
    <col min="12039" max="12039" width="32.5" style="62" customWidth="1"/>
    <col min="12040" max="12040" width="16.75" style="62" customWidth="1"/>
    <col min="12041" max="12041" width="16.625" style="62" bestFit="1" customWidth="1"/>
    <col min="12042" max="12043" width="16.625" style="62" customWidth="1"/>
    <col min="12044" max="12288" width="9" style="62"/>
    <col min="12289" max="12289" width="1.75" style="62" customWidth="1"/>
    <col min="12290" max="12293" width="1.875" style="62" customWidth="1"/>
    <col min="12294" max="12294" width="1.625" style="62" customWidth="1"/>
    <col min="12295" max="12295" width="32.5" style="62" customWidth="1"/>
    <col min="12296" max="12296" width="16.75" style="62" customWidth="1"/>
    <col min="12297" max="12297" width="16.625" style="62" bestFit="1" customWidth="1"/>
    <col min="12298" max="12299" width="16.625" style="62" customWidth="1"/>
    <col min="12300" max="12544" width="9" style="62"/>
    <col min="12545" max="12545" width="1.75" style="62" customWidth="1"/>
    <col min="12546" max="12549" width="1.875" style="62" customWidth="1"/>
    <col min="12550" max="12550" width="1.625" style="62" customWidth="1"/>
    <col min="12551" max="12551" width="32.5" style="62" customWidth="1"/>
    <col min="12552" max="12552" width="16.75" style="62" customWidth="1"/>
    <col min="12553" max="12553" width="16.625" style="62" bestFit="1" customWidth="1"/>
    <col min="12554" max="12555" width="16.625" style="62" customWidth="1"/>
    <col min="12556" max="12800" width="9" style="62"/>
    <col min="12801" max="12801" width="1.75" style="62" customWidth="1"/>
    <col min="12802" max="12805" width="1.875" style="62" customWidth="1"/>
    <col min="12806" max="12806" width="1.625" style="62" customWidth="1"/>
    <col min="12807" max="12807" width="32.5" style="62" customWidth="1"/>
    <col min="12808" max="12808" width="16.75" style="62" customWidth="1"/>
    <col min="12809" max="12809" width="16.625" style="62" bestFit="1" customWidth="1"/>
    <col min="12810" max="12811" width="16.625" style="62" customWidth="1"/>
    <col min="12812" max="13056" width="9" style="62"/>
    <col min="13057" max="13057" width="1.75" style="62" customWidth="1"/>
    <col min="13058" max="13061" width="1.875" style="62" customWidth="1"/>
    <col min="13062" max="13062" width="1.625" style="62" customWidth="1"/>
    <col min="13063" max="13063" width="32.5" style="62" customWidth="1"/>
    <col min="13064" max="13064" width="16.75" style="62" customWidth="1"/>
    <col min="13065" max="13065" width="16.625" style="62" bestFit="1" customWidth="1"/>
    <col min="13066" max="13067" width="16.625" style="62" customWidth="1"/>
    <col min="13068" max="13312" width="9" style="62"/>
    <col min="13313" max="13313" width="1.75" style="62" customWidth="1"/>
    <col min="13314" max="13317" width="1.875" style="62" customWidth="1"/>
    <col min="13318" max="13318" width="1.625" style="62" customWidth="1"/>
    <col min="13319" max="13319" width="32.5" style="62" customWidth="1"/>
    <col min="13320" max="13320" width="16.75" style="62" customWidth="1"/>
    <col min="13321" max="13321" width="16.625" style="62" bestFit="1" customWidth="1"/>
    <col min="13322" max="13323" width="16.625" style="62" customWidth="1"/>
    <col min="13324" max="13568" width="9" style="62"/>
    <col min="13569" max="13569" width="1.75" style="62" customWidth="1"/>
    <col min="13570" max="13573" width="1.875" style="62" customWidth="1"/>
    <col min="13574" max="13574" width="1.625" style="62" customWidth="1"/>
    <col min="13575" max="13575" width="32.5" style="62" customWidth="1"/>
    <col min="13576" max="13576" width="16.75" style="62" customWidth="1"/>
    <col min="13577" max="13577" width="16.625" style="62" bestFit="1" customWidth="1"/>
    <col min="13578" max="13579" width="16.625" style="62" customWidth="1"/>
    <col min="13580" max="13824" width="9" style="62"/>
    <col min="13825" max="13825" width="1.75" style="62" customWidth="1"/>
    <col min="13826" max="13829" width="1.875" style="62" customWidth="1"/>
    <col min="13830" max="13830" width="1.625" style="62" customWidth="1"/>
    <col min="13831" max="13831" width="32.5" style="62" customWidth="1"/>
    <col min="13832" max="13832" width="16.75" style="62" customWidth="1"/>
    <col min="13833" max="13833" width="16.625" style="62" bestFit="1" customWidth="1"/>
    <col min="13834" max="13835" width="16.625" style="62" customWidth="1"/>
    <col min="13836" max="14080" width="9" style="62"/>
    <col min="14081" max="14081" width="1.75" style="62" customWidth="1"/>
    <col min="14082" max="14085" width="1.875" style="62" customWidth="1"/>
    <col min="14086" max="14086" width="1.625" style="62" customWidth="1"/>
    <col min="14087" max="14087" width="32.5" style="62" customWidth="1"/>
    <col min="14088" max="14088" width="16.75" style="62" customWidth="1"/>
    <col min="14089" max="14089" width="16.625" style="62" bestFit="1" customWidth="1"/>
    <col min="14090" max="14091" width="16.625" style="62" customWidth="1"/>
    <col min="14092" max="14336" width="9" style="62"/>
    <col min="14337" max="14337" width="1.75" style="62" customWidth="1"/>
    <col min="14338" max="14341" width="1.875" style="62" customWidth="1"/>
    <col min="14342" max="14342" width="1.625" style="62" customWidth="1"/>
    <col min="14343" max="14343" width="32.5" style="62" customWidth="1"/>
    <col min="14344" max="14344" width="16.75" style="62" customWidth="1"/>
    <col min="14345" max="14345" width="16.625" style="62" bestFit="1" customWidth="1"/>
    <col min="14346" max="14347" width="16.625" style="62" customWidth="1"/>
    <col min="14348" max="14592" width="9" style="62"/>
    <col min="14593" max="14593" width="1.75" style="62" customWidth="1"/>
    <col min="14594" max="14597" width="1.875" style="62" customWidth="1"/>
    <col min="14598" max="14598" width="1.625" style="62" customWidth="1"/>
    <col min="14599" max="14599" width="32.5" style="62" customWidth="1"/>
    <col min="14600" max="14600" width="16.75" style="62" customWidth="1"/>
    <col min="14601" max="14601" width="16.625" style="62" bestFit="1" customWidth="1"/>
    <col min="14602" max="14603" width="16.625" style="62" customWidth="1"/>
    <col min="14604" max="14848" width="9" style="62"/>
    <col min="14849" max="14849" width="1.75" style="62" customWidth="1"/>
    <col min="14850" max="14853" width="1.875" style="62" customWidth="1"/>
    <col min="14854" max="14854" width="1.625" style="62" customWidth="1"/>
    <col min="14855" max="14855" width="32.5" style="62" customWidth="1"/>
    <col min="14856" max="14856" width="16.75" style="62" customWidth="1"/>
    <col min="14857" max="14857" width="16.625" style="62" bestFit="1" customWidth="1"/>
    <col min="14858" max="14859" width="16.625" style="62" customWidth="1"/>
    <col min="14860" max="15104" width="9" style="62"/>
    <col min="15105" max="15105" width="1.75" style="62" customWidth="1"/>
    <col min="15106" max="15109" width="1.875" style="62" customWidth="1"/>
    <col min="15110" max="15110" width="1.625" style="62" customWidth="1"/>
    <col min="15111" max="15111" width="32.5" style="62" customWidth="1"/>
    <col min="15112" max="15112" width="16.75" style="62" customWidth="1"/>
    <col min="15113" max="15113" width="16.625" style="62" bestFit="1" customWidth="1"/>
    <col min="15114" max="15115" width="16.625" style="62" customWidth="1"/>
    <col min="15116" max="15360" width="9" style="62"/>
    <col min="15361" max="15361" width="1.75" style="62" customWidth="1"/>
    <col min="15362" max="15365" width="1.875" style="62" customWidth="1"/>
    <col min="15366" max="15366" width="1.625" style="62" customWidth="1"/>
    <col min="15367" max="15367" width="32.5" style="62" customWidth="1"/>
    <col min="15368" max="15368" width="16.75" style="62" customWidth="1"/>
    <col min="15369" max="15369" width="16.625" style="62" bestFit="1" customWidth="1"/>
    <col min="15370" max="15371" width="16.625" style="62" customWidth="1"/>
    <col min="15372" max="15616" width="9" style="62"/>
    <col min="15617" max="15617" width="1.75" style="62" customWidth="1"/>
    <col min="15618" max="15621" width="1.875" style="62" customWidth="1"/>
    <col min="15622" max="15622" width="1.625" style="62" customWidth="1"/>
    <col min="15623" max="15623" width="32.5" style="62" customWidth="1"/>
    <col min="15624" max="15624" width="16.75" style="62" customWidth="1"/>
    <col min="15625" max="15625" width="16.625" style="62" bestFit="1" customWidth="1"/>
    <col min="15626" max="15627" width="16.625" style="62" customWidth="1"/>
    <col min="15628" max="15872" width="9" style="62"/>
    <col min="15873" max="15873" width="1.75" style="62" customWidth="1"/>
    <col min="15874" max="15877" width="1.875" style="62" customWidth="1"/>
    <col min="15878" max="15878" width="1.625" style="62" customWidth="1"/>
    <col min="15879" max="15879" width="32.5" style="62" customWidth="1"/>
    <col min="15880" max="15880" width="16.75" style="62" customWidth="1"/>
    <col min="15881" max="15881" width="16.625" style="62" bestFit="1" customWidth="1"/>
    <col min="15882" max="15883" width="16.625" style="62" customWidth="1"/>
    <col min="15884" max="16128" width="9" style="62"/>
    <col min="16129" max="16129" width="1.75" style="62" customWidth="1"/>
    <col min="16130" max="16133" width="1.875" style="62" customWidth="1"/>
    <col min="16134" max="16134" width="1.625" style="62" customWidth="1"/>
    <col min="16135" max="16135" width="32.5" style="62" customWidth="1"/>
    <col min="16136" max="16136" width="16.75" style="62" customWidth="1"/>
    <col min="16137" max="16137" width="16.625" style="62" bestFit="1" customWidth="1"/>
    <col min="16138" max="16139" width="16.625" style="62" customWidth="1"/>
    <col min="16140" max="16384" width="9" style="62"/>
  </cols>
  <sheetData>
    <row r="2" spans="2:11" ht="24" x14ac:dyDescent="0.4">
      <c r="B2" s="138" t="s">
        <v>110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2:11" x14ac:dyDescent="0.4">
      <c r="C3" s="72"/>
      <c r="D3" s="72"/>
      <c r="E3" s="72"/>
      <c r="F3" s="72"/>
      <c r="G3" s="72"/>
      <c r="H3" s="107"/>
      <c r="I3" s="107"/>
      <c r="J3" s="107"/>
    </row>
    <row r="4" spans="2:11" x14ac:dyDescent="0.4">
      <c r="C4" s="72"/>
      <c r="D4" s="72"/>
      <c r="E4" s="72"/>
      <c r="F4" s="72"/>
      <c r="G4" s="72"/>
      <c r="H4" s="107"/>
      <c r="I4" s="107"/>
      <c r="J4" s="107"/>
      <c r="K4" s="109" t="s">
        <v>143</v>
      </c>
    </row>
    <row r="5" spans="2:11" x14ac:dyDescent="0.4">
      <c r="C5" s="72"/>
      <c r="D5" s="72"/>
      <c r="E5" s="72"/>
      <c r="F5" s="72"/>
      <c r="G5" s="72"/>
      <c r="H5" s="107"/>
      <c r="I5" s="107"/>
      <c r="J5" s="107"/>
      <c r="K5" s="109" t="s">
        <v>144</v>
      </c>
    </row>
    <row r="6" spans="2:11" ht="14.25" thickBot="1" x14ac:dyDescent="0.45">
      <c r="B6" s="72"/>
      <c r="C6" s="72"/>
      <c r="D6" s="72"/>
      <c r="E6" s="72"/>
      <c r="F6" s="72"/>
      <c r="G6" s="72"/>
      <c r="H6" s="107"/>
      <c r="I6" s="107"/>
      <c r="J6" s="107"/>
      <c r="K6" s="109" t="s">
        <v>22</v>
      </c>
    </row>
    <row r="7" spans="2:11" ht="14.25" thickBot="1" x14ac:dyDescent="0.45">
      <c r="B7" s="143" t="s">
        <v>115</v>
      </c>
      <c r="C7" s="144"/>
      <c r="D7" s="144"/>
      <c r="E7" s="144"/>
      <c r="F7" s="144"/>
      <c r="G7" s="144"/>
      <c r="H7" s="145" t="s">
        <v>23</v>
      </c>
      <c r="I7" s="146"/>
      <c r="J7" s="146"/>
      <c r="K7" s="147"/>
    </row>
    <row r="8" spans="2:11" x14ac:dyDescent="0.4">
      <c r="B8" s="84" t="s">
        <v>24</v>
      </c>
      <c r="C8" s="72"/>
      <c r="D8" s="72"/>
      <c r="E8" s="72"/>
      <c r="F8" s="72"/>
      <c r="G8" s="72"/>
      <c r="H8" s="110"/>
      <c r="I8" s="111"/>
      <c r="J8" s="111"/>
      <c r="K8" s="112"/>
    </row>
    <row r="9" spans="2:11" x14ac:dyDescent="0.4">
      <c r="B9" s="84"/>
      <c r="C9" s="72" t="s">
        <v>25</v>
      </c>
      <c r="D9" s="72"/>
      <c r="E9" s="72"/>
      <c r="F9" s="72"/>
      <c r="G9" s="72"/>
      <c r="H9" s="110"/>
      <c r="I9" s="111"/>
      <c r="J9" s="111"/>
      <c r="K9" s="112"/>
    </row>
    <row r="10" spans="2:11" x14ac:dyDescent="0.4">
      <c r="B10" s="84"/>
      <c r="C10" s="72"/>
      <c r="D10" s="72" t="s">
        <v>55</v>
      </c>
      <c r="E10" s="72"/>
      <c r="F10" s="72"/>
      <c r="G10" s="72"/>
      <c r="H10" s="110"/>
      <c r="I10" s="111"/>
      <c r="J10" s="111">
        <v>6706096574595</v>
      </c>
      <c r="K10" s="112"/>
    </row>
    <row r="11" spans="2:11" x14ac:dyDescent="0.4">
      <c r="B11" s="84"/>
      <c r="C11" s="72"/>
      <c r="D11" s="72" t="s">
        <v>26</v>
      </c>
      <c r="E11" s="72"/>
      <c r="F11" s="72"/>
      <c r="G11" s="72"/>
      <c r="H11" s="110"/>
      <c r="I11" s="111"/>
      <c r="J11" s="111"/>
      <c r="K11" s="112"/>
    </row>
    <row r="12" spans="2:11" x14ac:dyDescent="0.4">
      <c r="B12" s="84"/>
      <c r="C12" s="72"/>
      <c r="D12" s="72"/>
      <c r="E12" s="72" t="s">
        <v>145</v>
      </c>
      <c r="F12" s="72"/>
      <c r="G12" s="72"/>
      <c r="H12" s="110"/>
      <c r="I12" s="111">
        <v>1553931336632</v>
      </c>
      <c r="J12" s="111"/>
      <c r="K12" s="112"/>
    </row>
    <row r="13" spans="2:11" x14ac:dyDescent="0.4">
      <c r="B13" s="84"/>
      <c r="C13" s="72"/>
      <c r="D13" s="72"/>
      <c r="E13" s="72" t="s">
        <v>146</v>
      </c>
      <c r="F13" s="72"/>
      <c r="G13" s="72"/>
      <c r="H13" s="110"/>
      <c r="I13" s="111">
        <v>2159586895791</v>
      </c>
      <c r="J13" s="111"/>
      <c r="K13" s="112"/>
    </row>
    <row r="14" spans="2:11" x14ac:dyDescent="0.4">
      <c r="B14" s="84"/>
      <c r="C14" s="72"/>
      <c r="D14" s="72"/>
      <c r="E14" s="72" t="s">
        <v>147</v>
      </c>
      <c r="F14" s="72"/>
      <c r="G14" s="72"/>
      <c r="H14" s="110"/>
      <c r="I14" s="111">
        <v>67327752</v>
      </c>
      <c r="J14" s="62"/>
      <c r="K14" s="112"/>
    </row>
    <row r="15" spans="2:11" x14ac:dyDescent="0.4">
      <c r="B15" s="84"/>
      <c r="C15" s="72"/>
      <c r="D15" s="72"/>
      <c r="E15" s="72" t="s">
        <v>148</v>
      </c>
      <c r="F15" s="72"/>
      <c r="G15" s="72"/>
      <c r="H15" s="110"/>
      <c r="I15" s="55">
        <v>8531076</v>
      </c>
      <c r="J15" s="111">
        <f>SUM(I12:I15)</f>
        <v>3713594091251</v>
      </c>
      <c r="K15" s="112"/>
    </row>
    <row r="16" spans="2:11" x14ac:dyDescent="0.4">
      <c r="B16" s="84"/>
      <c r="C16" s="72"/>
      <c r="D16" s="72" t="s">
        <v>149</v>
      </c>
      <c r="E16" s="72"/>
      <c r="F16" s="72"/>
      <c r="G16" s="72"/>
      <c r="H16" s="113"/>
      <c r="I16" s="111"/>
      <c r="J16" s="111">
        <v>1029071287747</v>
      </c>
      <c r="K16" s="112"/>
    </row>
    <row r="17" spans="2:11" x14ac:dyDescent="0.4">
      <c r="B17" s="84"/>
      <c r="C17" s="72"/>
      <c r="D17" s="72" t="s">
        <v>27</v>
      </c>
      <c r="E17" s="72"/>
      <c r="F17" s="72"/>
      <c r="G17" s="72"/>
      <c r="H17" s="110"/>
      <c r="I17" s="111"/>
      <c r="J17" s="111"/>
      <c r="K17" s="91"/>
    </row>
    <row r="18" spans="2:11" x14ac:dyDescent="0.4">
      <c r="B18" s="84"/>
      <c r="C18" s="72"/>
      <c r="D18" s="72"/>
      <c r="E18" s="72" t="s">
        <v>150</v>
      </c>
      <c r="F18" s="72"/>
      <c r="G18" s="72"/>
      <c r="H18" s="111"/>
      <c r="I18" s="111"/>
      <c r="J18" s="111"/>
      <c r="K18" s="91"/>
    </row>
    <row r="19" spans="2:11" x14ac:dyDescent="0.4">
      <c r="B19" s="84"/>
      <c r="C19" s="72"/>
      <c r="D19" s="72"/>
      <c r="E19" s="72"/>
      <c r="F19" s="72" t="s">
        <v>151</v>
      </c>
      <c r="G19" s="72"/>
      <c r="H19" s="111">
        <v>8350631973</v>
      </c>
      <c r="I19" s="111"/>
      <c r="J19" s="111"/>
      <c r="K19" s="91"/>
    </row>
    <row r="20" spans="2:11" x14ac:dyDescent="0.4">
      <c r="B20" s="84"/>
      <c r="C20" s="72"/>
      <c r="D20" s="72"/>
      <c r="E20" s="72"/>
      <c r="F20" s="72" t="s">
        <v>152</v>
      </c>
      <c r="G20" s="72"/>
      <c r="H20" s="111">
        <v>15031561</v>
      </c>
      <c r="I20" s="111"/>
      <c r="J20" s="111"/>
      <c r="K20" s="91"/>
    </row>
    <row r="21" spans="2:11" x14ac:dyDescent="0.4">
      <c r="B21" s="84"/>
      <c r="C21" s="72"/>
      <c r="D21" s="72"/>
      <c r="E21" s="72"/>
      <c r="F21" s="72" t="s">
        <v>47</v>
      </c>
      <c r="G21" s="72"/>
      <c r="H21" s="111">
        <v>6312513069</v>
      </c>
      <c r="I21" s="111"/>
      <c r="J21" s="111"/>
      <c r="K21" s="91"/>
    </row>
    <row r="22" spans="2:11" x14ac:dyDescent="0.4">
      <c r="B22" s="84"/>
      <c r="C22" s="72"/>
      <c r="D22" s="72"/>
      <c r="E22" s="72"/>
      <c r="F22" s="72" t="s">
        <v>29</v>
      </c>
      <c r="G22" s="72"/>
      <c r="H22" s="111">
        <v>3406496405</v>
      </c>
      <c r="I22" s="111"/>
      <c r="J22" s="111"/>
      <c r="K22" s="91"/>
    </row>
    <row r="23" spans="2:11" x14ac:dyDescent="0.4">
      <c r="B23" s="84"/>
      <c r="C23" s="72"/>
      <c r="D23" s="72"/>
      <c r="E23" s="72"/>
      <c r="F23" s="72" t="s">
        <v>153</v>
      </c>
      <c r="G23" s="72"/>
      <c r="H23" s="111">
        <v>1248687049</v>
      </c>
      <c r="I23" s="111"/>
      <c r="J23" s="111"/>
      <c r="K23" s="91"/>
    </row>
    <row r="24" spans="2:11" x14ac:dyDescent="0.4">
      <c r="B24" s="84"/>
      <c r="C24" s="72"/>
      <c r="D24" s="72"/>
      <c r="E24" s="72"/>
      <c r="F24" s="72" t="s">
        <v>78</v>
      </c>
      <c r="G24" s="72"/>
      <c r="H24" s="111">
        <v>497290718</v>
      </c>
      <c r="I24" s="111">
        <f>SUM(H19:H24)</f>
        <v>19830650775</v>
      </c>
      <c r="J24" s="111"/>
      <c r="K24" s="91"/>
    </row>
    <row r="25" spans="2:11" x14ac:dyDescent="0.4">
      <c r="B25" s="84"/>
      <c r="C25" s="72"/>
      <c r="D25" s="72"/>
      <c r="E25" s="72" t="s">
        <v>28</v>
      </c>
      <c r="F25" s="72"/>
      <c r="G25" s="72"/>
      <c r="H25" s="114" t="s">
        <v>108</v>
      </c>
      <c r="I25" s="111"/>
      <c r="J25" s="111"/>
      <c r="K25" s="91"/>
    </row>
    <row r="26" spans="2:11" x14ac:dyDescent="0.4">
      <c r="B26" s="84"/>
      <c r="C26" s="72"/>
      <c r="D26" s="72"/>
      <c r="E26" s="72"/>
      <c r="F26" s="72" t="s">
        <v>151</v>
      </c>
      <c r="G26" s="72"/>
      <c r="H26" s="111">
        <v>5464355627</v>
      </c>
      <c r="I26" s="111"/>
      <c r="J26" s="111"/>
      <c r="K26" s="91"/>
    </row>
    <row r="27" spans="2:11" x14ac:dyDescent="0.4">
      <c r="B27" s="84"/>
      <c r="C27" s="72"/>
      <c r="D27" s="72"/>
      <c r="E27" s="72"/>
      <c r="F27" s="72" t="s">
        <v>152</v>
      </c>
      <c r="G27" s="72"/>
      <c r="H27" s="111">
        <v>11935452</v>
      </c>
      <c r="I27" s="111"/>
      <c r="J27" s="111"/>
      <c r="K27" s="91"/>
    </row>
    <row r="28" spans="2:11" x14ac:dyDescent="0.4">
      <c r="B28" s="84"/>
      <c r="C28" s="72"/>
      <c r="D28" s="72"/>
      <c r="E28" s="72"/>
      <c r="F28" s="72" t="s">
        <v>47</v>
      </c>
      <c r="G28" s="72"/>
      <c r="H28" s="111">
        <v>2092646122</v>
      </c>
      <c r="I28" s="111"/>
      <c r="J28" s="111"/>
      <c r="K28" s="91"/>
    </row>
    <row r="29" spans="2:11" x14ac:dyDescent="0.4">
      <c r="B29" s="84"/>
      <c r="C29" s="72"/>
      <c r="D29" s="72"/>
      <c r="E29" s="72"/>
      <c r="F29" s="72" t="s">
        <v>29</v>
      </c>
      <c r="G29" s="72"/>
      <c r="H29" s="111">
        <v>1106504884</v>
      </c>
      <c r="I29" s="111"/>
      <c r="J29" s="111"/>
      <c r="K29" s="91"/>
    </row>
    <row r="30" spans="2:11" x14ac:dyDescent="0.4">
      <c r="B30" s="84"/>
      <c r="C30" s="72"/>
      <c r="D30" s="72"/>
      <c r="E30" s="72"/>
      <c r="F30" s="72" t="s">
        <v>153</v>
      </c>
      <c r="G30" s="72"/>
      <c r="H30" s="111">
        <v>432467803</v>
      </c>
      <c r="I30" s="111"/>
      <c r="J30" s="111"/>
      <c r="K30" s="91"/>
    </row>
    <row r="31" spans="2:11" x14ac:dyDescent="0.4">
      <c r="B31" s="84"/>
      <c r="C31" s="72"/>
      <c r="D31" s="72"/>
      <c r="E31" s="72"/>
      <c r="F31" s="72" t="s">
        <v>78</v>
      </c>
      <c r="G31" s="72"/>
      <c r="H31" s="55">
        <v>30528002</v>
      </c>
      <c r="I31" s="111">
        <f>SUM(H26:H31)</f>
        <v>9138437890</v>
      </c>
      <c r="J31" s="111"/>
      <c r="K31" s="91"/>
    </row>
    <row r="32" spans="2:11" x14ac:dyDescent="0.4">
      <c r="B32" s="84"/>
      <c r="C32" s="72"/>
      <c r="D32" s="72"/>
      <c r="E32" s="72" t="s">
        <v>30</v>
      </c>
      <c r="F32" s="72"/>
      <c r="G32" s="72"/>
      <c r="H32" s="111" t="s">
        <v>108</v>
      </c>
      <c r="I32" s="111"/>
      <c r="J32" s="111"/>
      <c r="K32" s="91"/>
    </row>
    <row r="33" spans="2:11" x14ac:dyDescent="0.4">
      <c r="B33" s="84"/>
      <c r="C33" s="72"/>
      <c r="D33" s="72"/>
      <c r="E33" s="72"/>
      <c r="F33" s="72" t="s">
        <v>151</v>
      </c>
      <c r="G33" s="72"/>
      <c r="H33" s="111">
        <v>5950649830</v>
      </c>
      <c r="I33" s="111"/>
      <c r="J33" s="111"/>
      <c r="K33" s="91"/>
    </row>
    <row r="34" spans="2:11" x14ac:dyDescent="0.4">
      <c r="B34" s="84"/>
      <c r="C34" s="72"/>
      <c r="D34" s="72"/>
      <c r="E34" s="72"/>
      <c r="F34" s="72" t="s">
        <v>152</v>
      </c>
      <c r="G34" s="72"/>
      <c r="H34" s="111">
        <v>11851268</v>
      </c>
      <c r="I34" s="111"/>
      <c r="J34" s="111"/>
      <c r="K34" s="91"/>
    </row>
    <row r="35" spans="2:11" x14ac:dyDescent="0.4">
      <c r="B35" s="84"/>
      <c r="C35" s="72"/>
      <c r="D35" s="72"/>
      <c r="E35" s="72"/>
      <c r="F35" s="72" t="s">
        <v>46</v>
      </c>
      <c r="G35" s="72"/>
      <c r="H35" s="111">
        <v>114007684408</v>
      </c>
      <c r="I35" s="111"/>
      <c r="J35" s="111"/>
      <c r="K35" s="91"/>
    </row>
    <row r="36" spans="2:11" x14ac:dyDescent="0.4">
      <c r="B36" s="84"/>
      <c r="C36" s="72"/>
      <c r="D36" s="72"/>
      <c r="E36" s="72"/>
      <c r="F36" s="72" t="s">
        <v>47</v>
      </c>
      <c r="G36" s="72"/>
      <c r="H36" s="111">
        <v>9814170071</v>
      </c>
      <c r="I36" s="111"/>
      <c r="J36" s="111"/>
      <c r="K36" s="91"/>
    </row>
    <row r="37" spans="2:11" x14ac:dyDescent="0.4">
      <c r="B37" s="84"/>
      <c r="C37" s="72"/>
      <c r="D37" s="72"/>
      <c r="E37" s="72"/>
      <c r="F37" s="72" t="s">
        <v>29</v>
      </c>
      <c r="G37" s="72"/>
      <c r="H37" s="111">
        <v>1585579226</v>
      </c>
      <c r="I37" s="111"/>
      <c r="J37" s="111"/>
      <c r="K37" s="91"/>
    </row>
    <row r="38" spans="2:11" x14ac:dyDescent="0.4">
      <c r="B38" s="84"/>
      <c r="C38" s="72"/>
      <c r="D38" s="72"/>
      <c r="E38" s="72"/>
      <c r="F38" s="72" t="s">
        <v>153</v>
      </c>
      <c r="G38" s="72"/>
      <c r="H38" s="111">
        <v>967457325</v>
      </c>
      <c r="I38" s="111"/>
      <c r="J38" s="111"/>
      <c r="K38" s="91"/>
    </row>
    <row r="39" spans="2:11" x14ac:dyDescent="0.4">
      <c r="B39" s="84"/>
      <c r="C39" s="72"/>
      <c r="D39" s="72"/>
      <c r="E39" s="72"/>
      <c r="F39" s="72" t="s">
        <v>78</v>
      </c>
      <c r="G39" s="72"/>
      <c r="H39" s="55">
        <v>1383262753</v>
      </c>
      <c r="I39" s="111">
        <f>SUM(H33:H39)</f>
        <v>133720654881</v>
      </c>
      <c r="J39" s="111"/>
      <c r="K39" s="91"/>
    </row>
    <row r="40" spans="2:11" x14ac:dyDescent="0.4">
      <c r="B40" s="84"/>
      <c r="C40" s="72"/>
      <c r="D40" s="72"/>
      <c r="E40" s="72" t="s">
        <v>154</v>
      </c>
      <c r="F40" s="72"/>
      <c r="G40" s="72"/>
      <c r="H40" s="111"/>
      <c r="I40" s="111">
        <v>338118</v>
      </c>
      <c r="J40" s="111"/>
      <c r="K40" s="91"/>
    </row>
    <row r="41" spans="2:11" x14ac:dyDescent="0.4">
      <c r="B41" s="84"/>
      <c r="C41" s="72"/>
      <c r="D41" s="72"/>
      <c r="E41" s="72" t="s">
        <v>155</v>
      </c>
      <c r="F41" s="72"/>
      <c r="G41" s="72"/>
      <c r="H41" s="111"/>
      <c r="I41" s="55">
        <v>2596796360</v>
      </c>
      <c r="J41" s="115">
        <f>I24+I31+I39+SUM(I40:I41)</f>
        <v>165286878024</v>
      </c>
      <c r="K41" s="91"/>
    </row>
    <row r="42" spans="2:11" x14ac:dyDescent="0.4">
      <c r="B42" s="84"/>
      <c r="C42" s="72"/>
      <c r="D42" s="72" t="s">
        <v>31</v>
      </c>
      <c r="E42" s="72"/>
      <c r="F42" s="72"/>
      <c r="G42" s="72"/>
      <c r="H42" s="110"/>
      <c r="I42" s="111" t="s">
        <v>108</v>
      </c>
      <c r="J42" s="111"/>
      <c r="K42" s="91"/>
    </row>
    <row r="43" spans="2:11" x14ac:dyDescent="0.4">
      <c r="B43" s="84"/>
      <c r="C43" s="72"/>
      <c r="D43" s="72"/>
      <c r="E43" s="72" t="s">
        <v>151</v>
      </c>
      <c r="F43" s="72"/>
      <c r="G43" s="72"/>
      <c r="H43" s="110"/>
      <c r="I43" s="111">
        <v>5198571749</v>
      </c>
      <c r="J43" s="111"/>
      <c r="K43" s="91"/>
    </row>
    <row r="44" spans="2:11" x14ac:dyDescent="0.4">
      <c r="B44" s="84"/>
      <c r="C44" s="72"/>
      <c r="D44" s="72"/>
      <c r="E44" s="72" t="s">
        <v>152</v>
      </c>
      <c r="F44" s="72"/>
      <c r="G44" s="72"/>
      <c r="H44" s="110"/>
      <c r="I44" s="111">
        <v>5425295</v>
      </c>
      <c r="J44" s="111"/>
      <c r="K44" s="91"/>
    </row>
    <row r="45" spans="2:11" x14ac:dyDescent="0.4">
      <c r="B45" s="84"/>
      <c r="C45" s="72"/>
      <c r="D45" s="72"/>
      <c r="E45" s="72" t="s">
        <v>156</v>
      </c>
      <c r="F45" s="72"/>
      <c r="G45" s="72"/>
      <c r="H45" s="110"/>
      <c r="I45" s="111"/>
      <c r="J45" s="111"/>
      <c r="K45" s="91"/>
    </row>
    <row r="46" spans="2:11" x14ac:dyDescent="0.4">
      <c r="B46" s="84"/>
      <c r="C46" s="72"/>
      <c r="D46" s="72"/>
      <c r="E46" s="72"/>
      <c r="F46" s="72" t="s">
        <v>47</v>
      </c>
      <c r="G46" s="72"/>
      <c r="H46" s="110">
        <v>5038676716</v>
      </c>
      <c r="I46" s="111"/>
      <c r="J46" s="111"/>
      <c r="K46" s="91"/>
    </row>
    <row r="47" spans="2:11" x14ac:dyDescent="0.4">
      <c r="B47" s="84"/>
      <c r="C47" s="72"/>
      <c r="D47" s="72"/>
      <c r="E47" s="72"/>
      <c r="F47" s="72" t="s">
        <v>157</v>
      </c>
      <c r="G47" s="72"/>
      <c r="H47" s="110">
        <v>6536978256</v>
      </c>
      <c r="I47" s="111"/>
      <c r="J47" s="111"/>
      <c r="K47" s="91"/>
    </row>
    <row r="48" spans="2:11" x14ac:dyDescent="0.4">
      <c r="B48" s="84"/>
      <c r="C48" s="72"/>
      <c r="D48" s="72"/>
      <c r="E48" s="72"/>
      <c r="F48" s="72" t="s">
        <v>158</v>
      </c>
      <c r="G48" s="72"/>
      <c r="H48" s="110">
        <v>3587440759</v>
      </c>
      <c r="I48" s="111"/>
      <c r="J48" s="111"/>
      <c r="K48" s="91"/>
    </row>
    <row r="49" spans="2:11" x14ac:dyDescent="0.4">
      <c r="B49" s="84"/>
      <c r="C49" s="72"/>
      <c r="D49" s="72"/>
      <c r="E49" s="72"/>
      <c r="F49" s="72" t="s">
        <v>159</v>
      </c>
      <c r="G49" s="72"/>
      <c r="H49" s="110">
        <v>2503393663</v>
      </c>
      <c r="I49" s="111"/>
      <c r="J49" s="111"/>
      <c r="K49" s="91"/>
    </row>
    <row r="50" spans="2:11" x14ac:dyDescent="0.4">
      <c r="B50" s="84"/>
      <c r="C50" s="72"/>
      <c r="D50" s="72"/>
      <c r="E50" s="72"/>
      <c r="F50" s="72" t="s">
        <v>78</v>
      </c>
      <c r="G50" s="72"/>
      <c r="H50" s="55">
        <v>3218246240</v>
      </c>
      <c r="I50" s="111">
        <f>SUM(H46:H50)</f>
        <v>20884735634</v>
      </c>
      <c r="J50" s="111"/>
      <c r="K50" s="91"/>
    </row>
    <row r="51" spans="2:11" x14ac:dyDescent="0.4">
      <c r="B51" s="84"/>
      <c r="C51" s="72"/>
      <c r="D51" s="72"/>
      <c r="E51" s="72" t="s">
        <v>153</v>
      </c>
      <c r="F51" s="72"/>
      <c r="G51" s="72"/>
      <c r="H51" s="110"/>
      <c r="I51" s="110">
        <v>3470197026</v>
      </c>
      <c r="J51" s="111"/>
      <c r="K51" s="91"/>
    </row>
    <row r="52" spans="2:11" x14ac:dyDescent="0.4">
      <c r="B52" s="84"/>
      <c r="C52" s="72"/>
      <c r="D52" s="72"/>
      <c r="E52" s="72" t="s">
        <v>78</v>
      </c>
      <c r="F52" s="72"/>
      <c r="G52" s="72"/>
      <c r="H52" s="110"/>
      <c r="I52" s="111">
        <v>5491523363</v>
      </c>
      <c r="J52" s="55">
        <f>SUM(I43:I44)+I50+SUM(I51:I52)</f>
        <v>35050453067</v>
      </c>
      <c r="K52" s="91"/>
    </row>
    <row r="53" spans="2:11" x14ac:dyDescent="0.4">
      <c r="B53" s="84"/>
      <c r="C53" s="72"/>
      <c r="D53" s="72"/>
      <c r="E53" s="72"/>
      <c r="F53" s="72"/>
      <c r="G53" s="72" t="s">
        <v>32</v>
      </c>
      <c r="H53" s="110"/>
      <c r="I53" s="114"/>
      <c r="J53" s="111"/>
      <c r="K53" s="112">
        <f>J10+J15+J16+J41+J52</f>
        <v>11649099284684</v>
      </c>
    </row>
    <row r="54" spans="2:11" x14ac:dyDescent="0.4">
      <c r="B54" s="116"/>
      <c r="C54" s="74"/>
      <c r="D54" s="74"/>
      <c r="E54" s="74"/>
      <c r="F54" s="74"/>
      <c r="G54" s="75"/>
      <c r="H54" s="110"/>
      <c r="I54" s="111"/>
      <c r="J54" s="111"/>
      <c r="K54" s="112"/>
    </row>
    <row r="55" spans="2:11" x14ac:dyDescent="0.4">
      <c r="B55" s="84"/>
      <c r="C55" s="72" t="s">
        <v>33</v>
      </c>
      <c r="D55" s="72"/>
      <c r="E55" s="72"/>
      <c r="F55" s="72"/>
      <c r="G55" s="72"/>
      <c r="H55" s="110"/>
      <c r="I55" s="111"/>
      <c r="J55" s="111"/>
      <c r="K55" s="112"/>
    </row>
    <row r="56" spans="2:11" x14ac:dyDescent="0.4">
      <c r="B56" s="84"/>
      <c r="C56" s="72"/>
      <c r="D56" s="72" t="s">
        <v>34</v>
      </c>
      <c r="E56" s="72"/>
      <c r="F56" s="72"/>
      <c r="G56" s="72"/>
      <c r="H56" s="110"/>
      <c r="I56" s="111"/>
      <c r="J56" s="111"/>
      <c r="K56" s="112"/>
    </row>
    <row r="57" spans="2:11" x14ac:dyDescent="0.4">
      <c r="B57" s="84"/>
      <c r="C57" s="72"/>
      <c r="D57" s="72"/>
      <c r="E57" s="72" t="s">
        <v>66</v>
      </c>
      <c r="F57" s="72"/>
      <c r="G57" s="72"/>
      <c r="H57" s="111"/>
      <c r="I57" s="55">
        <v>91586680</v>
      </c>
      <c r="J57" s="55">
        <f>SUM(I57)</f>
        <v>91586680</v>
      </c>
      <c r="K57" s="112"/>
    </row>
    <row r="58" spans="2:11" x14ac:dyDescent="0.4">
      <c r="B58" s="84"/>
      <c r="C58" s="72"/>
      <c r="D58" s="72"/>
      <c r="E58" s="72"/>
      <c r="F58" s="72"/>
      <c r="G58" s="72" t="s">
        <v>35</v>
      </c>
      <c r="H58" s="111"/>
      <c r="I58" s="111"/>
      <c r="J58" s="111"/>
      <c r="K58" s="112">
        <f>J57</f>
        <v>91586680</v>
      </c>
    </row>
    <row r="59" spans="2:11" x14ac:dyDescent="0.4">
      <c r="B59" s="116"/>
      <c r="C59" s="74"/>
      <c r="D59" s="74"/>
      <c r="E59" s="74"/>
      <c r="F59" s="74"/>
      <c r="G59" s="75" t="s">
        <v>36</v>
      </c>
      <c r="H59" s="111"/>
      <c r="I59" s="110"/>
      <c r="J59" s="111"/>
      <c r="K59" s="132">
        <f>K53+K58</f>
        <v>11649190871364</v>
      </c>
    </row>
    <row r="60" spans="2:11" x14ac:dyDescent="0.4">
      <c r="B60" s="116"/>
      <c r="C60" s="74"/>
      <c r="D60" s="74"/>
      <c r="E60" s="74"/>
      <c r="F60" s="74"/>
      <c r="G60" s="75"/>
      <c r="H60" s="111"/>
      <c r="I60" s="111"/>
      <c r="J60" s="111"/>
      <c r="K60" s="112"/>
    </row>
    <row r="61" spans="2:11" x14ac:dyDescent="0.4">
      <c r="B61" s="84" t="s">
        <v>37</v>
      </c>
      <c r="C61" s="72"/>
      <c r="D61" s="72"/>
      <c r="E61" s="72"/>
      <c r="F61" s="72"/>
      <c r="G61" s="72"/>
      <c r="H61" s="111"/>
      <c r="I61" s="111"/>
      <c r="J61" s="111"/>
      <c r="K61" s="112"/>
    </row>
    <row r="62" spans="2:11" x14ac:dyDescent="0.4">
      <c r="B62" s="84"/>
      <c r="C62" s="72" t="s">
        <v>38</v>
      </c>
      <c r="D62" s="72"/>
      <c r="E62" s="72"/>
      <c r="F62" s="72"/>
      <c r="G62" s="72"/>
      <c r="H62" s="111"/>
      <c r="I62" s="111"/>
      <c r="J62" s="111"/>
      <c r="K62" s="112"/>
    </row>
    <row r="63" spans="2:11" x14ac:dyDescent="0.4">
      <c r="B63" s="84"/>
      <c r="C63" s="72"/>
      <c r="D63" s="72" t="s">
        <v>160</v>
      </c>
      <c r="E63" s="72"/>
      <c r="F63" s="72"/>
      <c r="G63" s="72"/>
      <c r="H63" s="111"/>
      <c r="I63" s="111"/>
      <c r="J63" s="111">
        <v>10842918000000</v>
      </c>
      <c r="K63" s="112"/>
    </row>
    <row r="64" spans="2:11" x14ac:dyDescent="0.4">
      <c r="B64" s="84"/>
      <c r="C64" s="72"/>
      <c r="D64" s="72" t="s">
        <v>161</v>
      </c>
      <c r="E64" s="72"/>
      <c r="F64" s="72"/>
      <c r="G64" s="72"/>
      <c r="H64" s="111"/>
      <c r="I64" s="111"/>
      <c r="J64" s="111">
        <v>71649830212</v>
      </c>
      <c r="K64" s="112"/>
    </row>
    <row r="65" spans="2:11" x14ac:dyDescent="0.4">
      <c r="B65" s="84"/>
      <c r="C65" s="72"/>
      <c r="D65" s="148" t="s">
        <v>162</v>
      </c>
      <c r="E65" s="148"/>
      <c r="F65" s="148"/>
      <c r="G65" s="149"/>
      <c r="H65" s="111"/>
      <c r="I65" s="111"/>
      <c r="J65" s="111">
        <v>1068491677614</v>
      </c>
      <c r="K65" s="112"/>
    </row>
    <row r="66" spans="2:11" x14ac:dyDescent="0.4">
      <c r="B66" s="84"/>
      <c r="C66" s="72"/>
      <c r="D66" s="72" t="s">
        <v>163</v>
      </c>
      <c r="E66" s="72"/>
      <c r="F66" s="72"/>
      <c r="G66" s="72"/>
      <c r="H66" s="111"/>
      <c r="I66" s="111"/>
      <c r="J66" s="111">
        <v>6383961000</v>
      </c>
      <c r="K66" s="112"/>
    </row>
    <row r="67" spans="2:11" x14ac:dyDescent="0.4">
      <c r="B67" s="84"/>
      <c r="C67" s="72"/>
      <c r="D67" s="72" t="s">
        <v>164</v>
      </c>
      <c r="E67" s="72"/>
      <c r="F67" s="72"/>
      <c r="G67" s="72"/>
      <c r="H67" s="111"/>
      <c r="I67" s="111"/>
      <c r="J67" s="111">
        <v>29373</v>
      </c>
      <c r="K67" s="112"/>
    </row>
    <row r="68" spans="2:11" x14ac:dyDescent="0.4">
      <c r="B68" s="84"/>
      <c r="C68" s="72"/>
      <c r="D68" s="72" t="s">
        <v>165</v>
      </c>
      <c r="E68" s="72"/>
      <c r="F68" s="72"/>
      <c r="G68" s="72"/>
      <c r="H68" s="111"/>
      <c r="I68" s="111"/>
      <c r="J68" s="111">
        <v>95847428</v>
      </c>
      <c r="K68" s="112"/>
    </row>
    <row r="69" spans="2:11" x14ac:dyDescent="0.4">
      <c r="B69" s="84"/>
      <c r="C69" s="72"/>
      <c r="D69" s="72" t="s">
        <v>166</v>
      </c>
      <c r="E69" s="72"/>
      <c r="F69" s="72"/>
      <c r="G69" s="72"/>
      <c r="H69" s="111"/>
      <c r="I69" s="111"/>
      <c r="J69" s="111">
        <v>9431650943</v>
      </c>
      <c r="K69" s="112"/>
    </row>
    <row r="70" spans="2:11" x14ac:dyDescent="0.4">
      <c r="B70" s="84"/>
      <c r="C70" s="72"/>
      <c r="D70" s="72" t="s">
        <v>167</v>
      </c>
      <c r="E70" s="72"/>
      <c r="F70" s="72"/>
      <c r="G70" s="72"/>
      <c r="H70" s="111"/>
      <c r="I70" s="111"/>
      <c r="J70" s="111">
        <v>7941174162</v>
      </c>
      <c r="K70" s="112"/>
    </row>
    <row r="71" spans="2:11" x14ac:dyDescent="0.4">
      <c r="B71" s="84"/>
      <c r="C71" s="72"/>
      <c r="D71" s="72" t="s">
        <v>168</v>
      </c>
      <c r="E71" s="72"/>
      <c r="F71" s="72"/>
      <c r="G71" s="72"/>
      <c r="H71" s="111"/>
      <c r="I71" s="111"/>
      <c r="J71" s="111">
        <v>4273384595</v>
      </c>
      <c r="K71" s="112"/>
    </row>
    <row r="72" spans="2:11" x14ac:dyDescent="0.4">
      <c r="B72" s="84"/>
      <c r="C72" s="72"/>
      <c r="D72" s="72" t="s">
        <v>169</v>
      </c>
      <c r="E72" s="72"/>
      <c r="F72" s="72"/>
      <c r="G72" s="72"/>
      <c r="H72" s="111"/>
      <c r="I72" s="111"/>
      <c r="J72" s="111">
        <v>3037156982</v>
      </c>
      <c r="K72" s="112"/>
    </row>
    <row r="73" spans="2:11" x14ac:dyDescent="0.4">
      <c r="B73" s="84"/>
      <c r="C73" s="72"/>
      <c r="D73" s="72" t="s">
        <v>78</v>
      </c>
      <c r="E73" s="72"/>
      <c r="F73" s="72"/>
      <c r="G73" s="72"/>
      <c r="H73" s="111"/>
      <c r="I73" s="111"/>
      <c r="J73" s="111">
        <v>199035354</v>
      </c>
      <c r="K73" s="112"/>
    </row>
    <row r="74" spans="2:11" x14ac:dyDescent="0.4">
      <c r="B74" s="84"/>
      <c r="C74" s="72"/>
      <c r="D74" s="72"/>
      <c r="E74" s="72"/>
      <c r="F74" s="72"/>
      <c r="G74" s="72" t="s">
        <v>39</v>
      </c>
      <c r="H74" s="111"/>
      <c r="I74" s="111"/>
      <c r="J74" s="114"/>
      <c r="K74" s="112">
        <f>SUM(J63:J73)</f>
        <v>12014421747663</v>
      </c>
    </row>
    <row r="75" spans="2:11" x14ac:dyDescent="0.4">
      <c r="B75" s="116"/>
      <c r="C75" s="74"/>
      <c r="D75" s="74"/>
      <c r="E75" s="74"/>
      <c r="F75" s="74"/>
      <c r="G75" s="75"/>
      <c r="H75" s="111"/>
      <c r="I75" s="111"/>
      <c r="J75" s="111"/>
      <c r="K75" s="112"/>
    </row>
    <row r="76" spans="2:11" x14ac:dyDescent="0.4">
      <c r="B76" s="84"/>
      <c r="C76" s="72" t="s">
        <v>40</v>
      </c>
      <c r="D76" s="72"/>
      <c r="E76" s="72"/>
      <c r="F76" s="72"/>
      <c r="G76" s="72"/>
      <c r="H76" s="111"/>
      <c r="I76" s="111"/>
      <c r="J76" s="111"/>
      <c r="K76" s="112"/>
    </row>
    <row r="77" spans="2:11" x14ac:dyDescent="0.4">
      <c r="B77" s="84"/>
      <c r="C77" s="72"/>
      <c r="D77" s="72" t="s">
        <v>48</v>
      </c>
      <c r="E77" s="72"/>
      <c r="F77" s="72"/>
      <c r="G77" s="72"/>
      <c r="H77" s="111"/>
      <c r="I77" s="111"/>
      <c r="J77" s="111"/>
      <c r="K77" s="112"/>
    </row>
    <row r="78" spans="2:11" x14ac:dyDescent="0.4">
      <c r="B78" s="84"/>
      <c r="C78" s="72"/>
      <c r="D78" s="72"/>
      <c r="E78" s="72" t="s">
        <v>67</v>
      </c>
      <c r="F78" s="72"/>
      <c r="G78" s="72"/>
      <c r="H78" s="111"/>
      <c r="I78" s="111">
        <v>62297225</v>
      </c>
      <c r="J78" s="111">
        <f>SUM(I78)</f>
        <v>62297225</v>
      </c>
      <c r="K78" s="112"/>
    </row>
    <row r="79" spans="2:11" x14ac:dyDescent="0.4">
      <c r="B79" s="84"/>
      <c r="C79" s="72"/>
      <c r="D79" s="72" t="s">
        <v>170</v>
      </c>
      <c r="E79" s="72"/>
      <c r="F79" s="72"/>
      <c r="G79" s="72"/>
      <c r="H79" s="111"/>
      <c r="I79" s="114"/>
      <c r="J79" s="111">
        <v>9680721</v>
      </c>
      <c r="K79" s="112"/>
    </row>
    <row r="80" spans="2:11" x14ac:dyDescent="0.4">
      <c r="B80" s="84"/>
      <c r="D80" s="72"/>
      <c r="E80" s="72"/>
      <c r="F80" s="72"/>
      <c r="G80" s="72" t="s">
        <v>41</v>
      </c>
      <c r="H80" s="111"/>
      <c r="I80" s="111"/>
      <c r="J80" s="114"/>
      <c r="K80" s="112">
        <f>J78+J79</f>
        <v>71977946</v>
      </c>
    </row>
    <row r="81" spans="2:11" x14ac:dyDescent="0.4">
      <c r="B81" s="116"/>
      <c r="C81" s="74"/>
      <c r="D81" s="74"/>
      <c r="E81" s="74"/>
      <c r="F81" s="74"/>
      <c r="G81" s="75" t="s">
        <v>42</v>
      </c>
      <c r="H81" s="110"/>
      <c r="I81" s="111"/>
      <c r="J81" s="111"/>
      <c r="K81" s="117">
        <f>K74+K80</f>
        <v>12014493725609</v>
      </c>
    </row>
    <row r="82" spans="2:11" x14ac:dyDescent="0.4">
      <c r="B82" s="116"/>
      <c r="C82" s="74"/>
      <c r="D82" s="74"/>
      <c r="E82" s="74"/>
      <c r="F82" s="74"/>
      <c r="G82" s="75" t="s">
        <v>171</v>
      </c>
      <c r="H82" s="110"/>
      <c r="I82" s="111"/>
      <c r="J82" s="111"/>
      <c r="K82" s="132">
        <f>K81-K59</f>
        <v>365302854245</v>
      </c>
    </row>
    <row r="83" spans="2:11" x14ac:dyDescent="0.4">
      <c r="B83" s="116"/>
      <c r="C83" s="74"/>
      <c r="D83" s="74"/>
      <c r="E83" s="74"/>
      <c r="F83" s="74"/>
      <c r="G83" s="75"/>
      <c r="H83" s="110"/>
      <c r="I83" s="111"/>
      <c r="J83" s="111"/>
      <c r="K83" s="112"/>
    </row>
    <row r="84" spans="2:11" x14ac:dyDescent="0.4">
      <c r="B84" s="84" t="s">
        <v>172</v>
      </c>
      <c r="F84" s="72"/>
      <c r="G84" s="72"/>
      <c r="H84" s="110"/>
      <c r="I84" s="111"/>
      <c r="J84" s="111"/>
      <c r="K84" s="112"/>
    </row>
    <row r="85" spans="2:11" x14ac:dyDescent="0.4">
      <c r="B85" s="84"/>
      <c r="C85" s="72" t="s">
        <v>173</v>
      </c>
      <c r="D85" s="72"/>
      <c r="E85" s="72"/>
      <c r="F85" s="72"/>
      <c r="G85" s="72"/>
      <c r="H85" s="111"/>
      <c r="I85" s="111"/>
      <c r="J85" s="111">
        <v>26494205</v>
      </c>
      <c r="K85" s="112">
        <f>SUM(J85)</f>
        <v>26494205</v>
      </c>
    </row>
    <row r="86" spans="2:11" x14ac:dyDescent="0.4">
      <c r="B86" s="84"/>
      <c r="C86" s="72"/>
      <c r="D86" s="72"/>
      <c r="E86" s="72"/>
      <c r="F86" s="72"/>
      <c r="G86" s="72"/>
      <c r="H86" s="111"/>
      <c r="I86" s="111"/>
      <c r="J86" s="111"/>
      <c r="K86" s="132"/>
    </row>
    <row r="87" spans="2:11" x14ac:dyDescent="0.4">
      <c r="B87" s="84" t="s">
        <v>174</v>
      </c>
      <c r="C87" s="72"/>
      <c r="D87" s="72"/>
      <c r="E87" s="72"/>
      <c r="F87" s="72"/>
      <c r="G87" s="72"/>
      <c r="H87" s="111"/>
      <c r="I87" s="111"/>
      <c r="J87" s="111"/>
      <c r="K87" s="112"/>
    </row>
    <row r="88" spans="2:11" x14ac:dyDescent="0.4">
      <c r="B88" s="84"/>
      <c r="C88" s="72" t="s">
        <v>109</v>
      </c>
      <c r="D88" s="72"/>
      <c r="E88" s="72"/>
      <c r="F88" s="72"/>
      <c r="G88" s="72"/>
      <c r="H88" s="111"/>
      <c r="I88" s="111"/>
      <c r="J88" s="111">
        <v>45186291</v>
      </c>
      <c r="K88" s="118">
        <f>SUM(J88)</f>
        <v>45186291</v>
      </c>
    </row>
    <row r="89" spans="2:11" x14ac:dyDescent="0.4">
      <c r="B89" s="84" t="s">
        <v>175</v>
      </c>
      <c r="C89" s="72"/>
      <c r="D89" s="72"/>
      <c r="E89" s="72"/>
      <c r="F89" s="72"/>
      <c r="G89" s="72"/>
      <c r="H89" s="111"/>
      <c r="I89" s="111"/>
      <c r="J89" s="111"/>
      <c r="K89" s="132">
        <f>K82-K85+K88</f>
        <v>365321546331</v>
      </c>
    </row>
    <row r="90" spans="2:11" x14ac:dyDescent="0.4">
      <c r="B90" s="84" t="s">
        <v>176</v>
      </c>
      <c r="C90" s="72"/>
      <c r="D90" s="72"/>
      <c r="E90" s="72"/>
      <c r="F90" s="72"/>
      <c r="G90" s="72"/>
      <c r="H90" s="110"/>
      <c r="I90" s="111"/>
      <c r="J90" s="111"/>
      <c r="K90" s="112">
        <v>491139</v>
      </c>
    </row>
    <row r="91" spans="2:11" ht="14.25" thickBot="1" x14ac:dyDescent="0.45">
      <c r="B91" s="84" t="s">
        <v>177</v>
      </c>
      <c r="C91" s="72"/>
      <c r="D91" s="72"/>
      <c r="E91" s="72"/>
      <c r="F91" s="72"/>
      <c r="G91" s="72"/>
      <c r="H91" s="110"/>
      <c r="I91" s="111"/>
      <c r="J91" s="111"/>
      <c r="K91" s="119">
        <f>K89-K90</f>
        <v>365321055192</v>
      </c>
    </row>
    <row r="92" spans="2:11" ht="15" thickTop="1" thickBot="1" x14ac:dyDescent="0.45">
      <c r="B92" s="100"/>
      <c r="C92" s="101"/>
      <c r="D92" s="101"/>
      <c r="E92" s="101"/>
      <c r="F92" s="101"/>
      <c r="G92" s="101"/>
      <c r="H92" s="120"/>
      <c r="I92" s="121"/>
      <c r="J92" s="121"/>
      <c r="K92" s="133"/>
    </row>
  </sheetData>
  <mergeCells count="4">
    <mergeCell ref="B2:K2"/>
    <mergeCell ref="B7:G7"/>
    <mergeCell ref="H7:K7"/>
    <mergeCell ref="D65:G6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58"/>
  <sheetViews>
    <sheetView showGridLines="0" view="pageBreakPreview" zoomScaleNormal="100" zoomScaleSheetLayoutView="100" workbookViewId="0"/>
  </sheetViews>
  <sheetFormatPr defaultRowHeight="13.5" x14ac:dyDescent="0.4"/>
  <cols>
    <col min="1" max="1" width="1.75" style="62" customWidth="1"/>
    <col min="2" max="6" width="1.875" style="62" customWidth="1"/>
    <col min="7" max="7" width="3.125" style="62" customWidth="1"/>
    <col min="8" max="8" width="21.25" style="62" customWidth="1"/>
    <col min="9" max="10" width="19" style="62" customWidth="1"/>
    <col min="11" max="11" width="1.75" style="62" customWidth="1"/>
    <col min="12" max="12" width="9" style="62"/>
    <col min="13" max="13" width="14.75" style="62" bestFit="1" customWidth="1"/>
    <col min="14" max="256" width="9" style="62"/>
    <col min="257" max="257" width="1.75" style="62" customWidth="1"/>
    <col min="258" max="263" width="1.875" style="62" customWidth="1"/>
    <col min="264" max="264" width="20.5" style="62" customWidth="1"/>
    <col min="265" max="266" width="19" style="62" customWidth="1"/>
    <col min="267" max="268" width="9" style="62"/>
    <col min="269" max="269" width="14.75" style="62" bestFit="1" customWidth="1"/>
    <col min="270" max="512" width="9" style="62"/>
    <col min="513" max="513" width="1.75" style="62" customWidth="1"/>
    <col min="514" max="519" width="1.875" style="62" customWidth="1"/>
    <col min="520" max="520" width="20.5" style="62" customWidth="1"/>
    <col min="521" max="522" width="19" style="62" customWidth="1"/>
    <col min="523" max="524" width="9" style="62"/>
    <col min="525" max="525" width="14.75" style="62" bestFit="1" customWidth="1"/>
    <col min="526" max="768" width="9" style="62"/>
    <col min="769" max="769" width="1.75" style="62" customWidth="1"/>
    <col min="770" max="775" width="1.875" style="62" customWidth="1"/>
    <col min="776" max="776" width="20.5" style="62" customWidth="1"/>
    <col min="777" max="778" width="19" style="62" customWidth="1"/>
    <col min="779" max="780" width="9" style="62"/>
    <col min="781" max="781" width="14.75" style="62" bestFit="1" customWidth="1"/>
    <col min="782" max="1024" width="9" style="62"/>
    <col min="1025" max="1025" width="1.75" style="62" customWidth="1"/>
    <col min="1026" max="1031" width="1.875" style="62" customWidth="1"/>
    <col min="1032" max="1032" width="20.5" style="62" customWidth="1"/>
    <col min="1033" max="1034" width="19" style="62" customWidth="1"/>
    <col min="1035" max="1036" width="9" style="62"/>
    <col min="1037" max="1037" width="14.75" style="62" bestFit="1" customWidth="1"/>
    <col min="1038" max="1280" width="9" style="62"/>
    <col min="1281" max="1281" width="1.75" style="62" customWidth="1"/>
    <col min="1282" max="1287" width="1.875" style="62" customWidth="1"/>
    <col min="1288" max="1288" width="20.5" style="62" customWidth="1"/>
    <col min="1289" max="1290" width="19" style="62" customWidth="1"/>
    <col min="1291" max="1292" width="9" style="62"/>
    <col min="1293" max="1293" width="14.75" style="62" bestFit="1" customWidth="1"/>
    <col min="1294" max="1536" width="9" style="62"/>
    <col min="1537" max="1537" width="1.75" style="62" customWidth="1"/>
    <col min="1538" max="1543" width="1.875" style="62" customWidth="1"/>
    <col min="1544" max="1544" width="20.5" style="62" customWidth="1"/>
    <col min="1545" max="1546" width="19" style="62" customWidth="1"/>
    <col min="1547" max="1548" width="9" style="62"/>
    <col min="1549" max="1549" width="14.75" style="62" bestFit="1" customWidth="1"/>
    <col min="1550" max="1792" width="9" style="62"/>
    <col min="1793" max="1793" width="1.75" style="62" customWidth="1"/>
    <col min="1794" max="1799" width="1.875" style="62" customWidth="1"/>
    <col min="1800" max="1800" width="20.5" style="62" customWidth="1"/>
    <col min="1801" max="1802" width="19" style="62" customWidth="1"/>
    <col min="1803" max="1804" width="9" style="62"/>
    <col min="1805" max="1805" width="14.75" style="62" bestFit="1" customWidth="1"/>
    <col min="1806" max="2048" width="9" style="62"/>
    <col min="2049" max="2049" width="1.75" style="62" customWidth="1"/>
    <col min="2050" max="2055" width="1.875" style="62" customWidth="1"/>
    <col min="2056" max="2056" width="20.5" style="62" customWidth="1"/>
    <col min="2057" max="2058" width="19" style="62" customWidth="1"/>
    <col min="2059" max="2060" width="9" style="62"/>
    <col min="2061" max="2061" width="14.75" style="62" bestFit="1" customWidth="1"/>
    <col min="2062" max="2304" width="9" style="62"/>
    <col min="2305" max="2305" width="1.75" style="62" customWidth="1"/>
    <col min="2306" max="2311" width="1.875" style="62" customWidth="1"/>
    <col min="2312" max="2312" width="20.5" style="62" customWidth="1"/>
    <col min="2313" max="2314" width="19" style="62" customWidth="1"/>
    <col min="2315" max="2316" width="9" style="62"/>
    <col min="2317" max="2317" width="14.75" style="62" bestFit="1" customWidth="1"/>
    <col min="2318" max="2560" width="9" style="62"/>
    <col min="2561" max="2561" width="1.75" style="62" customWidth="1"/>
    <col min="2562" max="2567" width="1.875" style="62" customWidth="1"/>
    <col min="2568" max="2568" width="20.5" style="62" customWidth="1"/>
    <col min="2569" max="2570" width="19" style="62" customWidth="1"/>
    <col min="2571" max="2572" width="9" style="62"/>
    <col min="2573" max="2573" width="14.75" style="62" bestFit="1" customWidth="1"/>
    <col min="2574" max="2816" width="9" style="62"/>
    <col min="2817" max="2817" width="1.75" style="62" customWidth="1"/>
    <col min="2818" max="2823" width="1.875" style="62" customWidth="1"/>
    <col min="2824" max="2824" width="20.5" style="62" customWidth="1"/>
    <col min="2825" max="2826" width="19" style="62" customWidth="1"/>
    <col min="2827" max="2828" width="9" style="62"/>
    <col min="2829" max="2829" width="14.75" style="62" bestFit="1" customWidth="1"/>
    <col min="2830" max="3072" width="9" style="62"/>
    <col min="3073" max="3073" width="1.75" style="62" customWidth="1"/>
    <col min="3074" max="3079" width="1.875" style="62" customWidth="1"/>
    <col min="3080" max="3080" width="20.5" style="62" customWidth="1"/>
    <col min="3081" max="3082" width="19" style="62" customWidth="1"/>
    <col min="3083" max="3084" width="9" style="62"/>
    <col min="3085" max="3085" width="14.75" style="62" bestFit="1" customWidth="1"/>
    <col min="3086" max="3328" width="9" style="62"/>
    <col min="3329" max="3329" width="1.75" style="62" customWidth="1"/>
    <col min="3330" max="3335" width="1.875" style="62" customWidth="1"/>
    <col min="3336" max="3336" width="20.5" style="62" customWidth="1"/>
    <col min="3337" max="3338" width="19" style="62" customWidth="1"/>
    <col min="3339" max="3340" width="9" style="62"/>
    <col min="3341" max="3341" width="14.75" style="62" bestFit="1" customWidth="1"/>
    <col min="3342" max="3584" width="9" style="62"/>
    <col min="3585" max="3585" width="1.75" style="62" customWidth="1"/>
    <col min="3586" max="3591" width="1.875" style="62" customWidth="1"/>
    <col min="3592" max="3592" width="20.5" style="62" customWidth="1"/>
    <col min="3593" max="3594" width="19" style="62" customWidth="1"/>
    <col min="3595" max="3596" width="9" style="62"/>
    <col min="3597" max="3597" width="14.75" style="62" bestFit="1" customWidth="1"/>
    <col min="3598" max="3840" width="9" style="62"/>
    <col min="3841" max="3841" width="1.75" style="62" customWidth="1"/>
    <col min="3842" max="3847" width="1.875" style="62" customWidth="1"/>
    <col min="3848" max="3848" width="20.5" style="62" customWidth="1"/>
    <col min="3849" max="3850" width="19" style="62" customWidth="1"/>
    <col min="3851" max="3852" width="9" style="62"/>
    <col min="3853" max="3853" width="14.75" style="62" bestFit="1" customWidth="1"/>
    <col min="3854" max="4096" width="9" style="62"/>
    <col min="4097" max="4097" width="1.75" style="62" customWidth="1"/>
    <col min="4098" max="4103" width="1.875" style="62" customWidth="1"/>
    <col min="4104" max="4104" width="20.5" style="62" customWidth="1"/>
    <col min="4105" max="4106" width="19" style="62" customWidth="1"/>
    <col min="4107" max="4108" width="9" style="62"/>
    <col min="4109" max="4109" width="14.75" style="62" bestFit="1" customWidth="1"/>
    <col min="4110" max="4352" width="9" style="62"/>
    <col min="4353" max="4353" width="1.75" style="62" customWidth="1"/>
    <col min="4354" max="4359" width="1.875" style="62" customWidth="1"/>
    <col min="4360" max="4360" width="20.5" style="62" customWidth="1"/>
    <col min="4361" max="4362" width="19" style="62" customWidth="1"/>
    <col min="4363" max="4364" width="9" style="62"/>
    <col min="4365" max="4365" width="14.75" style="62" bestFit="1" customWidth="1"/>
    <col min="4366" max="4608" width="9" style="62"/>
    <col min="4609" max="4609" width="1.75" style="62" customWidth="1"/>
    <col min="4610" max="4615" width="1.875" style="62" customWidth="1"/>
    <col min="4616" max="4616" width="20.5" style="62" customWidth="1"/>
    <col min="4617" max="4618" width="19" style="62" customWidth="1"/>
    <col min="4619" max="4620" width="9" style="62"/>
    <col min="4621" max="4621" width="14.75" style="62" bestFit="1" customWidth="1"/>
    <col min="4622" max="4864" width="9" style="62"/>
    <col min="4865" max="4865" width="1.75" style="62" customWidth="1"/>
    <col min="4866" max="4871" width="1.875" style="62" customWidth="1"/>
    <col min="4872" max="4872" width="20.5" style="62" customWidth="1"/>
    <col min="4873" max="4874" width="19" style="62" customWidth="1"/>
    <col min="4875" max="4876" width="9" style="62"/>
    <col min="4877" max="4877" width="14.75" style="62" bestFit="1" customWidth="1"/>
    <col min="4878" max="5120" width="9" style="62"/>
    <col min="5121" max="5121" width="1.75" style="62" customWidth="1"/>
    <col min="5122" max="5127" width="1.875" style="62" customWidth="1"/>
    <col min="5128" max="5128" width="20.5" style="62" customWidth="1"/>
    <col min="5129" max="5130" width="19" style="62" customWidth="1"/>
    <col min="5131" max="5132" width="9" style="62"/>
    <col min="5133" max="5133" width="14.75" style="62" bestFit="1" customWidth="1"/>
    <col min="5134" max="5376" width="9" style="62"/>
    <col min="5377" max="5377" width="1.75" style="62" customWidth="1"/>
    <col min="5378" max="5383" width="1.875" style="62" customWidth="1"/>
    <col min="5384" max="5384" width="20.5" style="62" customWidth="1"/>
    <col min="5385" max="5386" width="19" style="62" customWidth="1"/>
    <col min="5387" max="5388" width="9" style="62"/>
    <col min="5389" max="5389" width="14.75" style="62" bestFit="1" customWidth="1"/>
    <col min="5390" max="5632" width="9" style="62"/>
    <col min="5633" max="5633" width="1.75" style="62" customWidth="1"/>
    <col min="5634" max="5639" width="1.875" style="62" customWidth="1"/>
    <col min="5640" max="5640" width="20.5" style="62" customWidth="1"/>
    <col min="5641" max="5642" width="19" style="62" customWidth="1"/>
    <col min="5643" max="5644" width="9" style="62"/>
    <col min="5645" max="5645" width="14.75" style="62" bestFit="1" customWidth="1"/>
    <col min="5646" max="5888" width="9" style="62"/>
    <col min="5889" max="5889" width="1.75" style="62" customWidth="1"/>
    <col min="5890" max="5895" width="1.875" style="62" customWidth="1"/>
    <col min="5896" max="5896" width="20.5" style="62" customWidth="1"/>
    <col min="5897" max="5898" width="19" style="62" customWidth="1"/>
    <col min="5899" max="5900" width="9" style="62"/>
    <col min="5901" max="5901" width="14.75" style="62" bestFit="1" customWidth="1"/>
    <col min="5902" max="6144" width="9" style="62"/>
    <col min="6145" max="6145" width="1.75" style="62" customWidth="1"/>
    <col min="6146" max="6151" width="1.875" style="62" customWidth="1"/>
    <col min="6152" max="6152" width="20.5" style="62" customWidth="1"/>
    <col min="6153" max="6154" width="19" style="62" customWidth="1"/>
    <col min="6155" max="6156" width="9" style="62"/>
    <col min="6157" max="6157" width="14.75" style="62" bestFit="1" customWidth="1"/>
    <col min="6158" max="6400" width="9" style="62"/>
    <col min="6401" max="6401" width="1.75" style="62" customWidth="1"/>
    <col min="6402" max="6407" width="1.875" style="62" customWidth="1"/>
    <col min="6408" max="6408" width="20.5" style="62" customWidth="1"/>
    <col min="6409" max="6410" width="19" style="62" customWidth="1"/>
    <col min="6411" max="6412" width="9" style="62"/>
    <col min="6413" max="6413" width="14.75" style="62" bestFit="1" customWidth="1"/>
    <col min="6414" max="6656" width="9" style="62"/>
    <col min="6657" max="6657" width="1.75" style="62" customWidth="1"/>
    <col min="6658" max="6663" width="1.875" style="62" customWidth="1"/>
    <col min="6664" max="6664" width="20.5" style="62" customWidth="1"/>
    <col min="6665" max="6666" width="19" style="62" customWidth="1"/>
    <col min="6667" max="6668" width="9" style="62"/>
    <col min="6669" max="6669" width="14.75" style="62" bestFit="1" customWidth="1"/>
    <col min="6670" max="6912" width="9" style="62"/>
    <col min="6913" max="6913" width="1.75" style="62" customWidth="1"/>
    <col min="6914" max="6919" width="1.875" style="62" customWidth="1"/>
    <col min="6920" max="6920" width="20.5" style="62" customWidth="1"/>
    <col min="6921" max="6922" width="19" style="62" customWidth="1"/>
    <col min="6923" max="6924" width="9" style="62"/>
    <col min="6925" max="6925" width="14.75" style="62" bestFit="1" customWidth="1"/>
    <col min="6926" max="7168" width="9" style="62"/>
    <col min="7169" max="7169" width="1.75" style="62" customWidth="1"/>
    <col min="7170" max="7175" width="1.875" style="62" customWidth="1"/>
    <col min="7176" max="7176" width="20.5" style="62" customWidth="1"/>
    <col min="7177" max="7178" width="19" style="62" customWidth="1"/>
    <col min="7179" max="7180" width="9" style="62"/>
    <col min="7181" max="7181" width="14.75" style="62" bestFit="1" customWidth="1"/>
    <col min="7182" max="7424" width="9" style="62"/>
    <col min="7425" max="7425" width="1.75" style="62" customWidth="1"/>
    <col min="7426" max="7431" width="1.875" style="62" customWidth="1"/>
    <col min="7432" max="7432" width="20.5" style="62" customWidth="1"/>
    <col min="7433" max="7434" width="19" style="62" customWidth="1"/>
    <col min="7435" max="7436" width="9" style="62"/>
    <col min="7437" max="7437" width="14.75" style="62" bestFit="1" customWidth="1"/>
    <col min="7438" max="7680" width="9" style="62"/>
    <col min="7681" max="7681" width="1.75" style="62" customWidth="1"/>
    <col min="7682" max="7687" width="1.875" style="62" customWidth="1"/>
    <col min="7688" max="7688" width="20.5" style="62" customWidth="1"/>
    <col min="7689" max="7690" width="19" style="62" customWidth="1"/>
    <col min="7691" max="7692" width="9" style="62"/>
    <col min="7693" max="7693" width="14.75" style="62" bestFit="1" customWidth="1"/>
    <col min="7694" max="7936" width="9" style="62"/>
    <col min="7937" max="7937" width="1.75" style="62" customWidth="1"/>
    <col min="7938" max="7943" width="1.875" style="62" customWidth="1"/>
    <col min="7944" max="7944" width="20.5" style="62" customWidth="1"/>
    <col min="7945" max="7946" width="19" style="62" customWidth="1"/>
    <col min="7947" max="7948" width="9" style="62"/>
    <col min="7949" max="7949" width="14.75" style="62" bestFit="1" customWidth="1"/>
    <col min="7950" max="8192" width="9" style="62"/>
    <col min="8193" max="8193" width="1.75" style="62" customWidth="1"/>
    <col min="8194" max="8199" width="1.875" style="62" customWidth="1"/>
    <col min="8200" max="8200" width="20.5" style="62" customWidth="1"/>
    <col min="8201" max="8202" width="19" style="62" customWidth="1"/>
    <col min="8203" max="8204" width="9" style="62"/>
    <col min="8205" max="8205" width="14.75" style="62" bestFit="1" customWidth="1"/>
    <col min="8206" max="8448" width="9" style="62"/>
    <col min="8449" max="8449" width="1.75" style="62" customWidth="1"/>
    <col min="8450" max="8455" width="1.875" style="62" customWidth="1"/>
    <col min="8456" max="8456" width="20.5" style="62" customWidth="1"/>
    <col min="8457" max="8458" width="19" style="62" customWidth="1"/>
    <col min="8459" max="8460" width="9" style="62"/>
    <col min="8461" max="8461" width="14.75" style="62" bestFit="1" customWidth="1"/>
    <col min="8462" max="8704" width="9" style="62"/>
    <col min="8705" max="8705" width="1.75" style="62" customWidth="1"/>
    <col min="8706" max="8711" width="1.875" style="62" customWidth="1"/>
    <col min="8712" max="8712" width="20.5" style="62" customWidth="1"/>
    <col min="8713" max="8714" width="19" style="62" customWidth="1"/>
    <col min="8715" max="8716" width="9" style="62"/>
    <col min="8717" max="8717" width="14.75" style="62" bestFit="1" customWidth="1"/>
    <col min="8718" max="8960" width="9" style="62"/>
    <col min="8961" max="8961" width="1.75" style="62" customWidth="1"/>
    <col min="8962" max="8967" width="1.875" style="62" customWidth="1"/>
    <col min="8968" max="8968" width="20.5" style="62" customWidth="1"/>
    <col min="8969" max="8970" width="19" style="62" customWidth="1"/>
    <col min="8971" max="8972" width="9" style="62"/>
    <col min="8973" max="8973" width="14.75" style="62" bestFit="1" customWidth="1"/>
    <col min="8974" max="9216" width="9" style="62"/>
    <col min="9217" max="9217" width="1.75" style="62" customWidth="1"/>
    <col min="9218" max="9223" width="1.875" style="62" customWidth="1"/>
    <col min="9224" max="9224" width="20.5" style="62" customWidth="1"/>
    <col min="9225" max="9226" width="19" style="62" customWidth="1"/>
    <col min="9227" max="9228" width="9" style="62"/>
    <col min="9229" max="9229" width="14.75" style="62" bestFit="1" customWidth="1"/>
    <col min="9230" max="9472" width="9" style="62"/>
    <col min="9473" max="9473" width="1.75" style="62" customWidth="1"/>
    <col min="9474" max="9479" width="1.875" style="62" customWidth="1"/>
    <col min="9480" max="9480" width="20.5" style="62" customWidth="1"/>
    <col min="9481" max="9482" width="19" style="62" customWidth="1"/>
    <col min="9483" max="9484" width="9" style="62"/>
    <col min="9485" max="9485" width="14.75" style="62" bestFit="1" customWidth="1"/>
    <col min="9486" max="9728" width="9" style="62"/>
    <col min="9729" max="9729" width="1.75" style="62" customWidth="1"/>
    <col min="9730" max="9735" width="1.875" style="62" customWidth="1"/>
    <col min="9736" max="9736" width="20.5" style="62" customWidth="1"/>
    <col min="9737" max="9738" width="19" style="62" customWidth="1"/>
    <col min="9739" max="9740" width="9" style="62"/>
    <col min="9741" max="9741" width="14.75" style="62" bestFit="1" customWidth="1"/>
    <col min="9742" max="9984" width="9" style="62"/>
    <col min="9985" max="9985" width="1.75" style="62" customWidth="1"/>
    <col min="9986" max="9991" width="1.875" style="62" customWidth="1"/>
    <col min="9992" max="9992" width="20.5" style="62" customWidth="1"/>
    <col min="9993" max="9994" width="19" style="62" customWidth="1"/>
    <col min="9995" max="9996" width="9" style="62"/>
    <col min="9997" max="9997" width="14.75" style="62" bestFit="1" customWidth="1"/>
    <col min="9998" max="10240" width="9" style="62"/>
    <col min="10241" max="10241" width="1.75" style="62" customWidth="1"/>
    <col min="10242" max="10247" width="1.875" style="62" customWidth="1"/>
    <col min="10248" max="10248" width="20.5" style="62" customWidth="1"/>
    <col min="10249" max="10250" width="19" style="62" customWidth="1"/>
    <col min="10251" max="10252" width="9" style="62"/>
    <col min="10253" max="10253" width="14.75" style="62" bestFit="1" customWidth="1"/>
    <col min="10254" max="10496" width="9" style="62"/>
    <col min="10497" max="10497" width="1.75" style="62" customWidth="1"/>
    <col min="10498" max="10503" width="1.875" style="62" customWidth="1"/>
    <col min="10504" max="10504" width="20.5" style="62" customWidth="1"/>
    <col min="10505" max="10506" width="19" style="62" customWidth="1"/>
    <col min="10507" max="10508" width="9" style="62"/>
    <col min="10509" max="10509" width="14.75" style="62" bestFit="1" customWidth="1"/>
    <col min="10510" max="10752" width="9" style="62"/>
    <col min="10753" max="10753" width="1.75" style="62" customWidth="1"/>
    <col min="10754" max="10759" width="1.875" style="62" customWidth="1"/>
    <col min="10760" max="10760" width="20.5" style="62" customWidth="1"/>
    <col min="10761" max="10762" width="19" style="62" customWidth="1"/>
    <col min="10763" max="10764" width="9" style="62"/>
    <col min="10765" max="10765" width="14.75" style="62" bestFit="1" customWidth="1"/>
    <col min="10766" max="11008" width="9" style="62"/>
    <col min="11009" max="11009" width="1.75" style="62" customWidth="1"/>
    <col min="11010" max="11015" width="1.875" style="62" customWidth="1"/>
    <col min="11016" max="11016" width="20.5" style="62" customWidth="1"/>
    <col min="11017" max="11018" width="19" style="62" customWidth="1"/>
    <col min="11019" max="11020" width="9" style="62"/>
    <col min="11021" max="11021" width="14.75" style="62" bestFit="1" customWidth="1"/>
    <col min="11022" max="11264" width="9" style="62"/>
    <col min="11265" max="11265" width="1.75" style="62" customWidth="1"/>
    <col min="11266" max="11271" width="1.875" style="62" customWidth="1"/>
    <col min="11272" max="11272" width="20.5" style="62" customWidth="1"/>
    <col min="11273" max="11274" width="19" style="62" customWidth="1"/>
    <col min="11275" max="11276" width="9" style="62"/>
    <col min="11277" max="11277" width="14.75" style="62" bestFit="1" customWidth="1"/>
    <col min="11278" max="11520" width="9" style="62"/>
    <col min="11521" max="11521" width="1.75" style="62" customWidth="1"/>
    <col min="11522" max="11527" width="1.875" style="62" customWidth="1"/>
    <col min="11528" max="11528" width="20.5" style="62" customWidth="1"/>
    <col min="11529" max="11530" width="19" style="62" customWidth="1"/>
    <col min="11531" max="11532" width="9" style="62"/>
    <col min="11533" max="11533" width="14.75" style="62" bestFit="1" customWidth="1"/>
    <col min="11534" max="11776" width="9" style="62"/>
    <col min="11777" max="11777" width="1.75" style="62" customWidth="1"/>
    <col min="11778" max="11783" width="1.875" style="62" customWidth="1"/>
    <col min="11784" max="11784" width="20.5" style="62" customWidth="1"/>
    <col min="11785" max="11786" width="19" style="62" customWidth="1"/>
    <col min="11787" max="11788" width="9" style="62"/>
    <col min="11789" max="11789" width="14.75" style="62" bestFit="1" customWidth="1"/>
    <col min="11790" max="12032" width="9" style="62"/>
    <col min="12033" max="12033" width="1.75" style="62" customWidth="1"/>
    <col min="12034" max="12039" width="1.875" style="62" customWidth="1"/>
    <col min="12040" max="12040" width="20.5" style="62" customWidth="1"/>
    <col min="12041" max="12042" width="19" style="62" customWidth="1"/>
    <col min="12043" max="12044" width="9" style="62"/>
    <col min="12045" max="12045" width="14.75" style="62" bestFit="1" customWidth="1"/>
    <col min="12046" max="12288" width="9" style="62"/>
    <col min="12289" max="12289" width="1.75" style="62" customWidth="1"/>
    <col min="12290" max="12295" width="1.875" style="62" customWidth="1"/>
    <col min="12296" max="12296" width="20.5" style="62" customWidth="1"/>
    <col min="12297" max="12298" width="19" style="62" customWidth="1"/>
    <col min="12299" max="12300" width="9" style="62"/>
    <col min="12301" max="12301" width="14.75" style="62" bestFit="1" customWidth="1"/>
    <col min="12302" max="12544" width="9" style="62"/>
    <col min="12545" max="12545" width="1.75" style="62" customWidth="1"/>
    <col min="12546" max="12551" width="1.875" style="62" customWidth="1"/>
    <col min="12552" max="12552" width="20.5" style="62" customWidth="1"/>
    <col min="12553" max="12554" width="19" style="62" customWidth="1"/>
    <col min="12555" max="12556" width="9" style="62"/>
    <col min="12557" max="12557" width="14.75" style="62" bestFit="1" customWidth="1"/>
    <col min="12558" max="12800" width="9" style="62"/>
    <col min="12801" max="12801" width="1.75" style="62" customWidth="1"/>
    <col min="12802" max="12807" width="1.875" style="62" customWidth="1"/>
    <col min="12808" max="12808" width="20.5" style="62" customWidth="1"/>
    <col min="12809" max="12810" width="19" style="62" customWidth="1"/>
    <col min="12811" max="12812" width="9" style="62"/>
    <col min="12813" max="12813" width="14.75" style="62" bestFit="1" customWidth="1"/>
    <col min="12814" max="13056" width="9" style="62"/>
    <col min="13057" max="13057" width="1.75" style="62" customWidth="1"/>
    <col min="13058" max="13063" width="1.875" style="62" customWidth="1"/>
    <col min="13064" max="13064" width="20.5" style="62" customWidth="1"/>
    <col min="13065" max="13066" width="19" style="62" customWidth="1"/>
    <col min="13067" max="13068" width="9" style="62"/>
    <col min="13069" max="13069" width="14.75" style="62" bestFit="1" customWidth="1"/>
    <col min="13070" max="13312" width="9" style="62"/>
    <col min="13313" max="13313" width="1.75" style="62" customWidth="1"/>
    <col min="13314" max="13319" width="1.875" style="62" customWidth="1"/>
    <col min="13320" max="13320" width="20.5" style="62" customWidth="1"/>
    <col min="13321" max="13322" width="19" style="62" customWidth="1"/>
    <col min="13323" max="13324" width="9" style="62"/>
    <col min="13325" max="13325" width="14.75" style="62" bestFit="1" customWidth="1"/>
    <col min="13326" max="13568" width="9" style="62"/>
    <col min="13569" max="13569" width="1.75" style="62" customWidth="1"/>
    <col min="13570" max="13575" width="1.875" style="62" customWidth="1"/>
    <col min="13576" max="13576" width="20.5" style="62" customWidth="1"/>
    <col min="13577" max="13578" width="19" style="62" customWidth="1"/>
    <col min="13579" max="13580" width="9" style="62"/>
    <col min="13581" max="13581" width="14.75" style="62" bestFit="1" customWidth="1"/>
    <col min="13582" max="13824" width="9" style="62"/>
    <col min="13825" max="13825" width="1.75" style="62" customWidth="1"/>
    <col min="13826" max="13831" width="1.875" style="62" customWidth="1"/>
    <col min="13832" max="13832" width="20.5" style="62" customWidth="1"/>
    <col min="13833" max="13834" width="19" style="62" customWidth="1"/>
    <col min="13835" max="13836" width="9" style="62"/>
    <col min="13837" max="13837" width="14.75" style="62" bestFit="1" customWidth="1"/>
    <col min="13838" max="14080" width="9" style="62"/>
    <col min="14081" max="14081" width="1.75" style="62" customWidth="1"/>
    <col min="14082" max="14087" width="1.875" style="62" customWidth="1"/>
    <col min="14088" max="14088" width="20.5" style="62" customWidth="1"/>
    <col min="14089" max="14090" width="19" style="62" customWidth="1"/>
    <col min="14091" max="14092" width="9" style="62"/>
    <col min="14093" max="14093" width="14.75" style="62" bestFit="1" customWidth="1"/>
    <col min="14094" max="14336" width="9" style="62"/>
    <col min="14337" max="14337" width="1.75" style="62" customWidth="1"/>
    <col min="14338" max="14343" width="1.875" style="62" customWidth="1"/>
    <col min="14344" max="14344" width="20.5" style="62" customWidth="1"/>
    <col min="14345" max="14346" width="19" style="62" customWidth="1"/>
    <col min="14347" max="14348" width="9" style="62"/>
    <col min="14349" max="14349" width="14.75" style="62" bestFit="1" customWidth="1"/>
    <col min="14350" max="14592" width="9" style="62"/>
    <col min="14593" max="14593" width="1.75" style="62" customWidth="1"/>
    <col min="14594" max="14599" width="1.875" style="62" customWidth="1"/>
    <col min="14600" max="14600" width="20.5" style="62" customWidth="1"/>
    <col min="14601" max="14602" width="19" style="62" customWidth="1"/>
    <col min="14603" max="14604" width="9" style="62"/>
    <col min="14605" max="14605" width="14.75" style="62" bestFit="1" customWidth="1"/>
    <col min="14606" max="14848" width="9" style="62"/>
    <col min="14849" max="14849" width="1.75" style="62" customWidth="1"/>
    <col min="14850" max="14855" width="1.875" style="62" customWidth="1"/>
    <col min="14856" max="14856" width="20.5" style="62" customWidth="1"/>
    <col min="14857" max="14858" width="19" style="62" customWidth="1"/>
    <col min="14859" max="14860" width="9" style="62"/>
    <col min="14861" max="14861" width="14.75" style="62" bestFit="1" customWidth="1"/>
    <col min="14862" max="15104" width="9" style="62"/>
    <col min="15105" max="15105" width="1.75" style="62" customWidth="1"/>
    <col min="15106" max="15111" width="1.875" style="62" customWidth="1"/>
    <col min="15112" max="15112" width="20.5" style="62" customWidth="1"/>
    <col min="15113" max="15114" width="19" style="62" customWidth="1"/>
    <col min="15115" max="15116" width="9" style="62"/>
    <col min="15117" max="15117" width="14.75" style="62" bestFit="1" customWidth="1"/>
    <col min="15118" max="15360" width="9" style="62"/>
    <col min="15361" max="15361" width="1.75" style="62" customWidth="1"/>
    <col min="15362" max="15367" width="1.875" style="62" customWidth="1"/>
    <col min="15368" max="15368" width="20.5" style="62" customWidth="1"/>
    <col min="15369" max="15370" width="19" style="62" customWidth="1"/>
    <col min="15371" max="15372" width="9" style="62"/>
    <col min="15373" max="15373" width="14.75" style="62" bestFit="1" customWidth="1"/>
    <col min="15374" max="15616" width="9" style="62"/>
    <col min="15617" max="15617" width="1.75" style="62" customWidth="1"/>
    <col min="15618" max="15623" width="1.875" style="62" customWidth="1"/>
    <col min="15624" max="15624" width="20.5" style="62" customWidth="1"/>
    <col min="15625" max="15626" width="19" style="62" customWidth="1"/>
    <col min="15627" max="15628" width="9" style="62"/>
    <col min="15629" max="15629" width="14.75" style="62" bestFit="1" customWidth="1"/>
    <col min="15630" max="15872" width="9" style="62"/>
    <col min="15873" max="15873" width="1.75" style="62" customWidth="1"/>
    <col min="15874" max="15879" width="1.875" style="62" customWidth="1"/>
    <col min="15880" max="15880" width="20.5" style="62" customWidth="1"/>
    <col min="15881" max="15882" width="19" style="62" customWidth="1"/>
    <col min="15883" max="15884" width="9" style="62"/>
    <col min="15885" max="15885" width="14.75" style="62" bestFit="1" customWidth="1"/>
    <col min="15886" max="16128" width="9" style="62"/>
    <col min="16129" max="16129" width="1.75" style="62" customWidth="1"/>
    <col min="16130" max="16135" width="1.875" style="62" customWidth="1"/>
    <col min="16136" max="16136" width="20.5" style="62" customWidth="1"/>
    <col min="16137" max="16138" width="19" style="62" customWidth="1"/>
    <col min="16139" max="16140" width="9" style="62"/>
    <col min="16141" max="16141" width="14.75" style="62" bestFit="1" customWidth="1"/>
    <col min="16142" max="16384" width="9" style="62"/>
  </cols>
  <sheetData>
    <row r="2" spans="2:11" ht="24" x14ac:dyDescent="0.4">
      <c r="B2" s="138" t="s">
        <v>111</v>
      </c>
      <c r="C2" s="138"/>
      <c r="D2" s="138"/>
      <c r="E2" s="138"/>
      <c r="F2" s="138"/>
      <c r="G2" s="138"/>
      <c r="H2" s="138"/>
      <c r="I2" s="138"/>
      <c r="J2" s="138"/>
    </row>
    <row r="3" spans="2:11" x14ac:dyDescent="0.4">
      <c r="B3" s="139" t="s">
        <v>113</v>
      </c>
      <c r="C3" s="139"/>
      <c r="D3" s="139"/>
      <c r="E3" s="139"/>
      <c r="F3" s="139"/>
      <c r="G3" s="139"/>
      <c r="H3" s="139"/>
      <c r="I3" s="139"/>
      <c r="J3" s="139"/>
    </row>
    <row r="5" spans="2:11" x14ac:dyDescent="0.4">
      <c r="J5" s="63" t="s">
        <v>1</v>
      </c>
    </row>
    <row r="6" spans="2:11" x14ac:dyDescent="0.4">
      <c r="B6" s="150" t="s">
        <v>115</v>
      </c>
      <c r="C6" s="150"/>
      <c r="D6" s="150"/>
      <c r="E6" s="150"/>
      <c r="F6" s="150"/>
      <c r="G6" s="150"/>
      <c r="H6" s="140"/>
      <c r="I6" s="150" t="s">
        <v>23</v>
      </c>
      <c r="J6" s="150"/>
    </row>
    <row r="7" spans="2:11" x14ac:dyDescent="0.4">
      <c r="B7" s="64" t="s">
        <v>2</v>
      </c>
      <c r="C7" s="65"/>
      <c r="D7" s="65"/>
      <c r="E7" s="65"/>
      <c r="F7" s="65"/>
      <c r="G7" s="65"/>
      <c r="H7" s="102"/>
      <c r="I7" s="74"/>
      <c r="J7" s="103"/>
      <c r="K7" s="74"/>
    </row>
    <row r="8" spans="2:11" x14ac:dyDescent="0.4">
      <c r="B8" s="68" t="s">
        <v>3</v>
      </c>
      <c r="C8" s="69"/>
      <c r="D8" s="69"/>
      <c r="E8" s="69"/>
      <c r="F8" s="69"/>
      <c r="G8" s="69"/>
      <c r="H8" s="69"/>
      <c r="I8" s="70"/>
      <c r="J8" s="58"/>
    </row>
    <row r="9" spans="2:11" x14ac:dyDescent="0.4">
      <c r="B9" s="68"/>
      <c r="C9" s="72" t="s">
        <v>116</v>
      </c>
      <c r="D9" s="72"/>
      <c r="E9" s="72"/>
      <c r="F9" s="72"/>
      <c r="G9" s="72"/>
      <c r="H9" s="72"/>
      <c r="I9" s="58">
        <v>62894175271</v>
      </c>
      <c r="J9" s="58"/>
    </row>
    <row r="10" spans="2:11" x14ac:dyDescent="0.4">
      <c r="B10" s="68"/>
      <c r="C10" s="72" t="s">
        <v>117</v>
      </c>
      <c r="D10" s="72"/>
      <c r="E10" s="72"/>
      <c r="F10" s="72"/>
      <c r="G10" s="72"/>
      <c r="H10" s="72"/>
      <c r="I10" s="58">
        <v>1802669702</v>
      </c>
      <c r="J10" s="58"/>
    </row>
    <row r="11" spans="2:11" x14ac:dyDescent="0.4">
      <c r="B11" s="68"/>
      <c r="C11" s="72" t="s">
        <v>118</v>
      </c>
      <c r="D11" s="72"/>
      <c r="E11" s="72"/>
      <c r="F11" s="72"/>
      <c r="G11" s="72"/>
      <c r="H11" s="72"/>
      <c r="I11" s="58">
        <v>115243</v>
      </c>
      <c r="J11" s="58"/>
    </row>
    <row r="12" spans="2:11" x14ac:dyDescent="0.4">
      <c r="B12" s="68"/>
      <c r="C12" s="72" t="s">
        <v>78</v>
      </c>
      <c r="D12" s="72"/>
      <c r="E12" s="72"/>
      <c r="F12" s="72"/>
      <c r="G12" s="72"/>
      <c r="H12" s="72"/>
      <c r="I12" s="58">
        <v>56828</v>
      </c>
      <c r="J12" s="58"/>
    </row>
    <row r="13" spans="2:11" x14ac:dyDescent="0.4">
      <c r="B13" s="68"/>
      <c r="C13" s="72" t="s">
        <v>120</v>
      </c>
      <c r="D13" s="72"/>
      <c r="E13" s="72"/>
      <c r="F13" s="72"/>
      <c r="G13" s="72"/>
      <c r="H13" s="72"/>
      <c r="I13" s="104">
        <v>-94495626</v>
      </c>
      <c r="J13" s="58"/>
    </row>
    <row r="14" spans="2:11" x14ac:dyDescent="0.4">
      <c r="B14" s="68"/>
      <c r="D14" s="72"/>
      <c r="E14" s="72" t="s">
        <v>43</v>
      </c>
      <c r="F14" s="72"/>
      <c r="G14" s="72"/>
      <c r="H14" s="72"/>
      <c r="I14" s="58"/>
      <c r="J14" s="56">
        <f>SUM(I9:I13)</f>
        <v>64602521418</v>
      </c>
    </row>
    <row r="15" spans="2:11" x14ac:dyDescent="0.4">
      <c r="B15" s="68" t="s">
        <v>4</v>
      </c>
      <c r="C15" s="72"/>
      <c r="D15" s="72"/>
      <c r="E15" s="72"/>
      <c r="F15" s="72"/>
      <c r="G15" s="72"/>
      <c r="H15" s="72"/>
      <c r="I15" s="58"/>
      <c r="J15" s="58"/>
      <c r="K15" s="72"/>
    </row>
    <row r="16" spans="2:11" x14ac:dyDescent="0.4">
      <c r="B16" s="68"/>
      <c r="C16" s="72" t="s">
        <v>44</v>
      </c>
      <c r="D16" s="72"/>
      <c r="E16" s="72"/>
      <c r="F16" s="72"/>
      <c r="G16" s="72"/>
      <c r="H16" s="69"/>
      <c r="I16" s="58"/>
      <c r="J16" s="58"/>
      <c r="K16" s="72"/>
    </row>
    <row r="17" spans="2:13" x14ac:dyDescent="0.4">
      <c r="B17" s="68"/>
      <c r="C17" s="72"/>
      <c r="D17" s="72" t="s">
        <v>94</v>
      </c>
      <c r="E17" s="72"/>
      <c r="F17" s="72"/>
      <c r="G17" s="72"/>
      <c r="H17" s="72"/>
      <c r="I17" s="58">
        <v>3859675</v>
      </c>
      <c r="J17" s="58"/>
      <c r="K17" s="72"/>
    </row>
    <row r="18" spans="2:13" x14ac:dyDescent="0.4">
      <c r="B18" s="68"/>
      <c r="C18" s="72"/>
      <c r="D18" s="72" t="s">
        <v>123</v>
      </c>
      <c r="E18" s="72"/>
      <c r="F18" s="72"/>
      <c r="G18" s="72"/>
      <c r="H18" s="72"/>
      <c r="I18" s="58">
        <v>716310</v>
      </c>
      <c r="J18" s="58"/>
      <c r="K18" s="72"/>
    </row>
    <row r="19" spans="2:13" x14ac:dyDescent="0.4">
      <c r="B19" s="68"/>
      <c r="C19" s="72"/>
      <c r="D19" s="72" t="s">
        <v>124</v>
      </c>
      <c r="E19" s="72"/>
      <c r="F19" s="72"/>
      <c r="G19" s="72"/>
      <c r="H19" s="72"/>
      <c r="I19" s="59">
        <v>4516316</v>
      </c>
      <c r="J19" s="58"/>
      <c r="K19" s="72"/>
    </row>
    <row r="20" spans="2:13" x14ac:dyDescent="0.4">
      <c r="B20" s="68"/>
      <c r="D20" s="72"/>
      <c r="E20" s="72"/>
      <c r="F20" s="72" t="s">
        <v>5</v>
      </c>
      <c r="G20" s="72"/>
      <c r="H20" s="72"/>
      <c r="I20" s="58">
        <f>SUM(I16:I19)</f>
        <v>9092301</v>
      </c>
      <c r="J20" s="58"/>
      <c r="K20" s="72"/>
    </row>
    <row r="21" spans="2:13" x14ac:dyDescent="0.4">
      <c r="B21" s="68"/>
      <c r="C21" s="72" t="s">
        <v>6</v>
      </c>
      <c r="D21" s="72"/>
      <c r="E21" s="72"/>
      <c r="F21" s="72"/>
      <c r="G21" s="72"/>
      <c r="H21" s="72"/>
      <c r="I21" s="58"/>
      <c r="J21" s="58"/>
      <c r="K21" s="72"/>
    </row>
    <row r="22" spans="2:13" x14ac:dyDescent="0.4">
      <c r="B22" s="68"/>
      <c r="C22" s="72"/>
      <c r="D22" s="72" t="s">
        <v>126</v>
      </c>
      <c r="E22" s="72"/>
      <c r="F22" s="72"/>
      <c r="G22" s="72"/>
      <c r="H22" s="72"/>
      <c r="I22" s="58">
        <v>190926829</v>
      </c>
      <c r="J22" s="58"/>
      <c r="K22" s="72"/>
    </row>
    <row r="23" spans="2:13" x14ac:dyDescent="0.4">
      <c r="B23" s="68"/>
      <c r="C23" s="72"/>
      <c r="D23" s="72" t="s">
        <v>127</v>
      </c>
      <c r="E23" s="72"/>
      <c r="F23" s="72"/>
      <c r="G23" s="72"/>
      <c r="H23" s="72"/>
      <c r="I23" s="58">
        <v>11670560</v>
      </c>
      <c r="J23" s="58"/>
      <c r="K23" s="72"/>
    </row>
    <row r="24" spans="2:13" x14ac:dyDescent="0.4">
      <c r="B24" s="68"/>
      <c r="E24" s="72"/>
      <c r="F24" s="72" t="s">
        <v>7</v>
      </c>
      <c r="G24" s="72"/>
      <c r="H24" s="72"/>
      <c r="I24" s="60">
        <f>SUM(I21:I23)</f>
        <v>202597389</v>
      </c>
      <c r="J24" s="58"/>
      <c r="K24" s="72"/>
      <c r="L24" s="72"/>
    </row>
    <row r="25" spans="2:13" x14ac:dyDescent="0.4">
      <c r="B25" s="68"/>
      <c r="C25" s="72"/>
      <c r="D25" s="72"/>
      <c r="E25" s="72"/>
      <c r="F25" s="72"/>
      <c r="G25" s="72" t="s">
        <v>10</v>
      </c>
      <c r="H25" s="72"/>
      <c r="I25" s="60"/>
      <c r="J25" s="71">
        <f>I20+I24</f>
        <v>211689690</v>
      </c>
      <c r="K25" s="72"/>
    </row>
    <row r="26" spans="2:13" ht="14.25" thickBot="1" x14ac:dyDescent="0.45">
      <c r="B26" s="68"/>
      <c r="E26" s="72"/>
      <c r="F26" s="72"/>
      <c r="G26" s="72"/>
      <c r="H26" s="72" t="s">
        <v>129</v>
      </c>
      <c r="I26" s="58"/>
      <c r="J26" s="78">
        <f>SUM(J7:J25)</f>
        <v>64814211108</v>
      </c>
      <c r="K26" s="72"/>
    </row>
    <row r="27" spans="2:13" ht="14.25" thickTop="1" x14ac:dyDescent="0.4">
      <c r="B27" s="68"/>
      <c r="C27" s="72"/>
      <c r="D27" s="72"/>
      <c r="E27" s="72"/>
      <c r="F27" s="72"/>
      <c r="G27" s="72"/>
      <c r="H27" s="72"/>
      <c r="I27" s="58"/>
      <c r="J27" s="58"/>
      <c r="K27" s="72"/>
      <c r="L27" s="72"/>
      <c r="M27" s="72"/>
    </row>
    <row r="28" spans="2:13" x14ac:dyDescent="0.4">
      <c r="B28" s="68" t="s">
        <v>11</v>
      </c>
      <c r="C28" s="72"/>
      <c r="D28" s="72"/>
      <c r="E28" s="72"/>
      <c r="F28" s="72"/>
      <c r="G28" s="72"/>
      <c r="H28" s="72"/>
      <c r="I28" s="58"/>
      <c r="J28" s="58"/>
      <c r="K28" s="72"/>
      <c r="L28" s="72"/>
      <c r="M28" s="72"/>
    </row>
    <row r="29" spans="2:13" x14ac:dyDescent="0.4">
      <c r="B29" s="68" t="s">
        <v>12</v>
      </c>
      <c r="C29" s="72"/>
      <c r="D29" s="72"/>
      <c r="E29" s="72"/>
      <c r="F29" s="72"/>
      <c r="G29" s="72"/>
      <c r="H29" s="72"/>
      <c r="I29" s="58"/>
      <c r="J29" s="58"/>
      <c r="K29" s="72"/>
      <c r="L29" s="72"/>
      <c r="M29" s="72"/>
    </row>
    <row r="30" spans="2:13" x14ac:dyDescent="0.4">
      <c r="B30" s="68"/>
      <c r="C30" s="72" t="s">
        <v>45</v>
      </c>
      <c r="D30" s="72"/>
      <c r="E30" s="72"/>
      <c r="F30" s="72"/>
      <c r="G30" s="72"/>
      <c r="H30" s="93"/>
      <c r="I30" s="58">
        <v>3197362613</v>
      </c>
      <c r="J30" s="58"/>
      <c r="K30" s="72"/>
      <c r="L30" s="72"/>
      <c r="M30" s="72"/>
    </row>
    <row r="31" spans="2:13" x14ac:dyDescent="0.4">
      <c r="B31" s="68"/>
      <c r="C31" s="72" t="s">
        <v>104</v>
      </c>
      <c r="D31" s="72"/>
      <c r="E31" s="72"/>
      <c r="F31" s="72"/>
      <c r="G31" s="72"/>
      <c r="H31" s="93"/>
      <c r="I31" s="58">
        <v>8533435</v>
      </c>
      <c r="J31" s="58"/>
      <c r="K31" s="72"/>
      <c r="L31" s="72"/>
      <c r="M31" s="72"/>
    </row>
    <row r="32" spans="2:13" x14ac:dyDescent="0.4">
      <c r="B32" s="68"/>
      <c r="C32" s="72" t="s">
        <v>130</v>
      </c>
      <c r="D32" s="72"/>
      <c r="E32" s="72"/>
      <c r="F32" s="72"/>
      <c r="G32" s="72"/>
      <c r="H32" s="72"/>
      <c r="I32" s="58">
        <v>4000</v>
      </c>
      <c r="J32" s="58"/>
      <c r="K32" s="72"/>
      <c r="L32" s="72"/>
      <c r="M32" s="72"/>
    </row>
    <row r="33" spans="2:13" x14ac:dyDescent="0.4">
      <c r="B33" s="68"/>
      <c r="C33" s="72" t="s">
        <v>105</v>
      </c>
      <c r="D33" s="72"/>
      <c r="E33" s="72"/>
      <c r="F33" s="72"/>
      <c r="G33" s="72"/>
      <c r="H33" s="72"/>
      <c r="I33" s="58">
        <v>101290437</v>
      </c>
      <c r="J33" s="58"/>
      <c r="K33" s="72"/>
      <c r="L33" s="72"/>
      <c r="M33" s="72"/>
    </row>
    <row r="34" spans="2:13" x14ac:dyDescent="0.4">
      <c r="B34" s="68"/>
      <c r="C34" s="72" t="s">
        <v>132</v>
      </c>
      <c r="D34" s="72"/>
      <c r="E34" s="72"/>
      <c r="F34" s="72"/>
      <c r="G34" s="72"/>
      <c r="H34" s="72"/>
      <c r="I34" s="58">
        <v>1750196</v>
      </c>
      <c r="J34" s="58"/>
      <c r="K34" s="72"/>
      <c r="L34" s="72"/>
      <c r="M34" s="72"/>
    </row>
    <row r="35" spans="2:13" x14ac:dyDescent="0.4">
      <c r="B35" s="68"/>
      <c r="C35" s="72" t="s">
        <v>106</v>
      </c>
      <c r="D35" s="72"/>
      <c r="E35" s="72"/>
      <c r="F35" s="72"/>
      <c r="G35" s="72"/>
      <c r="H35" s="72"/>
      <c r="I35" s="58">
        <v>27647463</v>
      </c>
      <c r="J35" s="58"/>
      <c r="K35" s="72"/>
      <c r="L35" s="72"/>
      <c r="M35" s="72"/>
    </row>
    <row r="36" spans="2:13" x14ac:dyDescent="0.4">
      <c r="B36" s="68"/>
      <c r="C36" s="72" t="s">
        <v>107</v>
      </c>
      <c r="D36" s="72"/>
      <c r="E36" s="72"/>
      <c r="F36" s="72"/>
      <c r="G36" s="72"/>
      <c r="H36" s="72"/>
      <c r="I36" s="59">
        <v>1614389</v>
      </c>
      <c r="J36" s="58"/>
      <c r="K36" s="72"/>
      <c r="L36" s="72"/>
      <c r="M36" s="72"/>
    </row>
    <row r="37" spans="2:13" x14ac:dyDescent="0.4">
      <c r="B37" s="68"/>
      <c r="C37" s="72"/>
      <c r="D37" s="72"/>
      <c r="E37" s="72" t="s">
        <v>13</v>
      </c>
      <c r="F37" s="72"/>
      <c r="G37" s="72"/>
      <c r="H37" s="72"/>
      <c r="I37" s="58"/>
      <c r="J37" s="58">
        <f>SUM(I30:I37)</f>
        <v>3338202533</v>
      </c>
      <c r="K37" s="72"/>
      <c r="L37" s="72"/>
      <c r="M37" s="72"/>
    </row>
    <row r="38" spans="2:13" x14ac:dyDescent="0.4">
      <c r="B38" s="68" t="s">
        <v>14</v>
      </c>
      <c r="C38" s="68"/>
      <c r="D38" s="72"/>
      <c r="E38" s="72"/>
      <c r="F38" s="72"/>
      <c r="G38" s="72"/>
      <c r="H38" s="72"/>
      <c r="I38" s="58"/>
      <c r="J38" s="58"/>
      <c r="K38" s="72"/>
      <c r="L38" s="72"/>
      <c r="M38" s="72"/>
    </row>
    <row r="39" spans="2:13" x14ac:dyDescent="0.4">
      <c r="B39" s="68"/>
      <c r="C39" s="72" t="s">
        <v>103</v>
      </c>
      <c r="D39" s="72"/>
      <c r="E39" s="72"/>
      <c r="F39" s="72"/>
      <c r="G39" s="72"/>
      <c r="H39" s="72"/>
      <c r="I39" s="58">
        <v>2954182</v>
      </c>
      <c r="J39" s="58"/>
      <c r="K39" s="72"/>
      <c r="L39" s="72"/>
      <c r="M39" s="72"/>
    </row>
    <row r="40" spans="2:13" x14ac:dyDescent="0.4">
      <c r="B40" s="68"/>
      <c r="C40" s="72" t="s">
        <v>92</v>
      </c>
      <c r="D40" s="72"/>
      <c r="E40" s="72"/>
      <c r="F40" s="72"/>
      <c r="G40" s="72"/>
      <c r="H40" s="72"/>
      <c r="I40" s="58">
        <v>582119264</v>
      </c>
      <c r="J40" s="58"/>
      <c r="K40" s="72"/>
      <c r="L40" s="72"/>
      <c r="M40" s="72"/>
    </row>
    <row r="41" spans="2:13" x14ac:dyDescent="0.4">
      <c r="B41" s="68"/>
      <c r="C41" s="72" t="s">
        <v>135</v>
      </c>
      <c r="D41" s="72"/>
      <c r="E41" s="72"/>
      <c r="F41" s="72"/>
      <c r="G41" s="72"/>
      <c r="H41" s="72"/>
      <c r="I41" s="59">
        <v>263999</v>
      </c>
      <c r="J41" s="58"/>
      <c r="K41" s="72"/>
      <c r="L41" s="72"/>
      <c r="M41" s="72"/>
    </row>
    <row r="42" spans="2:13" x14ac:dyDescent="0.4">
      <c r="B42" s="68"/>
      <c r="C42" s="72"/>
      <c r="D42" s="72"/>
      <c r="E42" s="72" t="s">
        <v>15</v>
      </c>
      <c r="F42" s="72"/>
      <c r="G42" s="72"/>
      <c r="H42" s="72"/>
      <c r="I42" s="58"/>
      <c r="J42" s="59">
        <f>SUM(I39:I41)</f>
        <v>585337445</v>
      </c>
      <c r="K42" s="72"/>
      <c r="L42" s="72"/>
      <c r="M42" s="72"/>
    </row>
    <row r="43" spans="2:13" x14ac:dyDescent="0.4">
      <c r="B43" s="68"/>
      <c r="C43" s="72"/>
      <c r="D43" s="72"/>
      <c r="E43" s="72"/>
      <c r="F43" s="72" t="s">
        <v>16</v>
      </c>
      <c r="G43" s="72"/>
      <c r="H43" s="72"/>
      <c r="I43" s="58"/>
      <c r="J43" s="58">
        <f>J37+J42</f>
        <v>3923539978</v>
      </c>
      <c r="K43" s="72"/>
      <c r="L43" s="72"/>
      <c r="M43" s="72"/>
    </row>
    <row r="44" spans="2:13" x14ac:dyDescent="0.4">
      <c r="B44" s="68"/>
      <c r="C44" s="72"/>
      <c r="D44" s="72"/>
      <c r="E44" s="72"/>
      <c r="F44" s="72"/>
      <c r="G44" s="72"/>
      <c r="H44" s="72"/>
      <c r="I44" s="58"/>
      <c r="J44" s="58"/>
      <c r="K44" s="72"/>
      <c r="L44" s="72"/>
      <c r="M44" s="72"/>
    </row>
    <row r="45" spans="2:13" x14ac:dyDescent="0.4">
      <c r="B45" s="68" t="s">
        <v>17</v>
      </c>
      <c r="C45" s="72"/>
      <c r="D45" s="72"/>
      <c r="E45" s="72"/>
      <c r="F45" s="72"/>
      <c r="G45" s="72"/>
      <c r="H45" s="72"/>
      <c r="I45" s="58"/>
      <c r="J45" s="58"/>
      <c r="K45" s="72"/>
      <c r="L45" s="72"/>
      <c r="M45" s="72"/>
    </row>
    <row r="46" spans="2:13" x14ac:dyDescent="0.4">
      <c r="B46" s="68" t="s">
        <v>18</v>
      </c>
      <c r="C46" s="68"/>
      <c r="D46" s="72"/>
      <c r="E46" s="72"/>
      <c r="F46" s="72"/>
      <c r="G46" s="72"/>
      <c r="H46" s="72"/>
      <c r="I46" s="58"/>
      <c r="J46" s="58"/>
      <c r="K46" s="72"/>
      <c r="L46" s="72"/>
      <c r="M46" s="72"/>
    </row>
    <row r="47" spans="2:13" x14ac:dyDescent="0.4">
      <c r="B47" s="68"/>
      <c r="C47" s="72" t="s">
        <v>136</v>
      </c>
      <c r="D47" s="72"/>
      <c r="E47" s="72"/>
      <c r="F47" s="72"/>
      <c r="G47" s="72"/>
      <c r="H47" s="72"/>
      <c r="I47" s="58">
        <v>465124590</v>
      </c>
      <c r="J47" s="58"/>
      <c r="K47" s="72"/>
      <c r="L47" s="72"/>
      <c r="M47" s="72"/>
    </row>
    <row r="48" spans="2:13" x14ac:dyDescent="0.4">
      <c r="B48" s="68"/>
      <c r="C48" s="72"/>
      <c r="D48" s="72"/>
      <c r="E48" s="72" t="s">
        <v>19</v>
      </c>
      <c r="F48" s="72"/>
      <c r="G48" s="72"/>
      <c r="H48" s="72"/>
      <c r="I48" s="60" t="s">
        <v>108</v>
      </c>
      <c r="J48" s="58">
        <f>I47</f>
        <v>465124590</v>
      </c>
      <c r="K48" s="72"/>
      <c r="L48" s="72"/>
      <c r="M48" s="72"/>
    </row>
    <row r="49" spans="2:13" x14ac:dyDescent="0.4">
      <c r="B49" s="68" t="s">
        <v>178</v>
      </c>
      <c r="C49" s="68"/>
      <c r="D49" s="72"/>
      <c r="E49" s="72"/>
      <c r="F49" s="72"/>
      <c r="G49" s="72"/>
      <c r="H49" s="72"/>
      <c r="I49" s="58" t="s">
        <v>108</v>
      </c>
      <c r="J49" s="58"/>
      <c r="K49" s="72"/>
      <c r="L49" s="72"/>
      <c r="M49" s="72"/>
    </row>
    <row r="50" spans="2:13" x14ac:dyDescent="0.4">
      <c r="B50" s="68"/>
      <c r="C50" s="72" t="s">
        <v>137</v>
      </c>
      <c r="D50" s="72"/>
      <c r="E50" s="72"/>
      <c r="F50" s="72"/>
      <c r="G50" s="72"/>
      <c r="H50" s="72"/>
      <c r="I50" s="59">
        <v>57442021430</v>
      </c>
      <c r="J50" s="58"/>
      <c r="K50" s="72"/>
      <c r="L50" s="72"/>
      <c r="M50" s="72"/>
    </row>
    <row r="51" spans="2:13" x14ac:dyDescent="0.4">
      <c r="B51" s="68"/>
      <c r="D51" s="72"/>
      <c r="E51" s="72" t="s">
        <v>138</v>
      </c>
      <c r="F51" s="72"/>
      <c r="G51" s="72"/>
      <c r="H51" s="72"/>
      <c r="I51" s="58" t="s">
        <v>108</v>
      </c>
      <c r="J51" s="58">
        <f>I50</f>
        <v>57442021430</v>
      </c>
      <c r="K51" s="72"/>
      <c r="L51" s="72"/>
      <c r="M51" s="72"/>
    </row>
    <row r="52" spans="2:13" x14ac:dyDescent="0.4">
      <c r="B52" s="68" t="s">
        <v>139</v>
      </c>
      <c r="C52" s="68"/>
      <c r="D52" s="72"/>
      <c r="E52" s="72"/>
      <c r="F52" s="72"/>
      <c r="G52" s="72"/>
      <c r="H52" s="72"/>
      <c r="I52" s="58" t="s">
        <v>108</v>
      </c>
      <c r="J52" s="58"/>
      <c r="K52" s="72"/>
      <c r="L52" s="72"/>
      <c r="M52" s="72"/>
    </row>
    <row r="53" spans="2:13" x14ac:dyDescent="0.4">
      <c r="B53" s="68"/>
      <c r="C53" s="72" t="s">
        <v>140</v>
      </c>
      <c r="D53" s="72"/>
      <c r="E53" s="72"/>
      <c r="F53" s="72"/>
      <c r="G53" s="72"/>
      <c r="H53" s="72"/>
      <c r="I53" s="58">
        <v>2983525110</v>
      </c>
      <c r="J53" s="58"/>
      <c r="K53" s="72"/>
    </row>
    <row r="54" spans="2:13" x14ac:dyDescent="0.4">
      <c r="B54" s="68"/>
      <c r="C54" s="72" t="s">
        <v>141</v>
      </c>
      <c r="D54" s="72"/>
      <c r="E54" s="72"/>
      <c r="F54" s="72"/>
      <c r="G54" s="72"/>
      <c r="H54" s="72"/>
      <c r="I54" s="61" t="s">
        <v>179</v>
      </c>
      <c r="J54" s="71"/>
      <c r="K54" s="68"/>
    </row>
    <row r="55" spans="2:13" x14ac:dyDescent="0.4">
      <c r="B55" s="68"/>
      <c r="C55" s="72"/>
      <c r="D55" s="72"/>
      <c r="E55" s="72" t="s">
        <v>142</v>
      </c>
      <c r="F55" s="72"/>
      <c r="G55" s="72"/>
      <c r="H55" s="72"/>
      <c r="I55" s="58"/>
      <c r="J55" s="71">
        <f>I53</f>
        <v>2983525110</v>
      </c>
      <c r="K55" s="68"/>
    </row>
    <row r="56" spans="2:13" x14ac:dyDescent="0.4">
      <c r="B56" s="68"/>
      <c r="C56" s="72"/>
      <c r="D56" s="72"/>
      <c r="E56" s="72"/>
      <c r="F56" s="72" t="s">
        <v>20</v>
      </c>
      <c r="G56" s="72"/>
      <c r="H56" s="72"/>
      <c r="I56" s="58"/>
      <c r="J56" s="105">
        <f>J48+J51+J55</f>
        <v>60890671130</v>
      </c>
      <c r="K56" s="68"/>
    </row>
    <row r="57" spans="2:13" ht="14.25" thickBot="1" x14ac:dyDescent="0.45">
      <c r="B57" s="68"/>
      <c r="C57" s="72"/>
      <c r="D57" s="72"/>
      <c r="E57" s="72"/>
      <c r="F57" s="72"/>
      <c r="G57" s="72" t="s">
        <v>21</v>
      </c>
      <c r="H57" s="72"/>
      <c r="I57" s="58"/>
      <c r="J57" s="79">
        <f>J43+J56</f>
        <v>64814211108</v>
      </c>
      <c r="K57" s="68"/>
      <c r="M57" s="106"/>
    </row>
    <row r="58" spans="2:13" ht="14.25" thickTop="1" x14ac:dyDescent="0.4">
      <c r="B58" s="80"/>
      <c r="C58" s="81"/>
      <c r="D58" s="81"/>
      <c r="E58" s="81"/>
      <c r="F58" s="81"/>
      <c r="G58" s="81"/>
      <c r="H58" s="81"/>
      <c r="I58" s="59"/>
      <c r="J58" s="82"/>
      <c r="K58" s="68"/>
    </row>
  </sheetData>
  <mergeCells count="4">
    <mergeCell ref="B2:J2"/>
    <mergeCell ref="B3:J3"/>
    <mergeCell ref="B6:H6"/>
    <mergeCell ref="I6:J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N88"/>
  <sheetViews>
    <sheetView showGridLines="0" view="pageBreakPreview" zoomScaleNormal="100" zoomScaleSheetLayoutView="100" workbookViewId="0"/>
  </sheetViews>
  <sheetFormatPr defaultRowHeight="13.5" x14ac:dyDescent="0.4"/>
  <cols>
    <col min="1" max="1" width="1.75" style="62" customWidth="1"/>
    <col min="2" max="4" width="1.875" style="62" customWidth="1"/>
    <col min="5" max="6" width="1.625" style="62" customWidth="1"/>
    <col min="7" max="7" width="27.5" style="62" customWidth="1"/>
    <col min="8" max="8" width="14.875" style="62" customWidth="1"/>
    <col min="9" max="9" width="15.375" style="62" customWidth="1"/>
    <col min="10" max="11" width="16.25" style="62" customWidth="1"/>
    <col min="12" max="12" width="1.75" style="62" customWidth="1"/>
    <col min="13" max="14" width="12.875" style="62" bestFit="1" customWidth="1"/>
    <col min="15" max="256" width="9" style="62"/>
    <col min="257" max="257" width="1.75" style="62" customWidth="1"/>
    <col min="258" max="260" width="1.875" style="62" customWidth="1"/>
    <col min="261" max="262" width="1.625" style="62" customWidth="1"/>
    <col min="263" max="263" width="32.75" style="62" customWidth="1"/>
    <col min="264" max="264" width="14.875" style="62" customWidth="1"/>
    <col min="265" max="265" width="15.375" style="62" customWidth="1"/>
    <col min="266" max="267" width="16.25" style="62" customWidth="1"/>
    <col min="268" max="268" width="9" style="62"/>
    <col min="269" max="270" width="12.875" style="62" bestFit="1" customWidth="1"/>
    <col min="271" max="512" width="9" style="62"/>
    <col min="513" max="513" width="1.75" style="62" customWidth="1"/>
    <col min="514" max="516" width="1.875" style="62" customWidth="1"/>
    <col min="517" max="518" width="1.625" style="62" customWidth="1"/>
    <col min="519" max="519" width="32.75" style="62" customWidth="1"/>
    <col min="520" max="520" width="14.875" style="62" customWidth="1"/>
    <col min="521" max="521" width="15.375" style="62" customWidth="1"/>
    <col min="522" max="523" width="16.25" style="62" customWidth="1"/>
    <col min="524" max="524" width="9" style="62"/>
    <col min="525" max="526" width="12.875" style="62" bestFit="1" customWidth="1"/>
    <col min="527" max="768" width="9" style="62"/>
    <col min="769" max="769" width="1.75" style="62" customWidth="1"/>
    <col min="770" max="772" width="1.875" style="62" customWidth="1"/>
    <col min="773" max="774" width="1.625" style="62" customWidth="1"/>
    <col min="775" max="775" width="32.75" style="62" customWidth="1"/>
    <col min="776" max="776" width="14.875" style="62" customWidth="1"/>
    <col min="777" max="777" width="15.375" style="62" customWidth="1"/>
    <col min="778" max="779" width="16.25" style="62" customWidth="1"/>
    <col min="780" max="780" width="9" style="62"/>
    <col min="781" max="782" width="12.875" style="62" bestFit="1" customWidth="1"/>
    <col min="783" max="1024" width="9" style="62"/>
    <col min="1025" max="1025" width="1.75" style="62" customWidth="1"/>
    <col min="1026" max="1028" width="1.875" style="62" customWidth="1"/>
    <col min="1029" max="1030" width="1.625" style="62" customWidth="1"/>
    <col min="1031" max="1031" width="32.75" style="62" customWidth="1"/>
    <col min="1032" max="1032" width="14.875" style="62" customWidth="1"/>
    <col min="1033" max="1033" width="15.375" style="62" customWidth="1"/>
    <col min="1034" max="1035" width="16.25" style="62" customWidth="1"/>
    <col min="1036" max="1036" width="9" style="62"/>
    <col min="1037" max="1038" width="12.875" style="62" bestFit="1" customWidth="1"/>
    <col min="1039" max="1280" width="9" style="62"/>
    <col min="1281" max="1281" width="1.75" style="62" customWidth="1"/>
    <col min="1282" max="1284" width="1.875" style="62" customWidth="1"/>
    <col min="1285" max="1286" width="1.625" style="62" customWidth="1"/>
    <col min="1287" max="1287" width="32.75" style="62" customWidth="1"/>
    <col min="1288" max="1288" width="14.875" style="62" customWidth="1"/>
    <col min="1289" max="1289" width="15.375" style="62" customWidth="1"/>
    <col min="1290" max="1291" width="16.25" style="62" customWidth="1"/>
    <col min="1292" max="1292" width="9" style="62"/>
    <col min="1293" max="1294" width="12.875" style="62" bestFit="1" customWidth="1"/>
    <col min="1295" max="1536" width="9" style="62"/>
    <col min="1537" max="1537" width="1.75" style="62" customWidth="1"/>
    <col min="1538" max="1540" width="1.875" style="62" customWidth="1"/>
    <col min="1541" max="1542" width="1.625" style="62" customWidth="1"/>
    <col min="1543" max="1543" width="32.75" style="62" customWidth="1"/>
    <col min="1544" max="1544" width="14.875" style="62" customWidth="1"/>
    <col min="1545" max="1545" width="15.375" style="62" customWidth="1"/>
    <col min="1546" max="1547" width="16.25" style="62" customWidth="1"/>
    <col min="1548" max="1548" width="9" style="62"/>
    <col min="1549" max="1550" width="12.875" style="62" bestFit="1" customWidth="1"/>
    <col min="1551" max="1792" width="9" style="62"/>
    <col min="1793" max="1793" width="1.75" style="62" customWidth="1"/>
    <col min="1794" max="1796" width="1.875" style="62" customWidth="1"/>
    <col min="1797" max="1798" width="1.625" style="62" customWidth="1"/>
    <col min="1799" max="1799" width="32.75" style="62" customWidth="1"/>
    <col min="1800" max="1800" width="14.875" style="62" customWidth="1"/>
    <col min="1801" max="1801" width="15.375" style="62" customWidth="1"/>
    <col min="1802" max="1803" width="16.25" style="62" customWidth="1"/>
    <col min="1804" max="1804" width="9" style="62"/>
    <col min="1805" max="1806" width="12.875" style="62" bestFit="1" customWidth="1"/>
    <col min="1807" max="2048" width="9" style="62"/>
    <col min="2049" max="2049" width="1.75" style="62" customWidth="1"/>
    <col min="2050" max="2052" width="1.875" style="62" customWidth="1"/>
    <col min="2053" max="2054" width="1.625" style="62" customWidth="1"/>
    <col min="2055" max="2055" width="32.75" style="62" customWidth="1"/>
    <col min="2056" max="2056" width="14.875" style="62" customWidth="1"/>
    <col min="2057" max="2057" width="15.375" style="62" customWidth="1"/>
    <col min="2058" max="2059" width="16.25" style="62" customWidth="1"/>
    <col min="2060" max="2060" width="9" style="62"/>
    <col min="2061" max="2062" width="12.875" style="62" bestFit="1" customWidth="1"/>
    <col min="2063" max="2304" width="9" style="62"/>
    <col min="2305" max="2305" width="1.75" style="62" customWidth="1"/>
    <col min="2306" max="2308" width="1.875" style="62" customWidth="1"/>
    <col min="2309" max="2310" width="1.625" style="62" customWidth="1"/>
    <col min="2311" max="2311" width="32.75" style="62" customWidth="1"/>
    <col min="2312" max="2312" width="14.875" style="62" customWidth="1"/>
    <col min="2313" max="2313" width="15.375" style="62" customWidth="1"/>
    <col min="2314" max="2315" width="16.25" style="62" customWidth="1"/>
    <col min="2316" max="2316" width="9" style="62"/>
    <col min="2317" max="2318" width="12.875" style="62" bestFit="1" customWidth="1"/>
    <col min="2319" max="2560" width="9" style="62"/>
    <col min="2561" max="2561" width="1.75" style="62" customWidth="1"/>
    <col min="2562" max="2564" width="1.875" style="62" customWidth="1"/>
    <col min="2565" max="2566" width="1.625" style="62" customWidth="1"/>
    <col min="2567" max="2567" width="32.75" style="62" customWidth="1"/>
    <col min="2568" max="2568" width="14.875" style="62" customWidth="1"/>
    <col min="2569" max="2569" width="15.375" style="62" customWidth="1"/>
    <col min="2570" max="2571" width="16.25" style="62" customWidth="1"/>
    <col min="2572" max="2572" width="9" style="62"/>
    <col min="2573" max="2574" width="12.875" style="62" bestFit="1" customWidth="1"/>
    <col min="2575" max="2816" width="9" style="62"/>
    <col min="2817" max="2817" width="1.75" style="62" customWidth="1"/>
    <col min="2818" max="2820" width="1.875" style="62" customWidth="1"/>
    <col min="2821" max="2822" width="1.625" style="62" customWidth="1"/>
    <col min="2823" max="2823" width="32.75" style="62" customWidth="1"/>
    <col min="2824" max="2824" width="14.875" style="62" customWidth="1"/>
    <col min="2825" max="2825" width="15.375" style="62" customWidth="1"/>
    <col min="2826" max="2827" width="16.25" style="62" customWidth="1"/>
    <col min="2828" max="2828" width="9" style="62"/>
    <col min="2829" max="2830" width="12.875" style="62" bestFit="1" customWidth="1"/>
    <col min="2831" max="3072" width="9" style="62"/>
    <col min="3073" max="3073" width="1.75" style="62" customWidth="1"/>
    <col min="3074" max="3076" width="1.875" style="62" customWidth="1"/>
    <col min="3077" max="3078" width="1.625" style="62" customWidth="1"/>
    <col min="3079" max="3079" width="32.75" style="62" customWidth="1"/>
    <col min="3080" max="3080" width="14.875" style="62" customWidth="1"/>
    <col min="3081" max="3081" width="15.375" style="62" customWidth="1"/>
    <col min="3082" max="3083" width="16.25" style="62" customWidth="1"/>
    <col min="3084" max="3084" width="9" style="62"/>
    <col min="3085" max="3086" width="12.875" style="62" bestFit="1" customWidth="1"/>
    <col min="3087" max="3328" width="9" style="62"/>
    <col min="3329" max="3329" width="1.75" style="62" customWidth="1"/>
    <col min="3330" max="3332" width="1.875" style="62" customWidth="1"/>
    <col min="3333" max="3334" width="1.625" style="62" customWidth="1"/>
    <col min="3335" max="3335" width="32.75" style="62" customWidth="1"/>
    <col min="3336" max="3336" width="14.875" style="62" customWidth="1"/>
    <col min="3337" max="3337" width="15.375" style="62" customWidth="1"/>
    <col min="3338" max="3339" width="16.25" style="62" customWidth="1"/>
    <col min="3340" max="3340" width="9" style="62"/>
    <col min="3341" max="3342" width="12.875" style="62" bestFit="1" customWidth="1"/>
    <col min="3343" max="3584" width="9" style="62"/>
    <col min="3585" max="3585" width="1.75" style="62" customWidth="1"/>
    <col min="3586" max="3588" width="1.875" style="62" customWidth="1"/>
    <col min="3589" max="3590" width="1.625" style="62" customWidth="1"/>
    <col min="3591" max="3591" width="32.75" style="62" customWidth="1"/>
    <col min="3592" max="3592" width="14.875" style="62" customWidth="1"/>
    <col min="3593" max="3593" width="15.375" style="62" customWidth="1"/>
    <col min="3594" max="3595" width="16.25" style="62" customWidth="1"/>
    <col min="3596" max="3596" width="9" style="62"/>
    <col min="3597" max="3598" width="12.875" style="62" bestFit="1" customWidth="1"/>
    <col min="3599" max="3840" width="9" style="62"/>
    <col min="3841" max="3841" width="1.75" style="62" customWidth="1"/>
    <col min="3842" max="3844" width="1.875" style="62" customWidth="1"/>
    <col min="3845" max="3846" width="1.625" style="62" customWidth="1"/>
    <col min="3847" max="3847" width="32.75" style="62" customWidth="1"/>
    <col min="3848" max="3848" width="14.875" style="62" customWidth="1"/>
    <col min="3849" max="3849" width="15.375" style="62" customWidth="1"/>
    <col min="3850" max="3851" width="16.25" style="62" customWidth="1"/>
    <col min="3852" max="3852" width="9" style="62"/>
    <col min="3853" max="3854" width="12.875" style="62" bestFit="1" customWidth="1"/>
    <col min="3855" max="4096" width="9" style="62"/>
    <col min="4097" max="4097" width="1.75" style="62" customWidth="1"/>
    <col min="4098" max="4100" width="1.875" style="62" customWidth="1"/>
    <col min="4101" max="4102" width="1.625" style="62" customWidth="1"/>
    <col min="4103" max="4103" width="32.75" style="62" customWidth="1"/>
    <col min="4104" max="4104" width="14.875" style="62" customWidth="1"/>
    <col min="4105" max="4105" width="15.375" style="62" customWidth="1"/>
    <col min="4106" max="4107" width="16.25" style="62" customWidth="1"/>
    <col min="4108" max="4108" width="9" style="62"/>
    <col min="4109" max="4110" width="12.875" style="62" bestFit="1" customWidth="1"/>
    <col min="4111" max="4352" width="9" style="62"/>
    <col min="4353" max="4353" width="1.75" style="62" customWidth="1"/>
    <col min="4354" max="4356" width="1.875" style="62" customWidth="1"/>
    <col min="4357" max="4358" width="1.625" style="62" customWidth="1"/>
    <col min="4359" max="4359" width="32.75" style="62" customWidth="1"/>
    <col min="4360" max="4360" width="14.875" style="62" customWidth="1"/>
    <col min="4361" max="4361" width="15.375" style="62" customWidth="1"/>
    <col min="4362" max="4363" width="16.25" style="62" customWidth="1"/>
    <col min="4364" max="4364" width="9" style="62"/>
    <col min="4365" max="4366" width="12.875" style="62" bestFit="1" customWidth="1"/>
    <col min="4367" max="4608" width="9" style="62"/>
    <col min="4609" max="4609" width="1.75" style="62" customWidth="1"/>
    <col min="4610" max="4612" width="1.875" style="62" customWidth="1"/>
    <col min="4613" max="4614" width="1.625" style="62" customWidth="1"/>
    <col min="4615" max="4615" width="32.75" style="62" customWidth="1"/>
    <col min="4616" max="4616" width="14.875" style="62" customWidth="1"/>
    <col min="4617" max="4617" width="15.375" style="62" customWidth="1"/>
    <col min="4618" max="4619" width="16.25" style="62" customWidth="1"/>
    <col min="4620" max="4620" width="9" style="62"/>
    <col min="4621" max="4622" width="12.875" style="62" bestFit="1" customWidth="1"/>
    <col min="4623" max="4864" width="9" style="62"/>
    <col min="4865" max="4865" width="1.75" style="62" customWidth="1"/>
    <col min="4866" max="4868" width="1.875" style="62" customWidth="1"/>
    <col min="4869" max="4870" width="1.625" style="62" customWidth="1"/>
    <col min="4871" max="4871" width="32.75" style="62" customWidth="1"/>
    <col min="4872" max="4872" width="14.875" style="62" customWidth="1"/>
    <col min="4873" max="4873" width="15.375" style="62" customWidth="1"/>
    <col min="4874" max="4875" width="16.25" style="62" customWidth="1"/>
    <col min="4876" max="4876" width="9" style="62"/>
    <col min="4877" max="4878" width="12.875" style="62" bestFit="1" customWidth="1"/>
    <col min="4879" max="5120" width="9" style="62"/>
    <col min="5121" max="5121" width="1.75" style="62" customWidth="1"/>
    <col min="5122" max="5124" width="1.875" style="62" customWidth="1"/>
    <col min="5125" max="5126" width="1.625" style="62" customWidth="1"/>
    <col min="5127" max="5127" width="32.75" style="62" customWidth="1"/>
    <col min="5128" max="5128" width="14.875" style="62" customWidth="1"/>
    <col min="5129" max="5129" width="15.375" style="62" customWidth="1"/>
    <col min="5130" max="5131" width="16.25" style="62" customWidth="1"/>
    <col min="5132" max="5132" width="9" style="62"/>
    <col min="5133" max="5134" width="12.875" style="62" bestFit="1" customWidth="1"/>
    <col min="5135" max="5376" width="9" style="62"/>
    <col min="5377" max="5377" width="1.75" style="62" customWidth="1"/>
    <col min="5378" max="5380" width="1.875" style="62" customWidth="1"/>
    <col min="5381" max="5382" width="1.625" style="62" customWidth="1"/>
    <col min="5383" max="5383" width="32.75" style="62" customWidth="1"/>
    <col min="5384" max="5384" width="14.875" style="62" customWidth="1"/>
    <col min="5385" max="5385" width="15.375" style="62" customWidth="1"/>
    <col min="5386" max="5387" width="16.25" style="62" customWidth="1"/>
    <col min="5388" max="5388" width="9" style="62"/>
    <col min="5389" max="5390" width="12.875" style="62" bestFit="1" customWidth="1"/>
    <col min="5391" max="5632" width="9" style="62"/>
    <col min="5633" max="5633" width="1.75" style="62" customWidth="1"/>
    <col min="5634" max="5636" width="1.875" style="62" customWidth="1"/>
    <col min="5637" max="5638" width="1.625" style="62" customWidth="1"/>
    <col min="5639" max="5639" width="32.75" style="62" customWidth="1"/>
    <col min="5640" max="5640" width="14.875" style="62" customWidth="1"/>
    <col min="5641" max="5641" width="15.375" style="62" customWidth="1"/>
    <col min="5642" max="5643" width="16.25" style="62" customWidth="1"/>
    <col min="5644" max="5644" width="9" style="62"/>
    <col min="5645" max="5646" width="12.875" style="62" bestFit="1" customWidth="1"/>
    <col min="5647" max="5888" width="9" style="62"/>
    <col min="5889" max="5889" width="1.75" style="62" customWidth="1"/>
    <col min="5890" max="5892" width="1.875" style="62" customWidth="1"/>
    <col min="5893" max="5894" width="1.625" style="62" customWidth="1"/>
    <col min="5895" max="5895" width="32.75" style="62" customWidth="1"/>
    <col min="5896" max="5896" width="14.875" style="62" customWidth="1"/>
    <col min="5897" max="5897" width="15.375" style="62" customWidth="1"/>
    <col min="5898" max="5899" width="16.25" style="62" customWidth="1"/>
    <col min="5900" max="5900" width="9" style="62"/>
    <col min="5901" max="5902" width="12.875" style="62" bestFit="1" customWidth="1"/>
    <col min="5903" max="6144" width="9" style="62"/>
    <col min="6145" max="6145" width="1.75" style="62" customWidth="1"/>
    <col min="6146" max="6148" width="1.875" style="62" customWidth="1"/>
    <col min="6149" max="6150" width="1.625" style="62" customWidth="1"/>
    <col min="6151" max="6151" width="32.75" style="62" customWidth="1"/>
    <col min="6152" max="6152" width="14.875" style="62" customWidth="1"/>
    <col min="6153" max="6153" width="15.375" style="62" customWidth="1"/>
    <col min="6154" max="6155" width="16.25" style="62" customWidth="1"/>
    <col min="6156" max="6156" width="9" style="62"/>
    <col min="6157" max="6158" width="12.875" style="62" bestFit="1" customWidth="1"/>
    <col min="6159" max="6400" width="9" style="62"/>
    <col min="6401" max="6401" width="1.75" style="62" customWidth="1"/>
    <col min="6402" max="6404" width="1.875" style="62" customWidth="1"/>
    <col min="6405" max="6406" width="1.625" style="62" customWidth="1"/>
    <col min="6407" max="6407" width="32.75" style="62" customWidth="1"/>
    <col min="6408" max="6408" width="14.875" style="62" customWidth="1"/>
    <col min="6409" max="6409" width="15.375" style="62" customWidth="1"/>
    <col min="6410" max="6411" width="16.25" style="62" customWidth="1"/>
    <col min="6412" max="6412" width="9" style="62"/>
    <col min="6413" max="6414" width="12.875" style="62" bestFit="1" customWidth="1"/>
    <col min="6415" max="6656" width="9" style="62"/>
    <col min="6657" max="6657" width="1.75" style="62" customWidth="1"/>
    <col min="6658" max="6660" width="1.875" style="62" customWidth="1"/>
    <col min="6661" max="6662" width="1.625" style="62" customWidth="1"/>
    <col min="6663" max="6663" width="32.75" style="62" customWidth="1"/>
    <col min="6664" max="6664" width="14.875" style="62" customWidth="1"/>
    <col min="6665" max="6665" width="15.375" style="62" customWidth="1"/>
    <col min="6666" max="6667" width="16.25" style="62" customWidth="1"/>
    <col min="6668" max="6668" width="9" style="62"/>
    <col min="6669" max="6670" width="12.875" style="62" bestFit="1" customWidth="1"/>
    <col min="6671" max="6912" width="9" style="62"/>
    <col min="6913" max="6913" width="1.75" style="62" customWidth="1"/>
    <col min="6914" max="6916" width="1.875" style="62" customWidth="1"/>
    <col min="6917" max="6918" width="1.625" style="62" customWidth="1"/>
    <col min="6919" max="6919" width="32.75" style="62" customWidth="1"/>
    <col min="6920" max="6920" width="14.875" style="62" customWidth="1"/>
    <col min="6921" max="6921" width="15.375" style="62" customWidth="1"/>
    <col min="6922" max="6923" width="16.25" style="62" customWidth="1"/>
    <col min="6924" max="6924" width="9" style="62"/>
    <col min="6925" max="6926" width="12.875" style="62" bestFit="1" customWidth="1"/>
    <col min="6927" max="7168" width="9" style="62"/>
    <col min="7169" max="7169" width="1.75" style="62" customWidth="1"/>
    <col min="7170" max="7172" width="1.875" style="62" customWidth="1"/>
    <col min="7173" max="7174" width="1.625" style="62" customWidth="1"/>
    <col min="7175" max="7175" width="32.75" style="62" customWidth="1"/>
    <col min="7176" max="7176" width="14.875" style="62" customWidth="1"/>
    <col min="7177" max="7177" width="15.375" style="62" customWidth="1"/>
    <col min="7178" max="7179" width="16.25" style="62" customWidth="1"/>
    <col min="7180" max="7180" width="9" style="62"/>
    <col min="7181" max="7182" width="12.875" style="62" bestFit="1" customWidth="1"/>
    <col min="7183" max="7424" width="9" style="62"/>
    <col min="7425" max="7425" width="1.75" style="62" customWidth="1"/>
    <col min="7426" max="7428" width="1.875" style="62" customWidth="1"/>
    <col min="7429" max="7430" width="1.625" style="62" customWidth="1"/>
    <col min="7431" max="7431" width="32.75" style="62" customWidth="1"/>
    <col min="7432" max="7432" width="14.875" style="62" customWidth="1"/>
    <col min="7433" max="7433" width="15.375" style="62" customWidth="1"/>
    <col min="7434" max="7435" width="16.25" style="62" customWidth="1"/>
    <col min="7436" max="7436" width="9" style="62"/>
    <col min="7437" max="7438" width="12.875" style="62" bestFit="1" customWidth="1"/>
    <col min="7439" max="7680" width="9" style="62"/>
    <col min="7681" max="7681" width="1.75" style="62" customWidth="1"/>
    <col min="7682" max="7684" width="1.875" style="62" customWidth="1"/>
    <col min="7685" max="7686" width="1.625" style="62" customWidth="1"/>
    <col min="7687" max="7687" width="32.75" style="62" customWidth="1"/>
    <col min="7688" max="7688" width="14.875" style="62" customWidth="1"/>
    <col min="7689" max="7689" width="15.375" style="62" customWidth="1"/>
    <col min="7690" max="7691" width="16.25" style="62" customWidth="1"/>
    <col min="7692" max="7692" width="9" style="62"/>
    <col min="7693" max="7694" width="12.875" style="62" bestFit="1" customWidth="1"/>
    <col min="7695" max="7936" width="9" style="62"/>
    <col min="7937" max="7937" width="1.75" style="62" customWidth="1"/>
    <col min="7938" max="7940" width="1.875" style="62" customWidth="1"/>
    <col min="7941" max="7942" width="1.625" style="62" customWidth="1"/>
    <col min="7943" max="7943" width="32.75" style="62" customWidth="1"/>
    <col min="7944" max="7944" width="14.875" style="62" customWidth="1"/>
    <col min="7945" max="7945" width="15.375" style="62" customWidth="1"/>
    <col min="7946" max="7947" width="16.25" style="62" customWidth="1"/>
    <col min="7948" max="7948" width="9" style="62"/>
    <col min="7949" max="7950" width="12.875" style="62" bestFit="1" customWidth="1"/>
    <col min="7951" max="8192" width="9" style="62"/>
    <col min="8193" max="8193" width="1.75" style="62" customWidth="1"/>
    <col min="8194" max="8196" width="1.875" style="62" customWidth="1"/>
    <col min="8197" max="8198" width="1.625" style="62" customWidth="1"/>
    <col min="8199" max="8199" width="32.75" style="62" customWidth="1"/>
    <col min="8200" max="8200" width="14.875" style="62" customWidth="1"/>
    <col min="8201" max="8201" width="15.375" style="62" customWidth="1"/>
    <col min="8202" max="8203" width="16.25" style="62" customWidth="1"/>
    <col min="8204" max="8204" width="9" style="62"/>
    <col min="8205" max="8206" width="12.875" style="62" bestFit="1" customWidth="1"/>
    <col min="8207" max="8448" width="9" style="62"/>
    <col min="8449" max="8449" width="1.75" style="62" customWidth="1"/>
    <col min="8450" max="8452" width="1.875" style="62" customWidth="1"/>
    <col min="8453" max="8454" width="1.625" style="62" customWidth="1"/>
    <col min="8455" max="8455" width="32.75" style="62" customWidth="1"/>
    <col min="8456" max="8456" width="14.875" style="62" customWidth="1"/>
    <col min="8457" max="8457" width="15.375" style="62" customWidth="1"/>
    <col min="8458" max="8459" width="16.25" style="62" customWidth="1"/>
    <col min="8460" max="8460" width="9" style="62"/>
    <col min="8461" max="8462" width="12.875" style="62" bestFit="1" customWidth="1"/>
    <col min="8463" max="8704" width="9" style="62"/>
    <col min="8705" max="8705" width="1.75" style="62" customWidth="1"/>
    <col min="8706" max="8708" width="1.875" style="62" customWidth="1"/>
    <col min="8709" max="8710" width="1.625" style="62" customWidth="1"/>
    <col min="8711" max="8711" width="32.75" style="62" customWidth="1"/>
    <col min="8712" max="8712" width="14.875" style="62" customWidth="1"/>
    <col min="8713" max="8713" width="15.375" style="62" customWidth="1"/>
    <col min="8714" max="8715" width="16.25" style="62" customWidth="1"/>
    <col min="8716" max="8716" width="9" style="62"/>
    <col min="8717" max="8718" width="12.875" style="62" bestFit="1" customWidth="1"/>
    <col min="8719" max="8960" width="9" style="62"/>
    <col min="8961" max="8961" width="1.75" style="62" customWidth="1"/>
    <col min="8962" max="8964" width="1.875" style="62" customWidth="1"/>
    <col min="8965" max="8966" width="1.625" style="62" customWidth="1"/>
    <col min="8967" max="8967" width="32.75" style="62" customWidth="1"/>
    <col min="8968" max="8968" width="14.875" style="62" customWidth="1"/>
    <col min="8969" max="8969" width="15.375" style="62" customWidth="1"/>
    <col min="8970" max="8971" width="16.25" style="62" customWidth="1"/>
    <col min="8972" max="8972" width="9" style="62"/>
    <col min="8973" max="8974" width="12.875" style="62" bestFit="1" customWidth="1"/>
    <col min="8975" max="9216" width="9" style="62"/>
    <col min="9217" max="9217" width="1.75" style="62" customWidth="1"/>
    <col min="9218" max="9220" width="1.875" style="62" customWidth="1"/>
    <col min="9221" max="9222" width="1.625" style="62" customWidth="1"/>
    <col min="9223" max="9223" width="32.75" style="62" customWidth="1"/>
    <col min="9224" max="9224" width="14.875" style="62" customWidth="1"/>
    <col min="9225" max="9225" width="15.375" style="62" customWidth="1"/>
    <col min="9226" max="9227" width="16.25" style="62" customWidth="1"/>
    <col min="9228" max="9228" width="9" style="62"/>
    <col min="9229" max="9230" width="12.875" style="62" bestFit="1" customWidth="1"/>
    <col min="9231" max="9472" width="9" style="62"/>
    <col min="9473" max="9473" width="1.75" style="62" customWidth="1"/>
    <col min="9474" max="9476" width="1.875" style="62" customWidth="1"/>
    <col min="9477" max="9478" width="1.625" style="62" customWidth="1"/>
    <col min="9479" max="9479" width="32.75" style="62" customWidth="1"/>
    <col min="9480" max="9480" width="14.875" style="62" customWidth="1"/>
    <col min="9481" max="9481" width="15.375" style="62" customWidth="1"/>
    <col min="9482" max="9483" width="16.25" style="62" customWidth="1"/>
    <col min="9484" max="9484" width="9" style="62"/>
    <col min="9485" max="9486" width="12.875" style="62" bestFit="1" customWidth="1"/>
    <col min="9487" max="9728" width="9" style="62"/>
    <col min="9729" max="9729" width="1.75" style="62" customWidth="1"/>
    <col min="9730" max="9732" width="1.875" style="62" customWidth="1"/>
    <col min="9733" max="9734" width="1.625" style="62" customWidth="1"/>
    <col min="9735" max="9735" width="32.75" style="62" customWidth="1"/>
    <col min="9736" max="9736" width="14.875" style="62" customWidth="1"/>
    <col min="9737" max="9737" width="15.375" style="62" customWidth="1"/>
    <col min="9738" max="9739" width="16.25" style="62" customWidth="1"/>
    <col min="9740" max="9740" width="9" style="62"/>
    <col min="9741" max="9742" width="12.875" style="62" bestFit="1" customWidth="1"/>
    <col min="9743" max="9984" width="9" style="62"/>
    <col min="9985" max="9985" width="1.75" style="62" customWidth="1"/>
    <col min="9986" max="9988" width="1.875" style="62" customWidth="1"/>
    <col min="9989" max="9990" width="1.625" style="62" customWidth="1"/>
    <col min="9991" max="9991" width="32.75" style="62" customWidth="1"/>
    <col min="9992" max="9992" width="14.875" style="62" customWidth="1"/>
    <col min="9993" max="9993" width="15.375" style="62" customWidth="1"/>
    <col min="9994" max="9995" width="16.25" style="62" customWidth="1"/>
    <col min="9996" max="9996" width="9" style="62"/>
    <col min="9997" max="9998" width="12.875" style="62" bestFit="1" customWidth="1"/>
    <col min="9999" max="10240" width="9" style="62"/>
    <col min="10241" max="10241" width="1.75" style="62" customWidth="1"/>
    <col min="10242" max="10244" width="1.875" style="62" customWidth="1"/>
    <col min="10245" max="10246" width="1.625" style="62" customWidth="1"/>
    <col min="10247" max="10247" width="32.75" style="62" customWidth="1"/>
    <col min="10248" max="10248" width="14.875" style="62" customWidth="1"/>
    <col min="10249" max="10249" width="15.375" style="62" customWidth="1"/>
    <col min="10250" max="10251" width="16.25" style="62" customWidth="1"/>
    <col min="10252" max="10252" width="9" style="62"/>
    <col min="10253" max="10254" width="12.875" style="62" bestFit="1" customWidth="1"/>
    <col min="10255" max="10496" width="9" style="62"/>
    <col min="10497" max="10497" width="1.75" style="62" customWidth="1"/>
    <col min="10498" max="10500" width="1.875" style="62" customWidth="1"/>
    <col min="10501" max="10502" width="1.625" style="62" customWidth="1"/>
    <col min="10503" max="10503" width="32.75" style="62" customWidth="1"/>
    <col min="10504" max="10504" width="14.875" style="62" customWidth="1"/>
    <col min="10505" max="10505" width="15.375" style="62" customWidth="1"/>
    <col min="10506" max="10507" width="16.25" style="62" customWidth="1"/>
    <col min="10508" max="10508" width="9" style="62"/>
    <col min="10509" max="10510" width="12.875" style="62" bestFit="1" customWidth="1"/>
    <col min="10511" max="10752" width="9" style="62"/>
    <col min="10753" max="10753" width="1.75" style="62" customWidth="1"/>
    <col min="10754" max="10756" width="1.875" style="62" customWidth="1"/>
    <col min="10757" max="10758" width="1.625" style="62" customWidth="1"/>
    <col min="10759" max="10759" width="32.75" style="62" customWidth="1"/>
    <col min="10760" max="10760" width="14.875" style="62" customWidth="1"/>
    <col min="10761" max="10761" width="15.375" style="62" customWidth="1"/>
    <col min="10762" max="10763" width="16.25" style="62" customWidth="1"/>
    <col min="10764" max="10764" width="9" style="62"/>
    <col min="10765" max="10766" width="12.875" style="62" bestFit="1" customWidth="1"/>
    <col min="10767" max="11008" width="9" style="62"/>
    <col min="11009" max="11009" width="1.75" style="62" customWidth="1"/>
    <col min="11010" max="11012" width="1.875" style="62" customWidth="1"/>
    <col min="11013" max="11014" width="1.625" style="62" customWidth="1"/>
    <col min="11015" max="11015" width="32.75" style="62" customWidth="1"/>
    <col min="11016" max="11016" width="14.875" style="62" customWidth="1"/>
    <col min="11017" max="11017" width="15.375" style="62" customWidth="1"/>
    <col min="11018" max="11019" width="16.25" style="62" customWidth="1"/>
    <col min="11020" max="11020" width="9" style="62"/>
    <col min="11021" max="11022" width="12.875" style="62" bestFit="1" customWidth="1"/>
    <col min="11023" max="11264" width="9" style="62"/>
    <col min="11265" max="11265" width="1.75" style="62" customWidth="1"/>
    <col min="11266" max="11268" width="1.875" style="62" customWidth="1"/>
    <col min="11269" max="11270" width="1.625" style="62" customWidth="1"/>
    <col min="11271" max="11271" width="32.75" style="62" customWidth="1"/>
    <col min="11272" max="11272" width="14.875" style="62" customWidth="1"/>
    <col min="11273" max="11273" width="15.375" style="62" customWidth="1"/>
    <col min="11274" max="11275" width="16.25" style="62" customWidth="1"/>
    <col min="11276" max="11276" width="9" style="62"/>
    <col min="11277" max="11278" width="12.875" style="62" bestFit="1" customWidth="1"/>
    <col min="11279" max="11520" width="9" style="62"/>
    <col min="11521" max="11521" width="1.75" style="62" customWidth="1"/>
    <col min="11522" max="11524" width="1.875" style="62" customWidth="1"/>
    <col min="11525" max="11526" width="1.625" style="62" customWidth="1"/>
    <col min="11527" max="11527" width="32.75" style="62" customWidth="1"/>
    <col min="11528" max="11528" width="14.875" style="62" customWidth="1"/>
    <col min="11529" max="11529" width="15.375" style="62" customWidth="1"/>
    <col min="11530" max="11531" width="16.25" style="62" customWidth="1"/>
    <col min="11532" max="11532" width="9" style="62"/>
    <col min="11533" max="11534" width="12.875" style="62" bestFit="1" customWidth="1"/>
    <col min="11535" max="11776" width="9" style="62"/>
    <col min="11777" max="11777" width="1.75" style="62" customWidth="1"/>
    <col min="11778" max="11780" width="1.875" style="62" customWidth="1"/>
    <col min="11781" max="11782" width="1.625" style="62" customWidth="1"/>
    <col min="11783" max="11783" width="32.75" style="62" customWidth="1"/>
    <col min="11784" max="11784" width="14.875" style="62" customWidth="1"/>
    <col min="11785" max="11785" width="15.375" style="62" customWidth="1"/>
    <col min="11786" max="11787" width="16.25" style="62" customWidth="1"/>
    <col min="11788" max="11788" width="9" style="62"/>
    <col min="11789" max="11790" width="12.875" style="62" bestFit="1" customWidth="1"/>
    <col min="11791" max="12032" width="9" style="62"/>
    <col min="12033" max="12033" width="1.75" style="62" customWidth="1"/>
    <col min="12034" max="12036" width="1.875" style="62" customWidth="1"/>
    <col min="12037" max="12038" width="1.625" style="62" customWidth="1"/>
    <col min="12039" max="12039" width="32.75" style="62" customWidth="1"/>
    <col min="12040" max="12040" width="14.875" style="62" customWidth="1"/>
    <col min="12041" max="12041" width="15.375" style="62" customWidth="1"/>
    <col min="12042" max="12043" width="16.25" style="62" customWidth="1"/>
    <col min="12044" max="12044" width="9" style="62"/>
    <col min="12045" max="12046" width="12.875" style="62" bestFit="1" customWidth="1"/>
    <col min="12047" max="12288" width="9" style="62"/>
    <col min="12289" max="12289" width="1.75" style="62" customWidth="1"/>
    <col min="12290" max="12292" width="1.875" style="62" customWidth="1"/>
    <col min="12293" max="12294" width="1.625" style="62" customWidth="1"/>
    <col min="12295" max="12295" width="32.75" style="62" customWidth="1"/>
    <col min="12296" max="12296" width="14.875" style="62" customWidth="1"/>
    <col min="12297" max="12297" width="15.375" style="62" customWidth="1"/>
    <col min="12298" max="12299" width="16.25" style="62" customWidth="1"/>
    <col min="12300" max="12300" width="9" style="62"/>
    <col min="12301" max="12302" width="12.875" style="62" bestFit="1" customWidth="1"/>
    <col min="12303" max="12544" width="9" style="62"/>
    <col min="12545" max="12545" width="1.75" style="62" customWidth="1"/>
    <col min="12546" max="12548" width="1.875" style="62" customWidth="1"/>
    <col min="12549" max="12550" width="1.625" style="62" customWidth="1"/>
    <col min="12551" max="12551" width="32.75" style="62" customWidth="1"/>
    <col min="12552" max="12552" width="14.875" style="62" customWidth="1"/>
    <col min="12553" max="12553" width="15.375" style="62" customWidth="1"/>
    <col min="12554" max="12555" width="16.25" style="62" customWidth="1"/>
    <col min="12556" max="12556" width="9" style="62"/>
    <col min="12557" max="12558" width="12.875" style="62" bestFit="1" customWidth="1"/>
    <col min="12559" max="12800" width="9" style="62"/>
    <col min="12801" max="12801" width="1.75" style="62" customWidth="1"/>
    <col min="12802" max="12804" width="1.875" style="62" customWidth="1"/>
    <col min="12805" max="12806" width="1.625" style="62" customWidth="1"/>
    <col min="12807" max="12807" width="32.75" style="62" customWidth="1"/>
    <col min="12808" max="12808" width="14.875" style="62" customWidth="1"/>
    <col min="12809" max="12809" width="15.375" style="62" customWidth="1"/>
    <col min="12810" max="12811" width="16.25" style="62" customWidth="1"/>
    <col min="12812" max="12812" width="9" style="62"/>
    <col min="12813" max="12814" width="12.875" style="62" bestFit="1" customWidth="1"/>
    <col min="12815" max="13056" width="9" style="62"/>
    <col min="13057" max="13057" width="1.75" style="62" customWidth="1"/>
    <col min="13058" max="13060" width="1.875" style="62" customWidth="1"/>
    <col min="13061" max="13062" width="1.625" style="62" customWidth="1"/>
    <col min="13063" max="13063" width="32.75" style="62" customWidth="1"/>
    <col min="13064" max="13064" width="14.875" style="62" customWidth="1"/>
    <col min="13065" max="13065" width="15.375" style="62" customWidth="1"/>
    <col min="13066" max="13067" width="16.25" style="62" customWidth="1"/>
    <col min="13068" max="13068" width="9" style="62"/>
    <col min="13069" max="13070" width="12.875" style="62" bestFit="1" customWidth="1"/>
    <col min="13071" max="13312" width="9" style="62"/>
    <col min="13313" max="13313" width="1.75" style="62" customWidth="1"/>
    <col min="13314" max="13316" width="1.875" style="62" customWidth="1"/>
    <col min="13317" max="13318" width="1.625" style="62" customWidth="1"/>
    <col min="13319" max="13319" width="32.75" style="62" customWidth="1"/>
    <col min="13320" max="13320" width="14.875" style="62" customWidth="1"/>
    <col min="13321" max="13321" width="15.375" style="62" customWidth="1"/>
    <col min="13322" max="13323" width="16.25" style="62" customWidth="1"/>
    <col min="13324" max="13324" width="9" style="62"/>
    <col min="13325" max="13326" width="12.875" style="62" bestFit="1" customWidth="1"/>
    <col min="13327" max="13568" width="9" style="62"/>
    <col min="13569" max="13569" width="1.75" style="62" customWidth="1"/>
    <col min="13570" max="13572" width="1.875" style="62" customWidth="1"/>
    <col min="13573" max="13574" width="1.625" style="62" customWidth="1"/>
    <col min="13575" max="13575" width="32.75" style="62" customWidth="1"/>
    <col min="13576" max="13576" width="14.875" style="62" customWidth="1"/>
    <col min="13577" max="13577" width="15.375" style="62" customWidth="1"/>
    <col min="13578" max="13579" width="16.25" style="62" customWidth="1"/>
    <col min="13580" max="13580" width="9" style="62"/>
    <col min="13581" max="13582" width="12.875" style="62" bestFit="1" customWidth="1"/>
    <col min="13583" max="13824" width="9" style="62"/>
    <col min="13825" max="13825" width="1.75" style="62" customWidth="1"/>
    <col min="13826" max="13828" width="1.875" style="62" customWidth="1"/>
    <col min="13829" max="13830" width="1.625" style="62" customWidth="1"/>
    <col min="13831" max="13831" width="32.75" style="62" customWidth="1"/>
    <col min="13832" max="13832" width="14.875" style="62" customWidth="1"/>
    <col min="13833" max="13833" width="15.375" style="62" customWidth="1"/>
    <col min="13834" max="13835" width="16.25" style="62" customWidth="1"/>
    <col min="13836" max="13836" width="9" style="62"/>
    <col min="13837" max="13838" width="12.875" style="62" bestFit="1" customWidth="1"/>
    <col min="13839" max="14080" width="9" style="62"/>
    <col min="14081" max="14081" width="1.75" style="62" customWidth="1"/>
    <col min="14082" max="14084" width="1.875" style="62" customWidth="1"/>
    <col min="14085" max="14086" width="1.625" style="62" customWidth="1"/>
    <col min="14087" max="14087" width="32.75" style="62" customWidth="1"/>
    <col min="14088" max="14088" width="14.875" style="62" customWidth="1"/>
    <col min="14089" max="14089" width="15.375" style="62" customWidth="1"/>
    <col min="14090" max="14091" width="16.25" style="62" customWidth="1"/>
    <col min="14092" max="14092" width="9" style="62"/>
    <col min="14093" max="14094" width="12.875" style="62" bestFit="1" customWidth="1"/>
    <col min="14095" max="14336" width="9" style="62"/>
    <col min="14337" max="14337" width="1.75" style="62" customWidth="1"/>
    <col min="14338" max="14340" width="1.875" style="62" customWidth="1"/>
    <col min="14341" max="14342" width="1.625" style="62" customWidth="1"/>
    <col min="14343" max="14343" width="32.75" style="62" customWidth="1"/>
    <col min="14344" max="14344" width="14.875" style="62" customWidth="1"/>
    <col min="14345" max="14345" width="15.375" style="62" customWidth="1"/>
    <col min="14346" max="14347" width="16.25" style="62" customWidth="1"/>
    <col min="14348" max="14348" width="9" style="62"/>
    <col min="14349" max="14350" width="12.875" style="62" bestFit="1" customWidth="1"/>
    <col min="14351" max="14592" width="9" style="62"/>
    <col min="14593" max="14593" width="1.75" style="62" customWidth="1"/>
    <col min="14594" max="14596" width="1.875" style="62" customWidth="1"/>
    <col min="14597" max="14598" width="1.625" style="62" customWidth="1"/>
    <col min="14599" max="14599" width="32.75" style="62" customWidth="1"/>
    <col min="14600" max="14600" width="14.875" style="62" customWidth="1"/>
    <col min="14601" max="14601" width="15.375" style="62" customWidth="1"/>
    <col min="14602" max="14603" width="16.25" style="62" customWidth="1"/>
    <col min="14604" max="14604" width="9" style="62"/>
    <col min="14605" max="14606" width="12.875" style="62" bestFit="1" customWidth="1"/>
    <col min="14607" max="14848" width="9" style="62"/>
    <col min="14849" max="14849" width="1.75" style="62" customWidth="1"/>
    <col min="14850" max="14852" width="1.875" style="62" customWidth="1"/>
    <col min="14853" max="14854" width="1.625" style="62" customWidth="1"/>
    <col min="14855" max="14855" width="32.75" style="62" customWidth="1"/>
    <col min="14856" max="14856" width="14.875" style="62" customWidth="1"/>
    <col min="14857" max="14857" width="15.375" style="62" customWidth="1"/>
    <col min="14858" max="14859" width="16.25" style="62" customWidth="1"/>
    <col min="14860" max="14860" width="9" style="62"/>
    <col min="14861" max="14862" width="12.875" style="62" bestFit="1" customWidth="1"/>
    <col min="14863" max="15104" width="9" style="62"/>
    <col min="15105" max="15105" width="1.75" style="62" customWidth="1"/>
    <col min="15106" max="15108" width="1.875" style="62" customWidth="1"/>
    <col min="15109" max="15110" width="1.625" style="62" customWidth="1"/>
    <col min="15111" max="15111" width="32.75" style="62" customWidth="1"/>
    <col min="15112" max="15112" width="14.875" style="62" customWidth="1"/>
    <col min="15113" max="15113" width="15.375" style="62" customWidth="1"/>
    <col min="15114" max="15115" width="16.25" style="62" customWidth="1"/>
    <col min="15116" max="15116" width="9" style="62"/>
    <col min="15117" max="15118" width="12.875" style="62" bestFit="1" customWidth="1"/>
    <col min="15119" max="15360" width="9" style="62"/>
    <col min="15361" max="15361" width="1.75" style="62" customWidth="1"/>
    <col min="15362" max="15364" width="1.875" style="62" customWidth="1"/>
    <col min="15365" max="15366" width="1.625" style="62" customWidth="1"/>
    <col min="15367" max="15367" width="32.75" style="62" customWidth="1"/>
    <col min="15368" max="15368" width="14.875" style="62" customWidth="1"/>
    <col min="15369" max="15369" width="15.375" style="62" customWidth="1"/>
    <col min="15370" max="15371" width="16.25" style="62" customWidth="1"/>
    <col min="15372" max="15372" width="9" style="62"/>
    <col min="15373" max="15374" width="12.875" style="62" bestFit="1" customWidth="1"/>
    <col min="15375" max="15616" width="9" style="62"/>
    <col min="15617" max="15617" width="1.75" style="62" customWidth="1"/>
    <col min="15618" max="15620" width="1.875" style="62" customWidth="1"/>
    <col min="15621" max="15622" width="1.625" style="62" customWidth="1"/>
    <col min="15623" max="15623" width="32.75" style="62" customWidth="1"/>
    <col min="15624" max="15624" width="14.875" style="62" customWidth="1"/>
    <col min="15625" max="15625" width="15.375" style="62" customWidth="1"/>
    <col min="15626" max="15627" width="16.25" style="62" customWidth="1"/>
    <col min="15628" max="15628" width="9" style="62"/>
    <col min="15629" max="15630" width="12.875" style="62" bestFit="1" customWidth="1"/>
    <col min="15631" max="15872" width="9" style="62"/>
    <col min="15873" max="15873" width="1.75" style="62" customWidth="1"/>
    <col min="15874" max="15876" width="1.875" style="62" customWidth="1"/>
    <col min="15877" max="15878" width="1.625" style="62" customWidth="1"/>
    <col min="15879" max="15879" width="32.75" style="62" customWidth="1"/>
    <col min="15880" max="15880" width="14.875" style="62" customWidth="1"/>
    <col min="15881" max="15881" width="15.375" style="62" customWidth="1"/>
    <col min="15882" max="15883" width="16.25" style="62" customWidth="1"/>
    <col min="15884" max="15884" width="9" style="62"/>
    <col min="15885" max="15886" width="12.875" style="62" bestFit="1" customWidth="1"/>
    <col min="15887" max="16128" width="9" style="62"/>
    <col min="16129" max="16129" width="1.75" style="62" customWidth="1"/>
    <col min="16130" max="16132" width="1.875" style="62" customWidth="1"/>
    <col min="16133" max="16134" width="1.625" style="62" customWidth="1"/>
    <col min="16135" max="16135" width="32.75" style="62" customWidth="1"/>
    <col min="16136" max="16136" width="14.875" style="62" customWidth="1"/>
    <col min="16137" max="16137" width="15.375" style="62" customWidth="1"/>
    <col min="16138" max="16139" width="16.25" style="62" customWidth="1"/>
    <col min="16140" max="16140" width="9" style="62"/>
    <col min="16141" max="16142" width="12.875" style="62" bestFit="1" customWidth="1"/>
    <col min="16143" max="16384" width="9" style="62"/>
  </cols>
  <sheetData>
    <row r="2" spans="2:11" ht="24" x14ac:dyDescent="0.4">
      <c r="B2" s="138" t="s">
        <v>112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2:11" x14ac:dyDescent="0.4">
      <c r="C3" s="72"/>
      <c r="D3" s="72"/>
      <c r="E3" s="72"/>
      <c r="F3" s="72"/>
      <c r="G3" s="72"/>
      <c r="H3" s="72"/>
      <c r="I3" s="72"/>
      <c r="J3" s="83"/>
    </row>
    <row r="4" spans="2:11" x14ac:dyDescent="0.4">
      <c r="C4" s="72"/>
      <c r="D4" s="72"/>
      <c r="E4" s="72"/>
      <c r="F4" s="72"/>
      <c r="G4" s="72"/>
      <c r="H4" s="72"/>
      <c r="I4" s="72"/>
      <c r="J4" s="83"/>
      <c r="K4" s="63" t="s">
        <v>143</v>
      </c>
    </row>
    <row r="5" spans="2:11" x14ac:dyDescent="0.4">
      <c r="C5" s="72"/>
      <c r="D5" s="72"/>
      <c r="E5" s="72"/>
      <c r="F5" s="72"/>
      <c r="G5" s="72"/>
      <c r="H5" s="72"/>
      <c r="I5" s="72"/>
      <c r="J5" s="83"/>
      <c r="K5" s="63" t="s">
        <v>144</v>
      </c>
    </row>
    <row r="6" spans="2:11" ht="14.25" thickBot="1" x14ac:dyDescent="0.45">
      <c r="B6" s="72"/>
      <c r="C6" s="72"/>
      <c r="D6" s="72"/>
      <c r="E6" s="72"/>
      <c r="F6" s="72"/>
      <c r="G6" s="72"/>
      <c r="H6" s="72"/>
      <c r="I6" s="72"/>
      <c r="J6" s="72"/>
      <c r="K6" s="63" t="s">
        <v>22</v>
      </c>
    </row>
    <row r="7" spans="2:11" ht="14.25" thickBot="1" x14ac:dyDescent="0.45">
      <c r="B7" s="143" t="s">
        <v>115</v>
      </c>
      <c r="C7" s="144"/>
      <c r="D7" s="144"/>
      <c r="E7" s="144"/>
      <c r="F7" s="144"/>
      <c r="G7" s="144"/>
      <c r="H7" s="151" t="s">
        <v>23</v>
      </c>
      <c r="I7" s="144"/>
      <c r="J7" s="144"/>
      <c r="K7" s="152"/>
    </row>
    <row r="8" spans="2:11" x14ac:dyDescent="0.4">
      <c r="B8" s="84" t="s">
        <v>24</v>
      </c>
      <c r="C8" s="72"/>
      <c r="D8" s="72"/>
      <c r="E8" s="72"/>
      <c r="F8" s="72"/>
      <c r="G8" s="72"/>
      <c r="H8" s="68"/>
      <c r="I8" s="85"/>
      <c r="J8" s="86"/>
      <c r="K8" s="87"/>
    </row>
    <row r="9" spans="2:11" x14ac:dyDescent="0.4">
      <c r="B9" s="84"/>
      <c r="C9" s="72" t="s">
        <v>25</v>
      </c>
      <c r="D9" s="72"/>
      <c r="E9" s="72"/>
      <c r="F9" s="72"/>
      <c r="G9" s="72"/>
      <c r="H9" s="68"/>
      <c r="I9" s="85"/>
      <c r="J9" s="85"/>
      <c r="K9" s="87"/>
    </row>
    <row r="10" spans="2:11" x14ac:dyDescent="0.4">
      <c r="B10" s="84"/>
      <c r="C10" s="72"/>
      <c r="D10" s="72" t="s">
        <v>55</v>
      </c>
      <c r="E10" s="72"/>
      <c r="F10" s="72"/>
      <c r="G10" s="72"/>
      <c r="H10" s="68"/>
      <c r="I10" s="85"/>
      <c r="J10" s="54">
        <v>25866020136</v>
      </c>
      <c r="K10" s="87"/>
    </row>
    <row r="11" spans="2:11" x14ac:dyDescent="0.4">
      <c r="B11" s="84"/>
      <c r="C11" s="72"/>
      <c r="D11" s="72" t="s">
        <v>26</v>
      </c>
      <c r="E11" s="72"/>
      <c r="F11" s="72"/>
      <c r="G11" s="72"/>
      <c r="H11" s="68"/>
      <c r="I11" s="85"/>
      <c r="J11" s="85"/>
      <c r="K11" s="87"/>
    </row>
    <row r="12" spans="2:11" x14ac:dyDescent="0.4">
      <c r="B12" s="84"/>
      <c r="C12" s="72"/>
      <c r="D12" s="72"/>
      <c r="E12" s="72" t="s">
        <v>145</v>
      </c>
      <c r="F12" s="72"/>
      <c r="G12" s="72"/>
      <c r="H12" s="88"/>
      <c r="I12" s="54">
        <v>2945822280</v>
      </c>
      <c r="J12" s="86"/>
      <c r="K12" s="87"/>
    </row>
    <row r="13" spans="2:11" x14ac:dyDescent="0.4">
      <c r="B13" s="84"/>
      <c r="C13" s="72"/>
      <c r="D13" s="72"/>
      <c r="E13" s="72" t="s">
        <v>146</v>
      </c>
      <c r="F13" s="72"/>
      <c r="G13" s="72"/>
      <c r="H13" s="88"/>
      <c r="I13" s="54">
        <v>7059995376</v>
      </c>
      <c r="J13" s="86"/>
      <c r="K13" s="87"/>
    </row>
    <row r="14" spans="2:11" x14ac:dyDescent="0.4">
      <c r="B14" s="84"/>
      <c r="C14" s="72"/>
      <c r="D14" s="72"/>
      <c r="E14" s="72" t="s">
        <v>147</v>
      </c>
      <c r="F14" s="72"/>
      <c r="G14" s="72"/>
      <c r="H14" s="88"/>
      <c r="I14" s="54">
        <v>231463</v>
      </c>
      <c r="J14" s="54"/>
      <c r="K14" s="87"/>
    </row>
    <row r="15" spans="2:11" x14ac:dyDescent="0.4">
      <c r="B15" s="84"/>
      <c r="C15" s="72"/>
      <c r="D15" s="72"/>
      <c r="E15" s="72" t="s">
        <v>148</v>
      </c>
      <c r="F15" s="72"/>
      <c r="G15" s="72"/>
      <c r="H15" s="88"/>
      <c r="I15" s="89">
        <v>24519</v>
      </c>
      <c r="J15" s="54">
        <f>SUM(I11:I15)</f>
        <v>10006073638</v>
      </c>
      <c r="K15" s="87"/>
    </row>
    <row r="16" spans="2:11" x14ac:dyDescent="0.4">
      <c r="B16" s="84"/>
      <c r="C16" s="72"/>
      <c r="D16" s="72" t="s">
        <v>149</v>
      </c>
      <c r="E16" s="72"/>
      <c r="F16" s="72"/>
      <c r="G16" s="72"/>
      <c r="H16" s="90"/>
      <c r="I16" s="54"/>
      <c r="J16" s="54">
        <v>3045890353</v>
      </c>
      <c r="K16" s="87"/>
    </row>
    <row r="17" spans="2:11" x14ac:dyDescent="0.4">
      <c r="B17" s="84"/>
      <c r="C17" s="72"/>
      <c r="D17" s="72" t="s">
        <v>27</v>
      </c>
      <c r="E17" s="72"/>
      <c r="F17" s="72"/>
      <c r="G17" s="72"/>
      <c r="H17" s="68"/>
      <c r="I17" s="85"/>
      <c r="J17" s="85"/>
      <c r="K17" s="91"/>
    </row>
    <row r="18" spans="2:11" x14ac:dyDescent="0.4">
      <c r="B18" s="84"/>
      <c r="C18" s="72"/>
      <c r="D18" s="72"/>
      <c r="E18" s="72" t="s">
        <v>150</v>
      </c>
      <c r="F18" s="72"/>
      <c r="G18" s="72"/>
      <c r="H18" s="54"/>
      <c r="I18" s="54"/>
      <c r="J18" s="85"/>
      <c r="K18" s="91"/>
    </row>
    <row r="19" spans="2:11" x14ac:dyDescent="0.4">
      <c r="B19" s="84"/>
      <c r="C19" s="72"/>
      <c r="D19" s="72"/>
      <c r="F19" s="72" t="s">
        <v>151</v>
      </c>
      <c r="G19" s="72"/>
      <c r="H19" s="54">
        <v>247205560</v>
      </c>
      <c r="I19" s="54"/>
      <c r="J19" s="85"/>
      <c r="K19" s="91"/>
    </row>
    <row r="20" spans="2:11" x14ac:dyDescent="0.4">
      <c r="B20" s="84"/>
      <c r="C20" s="72"/>
      <c r="D20" s="72"/>
      <c r="F20" s="72" t="s">
        <v>152</v>
      </c>
      <c r="G20" s="72"/>
      <c r="H20" s="54">
        <v>263247</v>
      </c>
      <c r="I20" s="54"/>
      <c r="J20" s="85"/>
      <c r="K20" s="91"/>
    </row>
    <row r="21" spans="2:11" x14ac:dyDescent="0.4">
      <c r="B21" s="84"/>
      <c r="C21" s="72"/>
      <c r="D21" s="72"/>
      <c r="F21" s="72" t="s">
        <v>47</v>
      </c>
      <c r="G21" s="72"/>
      <c r="H21" s="54">
        <v>4553294</v>
      </c>
      <c r="I21" s="54"/>
      <c r="J21" s="85"/>
      <c r="K21" s="91"/>
    </row>
    <row r="22" spans="2:11" x14ac:dyDescent="0.4">
      <c r="B22" s="84"/>
      <c r="C22" s="72"/>
      <c r="D22" s="72"/>
      <c r="F22" s="72" t="s">
        <v>29</v>
      </c>
      <c r="G22" s="72"/>
      <c r="H22" s="54">
        <v>21283948</v>
      </c>
      <c r="I22" s="54"/>
      <c r="J22" s="85"/>
      <c r="K22" s="91"/>
    </row>
    <row r="23" spans="2:11" x14ac:dyDescent="0.4">
      <c r="B23" s="84"/>
      <c r="C23" s="72"/>
      <c r="D23" s="72"/>
      <c r="F23" s="72" t="s">
        <v>153</v>
      </c>
      <c r="G23" s="72"/>
      <c r="H23" s="54">
        <v>26959936</v>
      </c>
      <c r="I23" s="54"/>
      <c r="J23" s="85"/>
      <c r="K23" s="91"/>
    </row>
    <row r="24" spans="2:11" x14ac:dyDescent="0.4">
      <c r="B24" s="84"/>
      <c r="C24" s="72"/>
      <c r="D24" s="72"/>
      <c r="F24" s="72" t="s">
        <v>78</v>
      </c>
      <c r="G24" s="72"/>
      <c r="H24" s="54">
        <v>33599840</v>
      </c>
      <c r="I24" s="54">
        <f>SUM(H18:H24)</f>
        <v>333865825</v>
      </c>
      <c r="J24" s="85"/>
      <c r="K24" s="91"/>
    </row>
    <row r="25" spans="2:11" x14ac:dyDescent="0.4">
      <c r="B25" s="84"/>
      <c r="C25" s="72"/>
      <c r="D25" s="72"/>
      <c r="E25" s="72" t="s">
        <v>28</v>
      </c>
      <c r="F25" s="72"/>
      <c r="G25" s="72"/>
      <c r="H25" s="92" t="s">
        <v>108</v>
      </c>
      <c r="I25" s="54"/>
      <c r="J25" s="85"/>
      <c r="K25" s="91"/>
    </row>
    <row r="26" spans="2:11" x14ac:dyDescent="0.4">
      <c r="B26" s="84"/>
      <c r="C26" s="72"/>
      <c r="D26" s="72"/>
      <c r="F26" s="72" t="s">
        <v>151</v>
      </c>
      <c r="G26" s="72"/>
      <c r="H26" s="54">
        <v>13808656</v>
      </c>
      <c r="I26" s="54"/>
      <c r="J26" s="85"/>
      <c r="K26" s="91"/>
    </row>
    <row r="27" spans="2:11" x14ac:dyDescent="0.4">
      <c r="B27" s="84"/>
      <c r="C27" s="72"/>
      <c r="D27" s="72"/>
      <c r="F27" s="72" t="s">
        <v>152</v>
      </c>
      <c r="G27" s="72"/>
      <c r="H27" s="54">
        <v>20250</v>
      </c>
      <c r="I27" s="54"/>
      <c r="J27" s="85"/>
      <c r="K27" s="91"/>
    </row>
    <row r="28" spans="2:11" x14ac:dyDescent="0.4">
      <c r="B28" s="84"/>
      <c r="C28" s="72"/>
      <c r="D28" s="72"/>
      <c r="F28" s="72" t="s">
        <v>47</v>
      </c>
      <c r="G28" s="72"/>
      <c r="H28" s="54">
        <v>8819389</v>
      </c>
      <c r="I28" s="54"/>
      <c r="J28" s="85"/>
      <c r="K28" s="91"/>
    </row>
    <row r="29" spans="2:11" x14ac:dyDescent="0.4">
      <c r="B29" s="84"/>
      <c r="C29" s="72"/>
      <c r="D29" s="72"/>
      <c r="F29" s="72" t="s">
        <v>29</v>
      </c>
      <c r="G29" s="72"/>
      <c r="H29" s="54">
        <v>2114953</v>
      </c>
      <c r="I29" s="54"/>
      <c r="J29" s="85"/>
      <c r="K29" s="91"/>
    </row>
    <row r="30" spans="2:11" x14ac:dyDescent="0.4">
      <c r="B30" s="84"/>
      <c r="C30" s="72"/>
      <c r="D30" s="72"/>
      <c r="F30" s="72" t="s">
        <v>78</v>
      </c>
      <c r="G30" s="72"/>
      <c r="H30" s="89">
        <v>539764</v>
      </c>
      <c r="I30" s="54">
        <f>SUM(H25:H30)</f>
        <v>25303012</v>
      </c>
      <c r="J30" s="85"/>
      <c r="K30" s="91"/>
    </row>
    <row r="31" spans="2:11" x14ac:dyDescent="0.4">
      <c r="B31" s="84"/>
      <c r="C31" s="72"/>
      <c r="D31" s="72"/>
      <c r="E31" s="72" t="s">
        <v>30</v>
      </c>
      <c r="F31" s="72"/>
      <c r="G31" s="72"/>
      <c r="H31" s="54" t="s">
        <v>108</v>
      </c>
      <c r="I31" s="54"/>
      <c r="J31" s="85"/>
      <c r="K31" s="91"/>
    </row>
    <row r="32" spans="2:11" x14ac:dyDescent="0.4">
      <c r="B32" s="84"/>
      <c r="C32" s="72"/>
      <c r="D32" s="72"/>
      <c r="F32" s="72" t="s">
        <v>46</v>
      </c>
      <c r="G32" s="72"/>
      <c r="H32" s="54">
        <v>483781108</v>
      </c>
      <c r="I32" s="54"/>
      <c r="J32" s="85"/>
      <c r="K32" s="91"/>
    </row>
    <row r="33" spans="2:11" x14ac:dyDescent="0.4">
      <c r="B33" s="84"/>
      <c r="C33" s="72"/>
      <c r="D33" s="72"/>
      <c r="F33" s="72" t="s">
        <v>47</v>
      </c>
      <c r="G33" s="72"/>
      <c r="H33" s="54">
        <v>257618936</v>
      </c>
      <c r="I33" s="54"/>
      <c r="J33" s="85"/>
      <c r="K33" s="91"/>
    </row>
    <row r="34" spans="2:11" x14ac:dyDescent="0.4">
      <c r="B34" s="84"/>
      <c r="C34" s="72"/>
      <c r="D34" s="72"/>
      <c r="F34" s="72" t="s">
        <v>29</v>
      </c>
      <c r="G34" s="72"/>
      <c r="H34" s="54">
        <v>9258826</v>
      </c>
      <c r="J34" s="85"/>
      <c r="K34" s="91"/>
    </row>
    <row r="35" spans="2:11" x14ac:dyDescent="0.4">
      <c r="B35" s="84"/>
      <c r="C35" s="72"/>
      <c r="D35" s="72"/>
      <c r="F35" s="72" t="s">
        <v>78</v>
      </c>
      <c r="G35" s="72"/>
      <c r="H35" s="89">
        <v>3124403</v>
      </c>
      <c r="I35" s="54">
        <f>SUM(H32:H35)</f>
        <v>753783273</v>
      </c>
      <c r="J35" s="85"/>
      <c r="K35" s="91"/>
    </row>
    <row r="36" spans="2:11" x14ac:dyDescent="0.4">
      <c r="B36" s="84"/>
      <c r="C36" s="72"/>
      <c r="D36" s="72"/>
      <c r="E36" s="72" t="s">
        <v>154</v>
      </c>
      <c r="F36" s="72"/>
      <c r="G36" s="72"/>
      <c r="H36" s="54" t="s">
        <v>108</v>
      </c>
      <c r="I36" s="54"/>
      <c r="J36" s="85"/>
      <c r="K36" s="91"/>
    </row>
    <row r="37" spans="2:11" x14ac:dyDescent="0.4">
      <c r="B37" s="84"/>
      <c r="C37" s="72"/>
      <c r="D37" s="72"/>
      <c r="F37" s="72" t="s">
        <v>180</v>
      </c>
      <c r="G37" s="72"/>
      <c r="H37" s="54">
        <v>1241448929</v>
      </c>
      <c r="I37" s="54"/>
      <c r="J37" s="93"/>
      <c r="K37" s="91"/>
    </row>
    <row r="38" spans="2:11" x14ac:dyDescent="0.4">
      <c r="B38" s="84"/>
      <c r="C38" s="72"/>
      <c r="D38" s="72"/>
      <c r="F38" s="72" t="s">
        <v>47</v>
      </c>
      <c r="G38" s="72"/>
      <c r="H38" s="54">
        <v>184271504</v>
      </c>
      <c r="I38" s="54"/>
      <c r="J38" s="93"/>
      <c r="K38" s="91"/>
    </row>
    <row r="39" spans="2:11" x14ac:dyDescent="0.4">
      <c r="B39" s="84"/>
      <c r="C39" s="72"/>
      <c r="D39" s="72"/>
      <c r="F39" s="72" t="s">
        <v>29</v>
      </c>
      <c r="G39" s="72"/>
      <c r="H39" s="54">
        <v>328328</v>
      </c>
      <c r="I39" s="85"/>
      <c r="J39" s="93"/>
      <c r="K39" s="91"/>
    </row>
    <row r="40" spans="2:11" x14ac:dyDescent="0.4">
      <c r="B40" s="84"/>
      <c r="C40" s="72"/>
      <c r="D40" s="72"/>
      <c r="F40" s="72" t="s">
        <v>153</v>
      </c>
      <c r="G40" s="72"/>
      <c r="H40" s="54">
        <v>17510556</v>
      </c>
      <c r="I40" s="85"/>
      <c r="J40" s="93"/>
      <c r="K40" s="91"/>
    </row>
    <row r="41" spans="2:11" x14ac:dyDescent="0.4">
      <c r="B41" s="84"/>
      <c r="C41" s="72"/>
      <c r="D41" s="72"/>
      <c r="F41" s="72" t="s">
        <v>78</v>
      </c>
      <c r="G41" s="72"/>
      <c r="H41" s="54">
        <v>4181449</v>
      </c>
      <c r="I41" s="54">
        <f>SUM(H37:H41)</f>
        <v>1447740766</v>
      </c>
      <c r="J41" s="93"/>
      <c r="K41" s="91"/>
    </row>
    <row r="42" spans="2:11" x14ac:dyDescent="0.4">
      <c r="B42" s="84"/>
      <c r="C42" s="72"/>
      <c r="D42" s="72"/>
      <c r="E42" s="72" t="s">
        <v>155</v>
      </c>
      <c r="F42" s="72"/>
      <c r="G42" s="72"/>
      <c r="H42" s="92"/>
      <c r="I42" s="89">
        <v>24855768</v>
      </c>
      <c r="J42" s="94">
        <f>I24+I30+I35+I41+I42</f>
        <v>2585548644</v>
      </c>
      <c r="K42" s="91"/>
    </row>
    <row r="43" spans="2:11" x14ac:dyDescent="0.4">
      <c r="B43" s="84"/>
      <c r="C43" s="72"/>
      <c r="D43" s="72" t="s">
        <v>31</v>
      </c>
      <c r="E43" s="72"/>
      <c r="F43" s="72"/>
      <c r="G43" s="72"/>
      <c r="H43" s="68"/>
      <c r="I43" s="85" t="s">
        <v>108</v>
      </c>
      <c r="J43" s="85"/>
      <c r="K43" s="91"/>
    </row>
    <row r="44" spans="2:11" x14ac:dyDescent="0.4">
      <c r="B44" s="84"/>
      <c r="C44" s="72"/>
      <c r="D44" s="72"/>
      <c r="E44" s="72" t="s">
        <v>151</v>
      </c>
      <c r="F44" s="72"/>
      <c r="G44" s="72"/>
      <c r="H44" s="88"/>
      <c r="I44" s="54">
        <v>134072753</v>
      </c>
      <c r="J44" s="85"/>
      <c r="K44" s="91"/>
    </row>
    <row r="45" spans="2:11" x14ac:dyDescent="0.4">
      <c r="B45" s="84"/>
      <c r="C45" s="72"/>
      <c r="D45" s="72"/>
      <c r="E45" s="72" t="s">
        <v>152</v>
      </c>
      <c r="F45" s="72"/>
      <c r="G45" s="72"/>
      <c r="H45" s="88"/>
      <c r="I45" s="54">
        <v>150897</v>
      </c>
      <c r="J45" s="85"/>
      <c r="K45" s="91"/>
    </row>
    <row r="46" spans="2:11" x14ac:dyDescent="0.4">
      <c r="B46" s="84"/>
      <c r="C46" s="72"/>
      <c r="D46" s="72"/>
      <c r="E46" s="72" t="s">
        <v>156</v>
      </c>
      <c r="F46" s="72"/>
      <c r="G46" s="72"/>
      <c r="H46" s="88"/>
      <c r="I46" s="54"/>
      <c r="J46" s="85"/>
      <c r="K46" s="91"/>
    </row>
    <row r="47" spans="2:11" x14ac:dyDescent="0.4">
      <c r="B47" s="84"/>
      <c r="C47" s="72"/>
      <c r="D47" s="72"/>
      <c r="F47" s="72" t="s">
        <v>47</v>
      </c>
      <c r="G47" s="72"/>
      <c r="H47" s="88">
        <v>336871977</v>
      </c>
      <c r="I47" s="54"/>
      <c r="J47" s="85"/>
      <c r="K47" s="91"/>
    </row>
    <row r="48" spans="2:11" x14ac:dyDescent="0.4">
      <c r="B48" s="84"/>
      <c r="C48" s="72"/>
      <c r="D48" s="72"/>
      <c r="F48" s="72" t="s">
        <v>158</v>
      </c>
      <c r="G48" s="72"/>
      <c r="H48" s="88">
        <v>90851836</v>
      </c>
      <c r="I48" s="54"/>
      <c r="J48" s="85"/>
      <c r="K48" s="91"/>
    </row>
    <row r="49" spans="2:11" x14ac:dyDescent="0.4">
      <c r="B49" s="84"/>
      <c r="C49" s="72"/>
      <c r="D49" s="72"/>
      <c r="F49" s="72" t="s">
        <v>181</v>
      </c>
      <c r="G49" s="72"/>
      <c r="H49" s="88">
        <v>30638937</v>
      </c>
      <c r="I49" s="54"/>
      <c r="J49" s="85"/>
      <c r="K49" s="91"/>
    </row>
    <row r="50" spans="2:11" x14ac:dyDescent="0.4">
      <c r="B50" s="84"/>
      <c r="C50" s="72"/>
      <c r="D50" s="72"/>
      <c r="F50" s="72" t="s">
        <v>78</v>
      </c>
      <c r="G50" s="72"/>
      <c r="H50" s="89">
        <v>245961293</v>
      </c>
      <c r="I50" s="54">
        <f>SUM(H47:H50)</f>
        <v>704324043</v>
      </c>
      <c r="J50" s="85"/>
      <c r="K50" s="91"/>
    </row>
    <row r="51" spans="2:11" x14ac:dyDescent="0.4">
      <c r="B51" s="84"/>
      <c r="C51" s="72"/>
      <c r="D51" s="72"/>
      <c r="E51" s="72" t="s">
        <v>153</v>
      </c>
      <c r="F51" s="72"/>
      <c r="G51" s="72"/>
      <c r="H51" s="88"/>
      <c r="I51" s="88">
        <v>37967327</v>
      </c>
      <c r="J51" s="54"/>
      <c r="K51" s="91"/>
    </row>
    <row r="52" spans="2:11" x14ac:dyDescent="0.4">
      <c r="B52" s="84"/>
      <c r="C52" s="72"/>
      <c r="D52" s="72"/>
      <c r="E52" s="72" t="s">
        <v>182</v>
      </c>
      <c r="F52" s="72"/>
      <c r="G52" s="72"/>
      <c r="H52" s="88"/>
      <c r="I52" s="54">
        <v>10217472</v>
      </c>
      <c r="J52" s="54"/>
      <c r="K52" s="87"/>
    </row>
    <row r="53" spans="2:11" x14ac:dyDescent="0.4">
      <c r="B53" s="84"/>
      <c r="C53" s="72"/>
      <c r="D53" s="72"/>
      <c r="E53" s="72" t="s">
        <v>78</v>
      </c>
      <c r="F53" s="72"/>
      <c r="G53" s="72"/>
      <c r="H53" s="68"/>
      <c r="I53" s="134">
        <v>459615</v>
      </c>
      <c r="J53" s="134">
        <f>SUM(I44:I53)</f>
        <v>887192107</v>
      </c>
      <c r="K53" s="96"/>
    </row>
    <row r="54" spans="2:11" x14ac:dyDescent="0.4">
      <c r="B54" s="84"/>
      <c r="C54" s="72"/>
      <c r="D54" s="72"/>
      <c r="E54" s="72"/>
      <c r="F54" s="72"/>
      <c r="G54" s="72" t="s">
        <v>32</v>
      </c>
      <c r="H54" s="68"/>
      <c r="I54" s="85"/>
      <c r="J54" s="85"/>
      <c r="K54" s="95">
        <f>SUM(J10:J53)</f>
        <v>42390724878</v>
      </c>
    </row>
    <row r="55" spans="2:11" x14ac:dyDescent="0.4">
      <c r="B55" s="84"/>
      <c r="C55" s="72"/>
      <c r="D55" s="72"/>
      <c r="E55" s="72"/>
      <c r="F55" s="72"/>
      <c r="G55" s="72"/>
      <c r="H55" s="68"/>
      <c r="I55" s="85"/>
      <c r="J55" s="85"/>
      <c r="K55" s="96"/>
    </row>
    <row r="56" spans="2:11" x14ac:dyDescent="0.4">
      <c r="B56" s="84"/>
      <c r="C56" s="72" t="s">
        <v>33</v>
      </c>
      <c r="D56" s="72"/>
      <c r="E56" s="72"/>
      <c r="F56" s="72"/>
      <c r="G56" s="72"/>
      <c r="H56" s="68"/>
      <c r="I56" s="85"/>
      <c r="J56" s="85"/>
      <c r="K56" s="96"/>
    </row>
    <row r="57" spans="2:11" x14ac:dyDescent="0.4">
      <c r="B57" s="84"/>
      <c r="C57" s="72"/>
      <c r="D57" s="72" t="s">
        <v>34</v>
      </c>
      <c r="E57" s="72"/>
      <c r="F57" s="72"/>
      <c r="G57" s="72"/>
      <c r="H57" s="68"/>
      <c r="I57" s="85"/>
      <c r="J57" s="85"/>
      <c r="K57" s="96"/>
    </row>
    <row r="58" spans="2:11" x14ac:dyDescent="0.4">
      <c r="B58" s="84"/>
      <c r="C58" s="72"/>
      <c r="D58" s="72"/>
      <c r="E58" s="72" t="s">
        <v>66</v>
      </c>
      <c r="F58" s="72"/>
      <c r="G58" s="72"/>
      <c r="H58" s="68"/>
      <c r="I58" s="134">
        <v>52253</v>
      </c>
      <c r="J58" s="134">
        <f>I58</f>
        <v>52253</v>
      </c>
      <c r="K58" s="96"/>
    </row>
    <row r="59" spans="2:11" x14ac:dyDescent="0.4">
      <c r="B59" s="84"/>
      <c r="C59" s="72"/>
      <c r="D59" s="72"/>
      <c r="E59" s="72"/>
      <c r="F59" s="72"/>
      <c r="G59" s="72" t="s">
        <v>35</v>
      </c>
      <c r="H59" s="85"/>
      <c r="I59" s="85"/>
      <c r="J59" s="85"/>
      <c r="K59" s="95">
        <f>J58</f>
        <v>52253</v>
      </c>
    </row>
    <row r="60" spans="2:11" x14ac:dyDescent="0.4">
      <c r="B60" s="84"/>
      <c r="C60" s="72"/>
      <c r="D60" s="72"/>
      <c r="E60" s="72"/>
      <c r="F60" s="72"/>
      <c r="G60" s="72" t="s">
        <v>36</v>
      </c>
      <c r="H60" s="85"/>
      <c r="I60" s="85"/>
      <c r="J60" s="85"/>
      <c r="K60" s="96">
        <f>K54+K59</f>
        <v>42390777131</v>
      </c>
    </row>
    <row r="61" spans="2:11" x14ac:dyDescent="0.4">
      <c r="B61" s="84"/>
      <c r="C61" s="72"/>
      <c r="D61" s="72"/>
      <c r="E61" s="72"/>
      <c r="F61" s="72"/>
      <c r="G61" s="72"/>
      <c r="H61" s="85"/>
      <c r="I61" s="85"/>
      <c r="J61" s="85"/>
      <c r="K61" s="87"/>
    </row>
    <row r="62" spans="2:11" x14ac:dyDescent="0.4">
      <c r="B62" s="84" t="s">
        <v>37</v>
      </c>
      <c r="C62" s="72"/>
      <c r="D62" s="72"/>
      <c r="E62" s="72"/>
      <c r="F62" s="72"/>
      <c r="G62" s="72"/>
      <c r="H62" s="85"/>
      <c r="I62" s="85"/>
      <c r="J62" s="85"/>
      <c r="K62" s="87"/>
    </row>
    <row r="63" spans="2:11" x14ac:dyDescent="0.4">
      <c r="B63" s="84"/>
      <c r="C63" s="72" t="s">
        <v>38</v>
      </c>
      <c r="D63" s="72"/>
      <c r="E63" s="72"/>
      <c r="F63" s="72"/>
      <c r="G63" s="72"/>
      <c r="H63" s="85"/>
      <c r="I63" s="85"/>
      <c r="J63" s="54"/>
      <c r="K63" s="87"/>
    </row>
    <row r="64" spans="2:11" x14ac:dyDescent="0.4">
      <c r="B64" s="84"/>
      <c r="C64" s="72"/>
      <c r="D64" s="148" t="s">
        <v>160</v>
      </c>
      <c r="E64" s="148"/>
      <c r="F64" s="148"/>
      <c r="G64" s="149"/>
      <c r="H64" s="85"/>
      <c r="I64" s="85"/>
      <c r="J64" s="54">
        <v>35978106000</v>
      </c>
      <c r="K64" s="87"/>
    </row>
    <row r="65" spans="2:14" x14ac:dyDescent="0.4">
      <c r="B65" s="84"/>
      <c r="C65" s="72"/>
      <c r="D65" s="148" t="s">
        <v>183</v>
      </c>
      <c r="E65" s="148"/>
      <c r="F65" s="148"/>
      <c r="G65" s="149"/>
      <c r="H65" s="85"/>
      <c r="I65" s="85"/>
      <c r="J65" s="54">
        <v>1037778770</v>
      </c>
      <c r="K65" s="87"/>
    </row>
    <row r="66" spans="2:14" x14ac:dyDescent="0.4">
      <c r="B66" s="84"/>
      <c r="C66" s="72"/>
      <c r="D66" s="72" t="s">
        <v>184</v>
      </c>
      <c r="E66" s="72"/>
      <c r="F66" s="72"/>
      <c r="G66" s="72"/>
      <c r="H66" s="85"/>
      <c r="I66" s="85"/>
      <c r="J66" s="54">
        <v>5315918000</v>
      </c>
      <c r="K66" s="87"/>
    </row>
    <row r="67" spans="2:14" x14ac:dyDescent="0.4">
      <c r="B67" s="84"/>
      <c r="C67" s="72"/>
      <c r="D67" s="72" t="s">
        <v>162</v>
      </c>
      <c r="E67" s="72"/>
      <c r="F67" s="72"/>
      <c r="G67" s="72"/>
      <c r="H67" s="85"/>
      <c r="I67" s="85"/>
      <c r="J67" s="54">
        <v>2789482213</v>
      </c>
      <c r="K67" s="87"/>
    </row>
    <row r="68" spans="2:14" x14ac:dyDescent="0.4">
      <c r="B68" s="84"/>
      <c r="C68" s="72"/>
      <c r="D68" s="72" t="s">
        <v>163</v>
      </c>
      <c r="E68" s="72"/>
      <c r="F68" s="72"/>
      <c r="G68" s="72"/>
      <c r="H68" s="85"/>
      <c r="I68" s="85"/>
      <c r="J68" s="54">
        <v>163247000</v>
      </c>
      <c r="K68" s="87"/>
    </row>
    <row r="69" spans="2:14" x14ac:dyDescent="0.4">
      <c r="B69" s="84"/>
      <c r="C69" s="72"/>
      <c r="D69" s="72" t="s">
        <v>165</v>
      </c>
      <c r="E69" s="72"/>
      <c r="F69" s="72"/>
      <c r="G69" s="72"/>
      <c r="H69" s="85"/>
      <c r="I69" s="85"/>
      <c r="J69" s="54">
        <v>305424</v>
      </c>
      <c r="K69" s="87"/>
    </row>
    <row r="70" spans="2:14" x14ac:dyDescent="0.4">
      <c r="B70" s="84"/>
      <c r="C70" s="72"/>
      <c r="D70" s="72" t="s">
        <v>166</v>
      </c>
      <c r="E70" s="72"/>
      <c r="F70" s="72"/>
      <c r="G70" s="72"/>
      <c r="H70" s="85"/>
      <c r="I70" s="85"/>
      <c r="J70" s="54">
        <v>45713954</v>
      </c>
      <c r="K70" s="87"/>
    </row>
    <row r="71" spans="2:14" x14ac:dyDescent="0.4">
      <c r="B71" s="84"/>
      <c r="C71" s="72"/>
      <c r="D71" s="72" t="s">
        <v>167</v>
      </c>
      <c r="E71" s="72"/>
      <c r="F71" s="72"/>
      <c r="G71" s="72"/>
      <c r="H71" s="85"/>
      <c r="I71" s="85"/>
      <c r="J71" s="54">
        <v>28423901</v>
      </c>
      <c r="K71" s="87"/>
    </row>
    <row r="72" spans="2:14" x14ac:dyDescent="0.4">
      <c r="B72" s="84"/>
      <c r="C72" s="72"/>
      <c r="D72" s="72" t="s">
        <v>185</v>
      </c>
      <c r="E72" s="72"/>
      <c r="F72" s="72"/>
      <c r="G72" s="72"/>
      <c r="H72" s="85"/>
      <c r="I72" s="85"/>
      <c r="J72" s="54">
        <v>14686883</v>
      </c>
      <c r="K72" s="87"/>
    </row>
    <row r="73" spans="2:14" x14ac:dyDescent="0.4">
      <c r="B73" s="84"/>
      <c r="C73" s="72"/>
      <c r="D73" s="72" t="s">
        <v>78</v>
      </c>
      <c r="E73" s="72"/>
      <c r="F73" s="72"/>
      <c r="G73" s="72"/>
      <c r="H73" s="85"/>
      <c r="I73" s="85"/>
      <c r="J73" s="134">
        <v>1800</v>
      </c>
      <c r="K73" s="96"/>
    </row>
    <row r="74" spans="2:14" x14ac:dyDescent="0.4">
      <c r="B74" s="84"/>
      <c r="C74" s="72"/>
      <c r="D74" s="72"/>
      <c r="E74" s="72"/>
      <c r="F74" s="72"/>
      <c r="G74" s="72" t="s">
        <v>39</v>
      </c>
      <c r="H74" s="85"/>
      <c r="I74" s="85"/>
      <c r="J74" s="85"/>
      <c r="K74" s="96">
        <f>SUM(J64:J73)</f>
        <v>45373663945</v>
      </c>
    </row>
    <row r="75" spans="2:14" x14ac:dyDescent="0.4">
      <c r="B75" s="84"/>
      <c r="C75" s="72"/>
      <c r="D75" s="72"/>
      <c r="E75" s="72"/>
      <c r="F75" s="72"/>
      <c r="G75" s="72"/>
      <c r="H75" s="85"/>
      <c r="I75" s="85"/>
      <c r="J75" s="85"/>
      <c r="K75" s="87"/>
    </row>
    <row r="76" spans="2:14" x14ac:dyDescent="0.4">
      <c r="B76" s="84"/>
      <c r="C76" s="62" t="s">
        <v>40</v>
      </c>
      <c r="D76" s="72"/>
      <c r="E76" s="72"/>
      <c r="F76" s="72"/>
      <c r="G76" s="72"/>
      <c r="H76" s="85"/>
      <c r="I76" s="85"/>
      <c r="J76" s="85"/>
      <c r="K76" s="87"/>
    </row>
    <row r="77" spans="2:14" x14ac:dyDescent="0.4">
      <c r="B77" s="84"/>
      <c r="D77" s="62" t="s">
        <v>48</v>
      </c>
      <c r="E77" s="72"/>
      <c r="F77" s="72"/>
      <c r="G77" s="72"/>
      <c r="H77" s="54"/>
      <c r="I77" s="54"/>
      <c r="J77" s="88"/>
      <c r="K77" s="87"/>
    </row>
    <row r="78" spans="2:14" x14ac:dyDescent="0.4">
      <c r="B78" s="84"/>
      <c r="D78" s="72"/>
      <c r="E78" s="72" t="s">
        <v>67</v>
      </c>
      <c r="F78" s="72"/>
      <c r="G78" s="72"/>
      <c r="H78" s="85"/>
      <c r="I78" s="134">
        <v>586823</v>
      </c>
      <c r="J78" s="54">
        <f>SUM(I78)</f>
        <v>586823</v>
      </c>
      <c r="K78" s="87"/>
    </row>
    <row r="79" spans="2:14" x14ac:dyDescent="0.4">
      <c r="B79" s="84"/>
      <c r="D79" s="62" t="s">
        <v>170</v>
      </c>
      <c r="E79" s="72"/>
      <c r="F79" s="72"/>
      <c r="G79" s="72"/>
      <c r="H79" s="68"/>
      <c r="I79" s="85"/>
      <c r="J79" s="134">
        <v>56434</v>
      </c>
      <c r="K79" s="96"/>
    </row>
    <row r="80" spans="2:14" x14ac:dyDescent="0.4">
      <c r="B80" s="84"/>
      <c r="E80" s="72"/>
      <c r="F80" s="72"/>
      <c r="G80" s="72" t="s">
        <v>41</v>
      </c>
      <c r="H80" s="68"/>
      <c r="I80" s="85"/>
      <c r="J80" s="85"/>
      <c r="K80" s="95">
        <f>SUM(J78:J79)</f>
        <v>643257</v>
      </c>
      <c r="N80" s="97"/>
    </row>
    <row r="81" spans="2:11" x14ac:dyDescent="0.4">
      <c r="B81" s="84"/>
      <c r="E81" s="72"/>
      <c r="F81" s="72"/>
      <c r="G81" s="72" t="s">
        <v>42</v>
      </c>
      <c r="H81" s="68"/>
      <c r="I81" s="85"/>
      <c r="J81" s="85"/>
      <c r="K81" s="98">
        <f>SUM(K62:K80)</f>
        <v>45374307202</v>
      </c>
    </row>
    <row r="82" spans="2:11" x14ac:dyDescent="0.4">
      <c r="B82" s="84"/>
      <c r="E82" s="72"/>
      <c r="F82" s="72"/>
      <c r="G82" s="72" t="s">
        <v>171</v>
      </c>
      <c r="H82" s="68"/>
      <c r="I82" s="85"/>
      <c r="J82" s="85"/>
      <c r="K82" s="137">
        <f>K81-K60</f>
        <v>2983530071</v>
      </c>
    </row>
    <row r="83" spans="2:11" x14ac:dyDescent="0.4">
      <c r="B83" s="84"/>
      <c r="E83" s="72"/>
      <c r="F83" s="72"/>
      <c r="G83" s="72"/>
      <c r="H83" s="68"/>
      <c r="I83" s="85"/>
      <c r="J83" s="85"/>
      <c r="K83" s="99"/>
    </row>
    <row r="84" spans="2:11" x14ac:dyDescent="0.4">
      <c r="B84" s="84" t="s">
        <v>175</v>
      </c>
      <c r="E84" s="72"/>
      <c r="F84" s="72"/>
      <c r="G84" s="72"/>
      <c r="H84" s="68"/>
      <c r="I84" s="85"/>
      <c r="J84" s="54"/>
      <c r="K84" s="98">
        <f>K82</f>
        <v>2983530071</v>
      </c>
    </row>
    <row r="85" spans="2:11" x14ac:dyDescent="0.4">
      <c r="B85" s="84" t="s">
        <v>176</v>
      </c>
      <c r="C85" s="72"/>
      <c r="D85" s="72"/>
      <c r="E85" s="72"/>
      <c r="F85" s="72"/>
      <c r="G85" s="72"/>
      <c r="H85" s="85"/>
      <c r="I85" s="85"/>
      <c r="J85" s="85"/>
      <c r="K85" s="95">
        <v>4961</v>
      </c>
    </row>
    <row r="86" spans="2:11" ht="14.25" thickBot="1" x14ac:dyDescent="0.45">
      <c r="B86" s="84" t="s">
        <v>177</v>
      </c>
      <c r="C86" s="72"/>
      <c r="D86" s="72"/>
      <c r="E86" s="72"/>
      <c r="F86" s="72"/>
      <c r="G86" s="72"/>
      <c r="H86" s="85"/>
      <c r="I86" s="85"/>
      <c r="J86" s="85"/>
      <c r="K86" s="96">
        <f>K84-K85</f>
        <v>2983525110</v>
      </c>
    </row>
    <row r="87" spans="2:11" ht="15" thickTop="1" thickBot="1" x14ac:dyDescent="0.45">
      <c r="B87" s="84"/>
      <c r="C87" s="72"/>
      <c r="D87" s="72"/>
      <c r="E87" s="72"/>
      <c r="F87" s="72"/>
      <c r="G87" s="72"/>
      <c r="H87" s="85"/>
      <c r="I87" s="85"/>
      <c r="J87" s="85"/>
      <c r="K87" s="135"/>
    </row>
    <row r="88" spans="2:11" x14ac:dyDescent="0.4">
      <c r="B88" s="136"/>
      <c r="C88" s="136"/>
      <c r="D88" s="136"/>
      <c r="E88" s="136"/>
      <c r="F88" s="136"/>
      <c r="G88" s="136"/>
      <c r="H88" s="136"/>
      <c r="I88" s="136"/>
      <c r="J88" s="136"/>
      <c r="K88" s="136"/>
    </row>
  </sheetData>
  <mergeCells count="5">
    <mergeCell ref="B2:K2"/>
    <mergeCell ref="B7:G7"/>
    <mergeCell ref="H7:K7"/>
    <mergeCell ref="D64:G64"/>
    <mergeCell ref="D65:G6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0"/>
  <sheetViews>
    <sheetView showGridLines="0" view="pageBreakPreview" zoomScaleNormal="100" zoomScaleSheetLayoutView="100" workbookViewId="0">
      <selection sqref="A1:K1"/>
    </sheetView>
  </sheetViews>
  <sheetFormatPr defaultRowHeight="13.5" x14ac:dyDescent="0.15"/>
  <cols>
    <col min="1" max="1" width="3" style="8" customWidth="1"/>
    <col min="2" max="3" width="2.125" style="8" customWidth="1"/>
    <col min="4" max="4" width="23.625" style="8" bestFit="1" customWidth="1"/>
    <col min="5" max="5" width="2.125" style="8" customWidth="1"/>
    <col min="6" max="6" width="16.625" style="53" customWidth="1"/>
    <col min="7" max="8" width="2.125" style="8" customWidth="1"/>
    <col min="9" max="9" width="23.625" style="8" customWidth="1"/>
    <col min="10" max="10" width="4.625" style="8" customWidth="1"/>
    <col min="11" max="11" width="14.125" style="53" customWidth="1"/>
    <col min="12" max="256" width="9" style="8"/>
    <col min="257" max="257" width="3" style="8" customWidth="1"/>
    <col min="258" max="259" width="2.125" style="8" customWidth="1"/>
    <col min="260" max="260" width="23.625" style="8" bestFit="1" customWidth="1"/>
    <col min="261" max="261" width="2.125" style="8" customWidth="1"/>
    <col min="262" max="262" width="16.625" style="8" customWidth="1"/>
    <col min="263" max="264" width="2.125" style="8" customWidth="1"/>
    <col min="265" max="265" width="23.625" style="8" customWidth="1"/>
    <col min="266" max="266" width="2.125" style="8" customWidth="1"/>
    <col min="267" max="267" width="16.625" style="8" customWidth="1"/>
    <col min="268" max="512" width="9" style="8"/>
    <col min="513" max="513" width="3" style="8" customWidth="1"/>
    <col min="514" max="515" width="2.125" style="8" customWidth="1"/>
    <col min="516" max="516" width="23.625" style="8" bestFit="1" customWidth="1"/>
    <col min="517" max="517" width="2.125" style="8" customWidth="1"/>
    <col min="518" max="518" width="16.625" style="8" customWidth="1"/>
    <col min="519" max="520" width="2.125" style="8" customWidth="1"/>
    <col min="521" max="521" width="23.625" style="8" customWidth="1"/>
    <col min="522" max="522" width="2.125" style="8" customWidth="1"/>
    <col min="523" max="523" width="16.625" style="8" customWidth="1"/>
    <col min="524" max="768" width="9" style="8"/>
    <col min="769" max="769" width="3" style="8" customWidth="1"/>
    <col min="770" max="771" width="2.125" style="8" customWidth="1"/>
    <col min="772" max="772" width="23.625" style="8" bestFit="1" customWidth="1"/>
    <col min="773" max="773" width="2.125" style="8" customWidth="1"/>
    <col min="774" max="774" width="16.625" style="8" customWidth="1"/>
    <col min="775" max="776" width="2.125" style="8" customWidth="1"/>
    <col min="777" max="777" width="23.625" style="8" customWidth="1"/>
    <col min="778" max="778" width="2.125" style="8" customWidth="1"/>
    <col min="779" max="779" width="16.625" style="8" customWidth="1"/>
    <col min="780" max="1024" width="9" style="8"/>
    <col min="1025" max="1025" width="3" style="8" customWidth="1"/>
    <col min="1026" max="1027" width="2.125" style="8" customWidth="1"/>
    <col min="1028" max="1028" width="23.625" style="8" bestFit="1" customWidth="1"/>
    <col min="1029" max="1029" width="2.125" style="8" customWidth="1"/>
    <col min="1030" max="1030" width="16.625" style="8" customWidth="1"/>
    <col min="1031" max="1032" width="2.125" style="8" customWidth="1"/>
    <col min="1033" max="1033" width="23.625" style="8" customWidth="1"/>
    <col min="1034" max="1034" width="2.125" style="8" customWidth="1"/>
    <col min="1035" max="1035" width="16.625" style="8" customWidth="1"/>
    <col min="1036" max="1280" width="9" style="8"/>
    <col min="1281" max="1281" width="3" style="8" customWidth="1"/>
    <col min="1282" max="1283" width="2.125" style="8" customWidth="1"/>
    <col min="1284" max="1284" width="23.625" style="8" bestFit="1" customWidth="1"/>
    <col min="1285" max="1285" width="2.125" style="8" customWidth="1"/>
    <col min="1286" max="1286" width="16.625" style="8" customWidth="1"/>
    <col min="1287" max="1288" width="2.125" style="8" customWidth="1"/>
    <col min="1289" max="1289" width="23.625" style="8" customWidth="1"/>
    <col min="1290" max="1290" width="2.125" style="8" customWidth="1"/>
    <col min="1291" max="1291" width="16.625" style="8" customWidth="1"/>
    <col min="1292" max="1536" width="9" style="8"/>
    <col min="1537" max="1537" width="3" style="8" customWidth="1"/>
    <col min="1538" max="1539" width="2.125" style="8" customWidth="1"/>
    <col min="1540" max="1540" width="23.625" style="8" bestFit="1" customWidth="1"/>
    <col min="1541" max="1541" width="2.125" style="8" customWidth="1"/>
    <col min="1542" max="1542" width="16.625" style="8" customWidth="1"/>
    <col min="1543" max="1544" width="2.125" style="8" customWidth="1"/>
    <col min="1545" max="1545" width="23.625" style="8" customWidth="1"/>
    <col min="1546" max="1546" width="2.125" style="8" customWidth="1"/>
    <col min="1547" max="1547" width="16.625" style="8" customWidth="1"/>
    <col min="1548" max="1792" width="9" style="8"/>
    <col min="1793" max="1793" width="3" style="8" customWidth="1"/>
    <col min="1794" max="1795" width="2.125" style="8" customWidth="1"/>
    <col min="1796" max="1796" width="23.625" style="8" bestFit="1" customWidth="1"/>
    <col min="1797" max="1797" width="2.125" style="8" customWidth="1"/>
    <col min="1798" max="1798" width="16.625" style="8" customWidth="1"/>
    <col min="1799" max="1800" width="2.125" style="8" customWidth="1"/>
    <col min="1801" max="1801" width="23.625" style="8" customWidth="1"/>
    <col min="1802" max="1802" width="2.125" style="8" customWidth="1"/>
    <col min="1803" max="1803" width="16.625" style="8" customWidth="1"/>
    <col min="1804" max="2048" width="9" style="8"/>
    <col min="2049" max="2049" width="3" style="8" customWidth="1"/>
    <col min="2050" max="2051" width="2.125" style="8" customWidth="1"/>
    <col min="2052" max="2052" width="23.625" style="8" bestFit="1" customWidth="1"/>
    <col min="2053" max="2053" width="2.125" style="8" customWidth="1"/>
    <col min="2054" max="2054" width="16.625" style="8" customWidth="1"/>
    <col min="2055" max="2056" width="2.125" style="8" customWidth="1"/>
    <col min="2057" max="2057" width="23.625" style="8" customWidth="1"/>
    <col min="2058" max="2058" width="2.125" style="8" customWidth="1"/>
    <col min="2059" max="2059" width="16.625" style="8" customWidth="1"/>
    <col min="2060" max="2304" width="9" style="8"/>
    <col min="2305" max="2305" width="3" style="8" customWidth="1"/>
    <col min="2306" max="2307" width="2.125" style="8" customWidth="1"/>
    <col min="2308" max="2308" width="23.625" style="8" bestFit="1" customWidth="1"/>
    <col min="2309" max="2309" width="2.125" style="8" customWidth="1"/>
    <col min="2310" max="2310" width="16.625" style="8" customWidth="1"/>
    <col min="2311" max="2312" width="2.125" style="8" customWidth="1"/>
    <col min="2313" max="2313" width="23.625" style="8" customWidth="1"/>
    <col min="2314" max="2314" width="2.125" style="8" customWidth="1"/>
    <col min="2315" max="2315" width="16.625" style="8" customWidth="1"/>
    <col min="2316" max="2560" width="9" style="8"/>
    <col min="2561" max="2561" width="3" style="8" customWidth="1"/>
    <col min="2562" max="2563" width="2.125" style="8" customWidth="1"/>
    <col min="2564" max="2564" width="23.625" style="8" bestFit="1" customWidth="1"/>
    <col min="2565" max="2565" width="2.125" style="8" customWidth="1"/>
    <col min="2566" max="2566" width="16.625" style="8" customWidth="1"/>
    <col min="2567" max="2568" width="2.125" style="8" customWidth="1"/>
    <col min="2569" max="2569" width="23.625" style="8" customWidth="1"/>
    <col min="2570" max="2570" width="2.125" style="8" customWidth="1"/>
    <col min="2571" max="2571" width="16.625" style="8" customWidth="1"/>
    <col min="2572" max="2816" width="9" style="8"/>
    <col min="2817" max="2817" width="3" style="8" customWidth="1"/>
    <col min="2818" max="2819" width="2.125" style="8" customWidth="1"/>
    <col min="2820" max="2820" width="23.625" style="8" bestFit="1" customWidth="1"/>
    <col min="2821" max="2821" width="2.125" style="8" customWidth="1"/>
    <col min="2822" max="2822" width="16.625" style="8" customWidth="1"/>
    <col min="2823" max="2824" width="2.125" style="8" customWidth="1"/>
    <col min="2825" max="2825" width="23.625" style="8" customWidth="1"/>
    <col min="2826" max="2826" width="2.125" style="8" customWidth="1"/>
    <col min="2827" max="2827" width="16.625" style="8" customWidth="1"/>
    <col min="2828" max="3072" width="9" style="8"/>
    <col min="3073" max="3073" width="3" style="8" customWidth="1"/>
    <col min="3074" max="3075" width="2.125" style="8" customWidth="1"/>
    <col min="3076" max="3076" width="23.625" style="8" bestFit="1" customWidth="1"/>
    <col min="3077" max="3077" width="2.125" style="8" customWidth="1"/>
    <col min="3078" max="3078" width="16.625" style="8" customWidth="1"/>
    <col min="3079" max="3080" width="2.125" style="8" customWidth="1"/>
    <col min="3081" max="3081" width="23.625" style="8" customWidth="1"/>
    <col min="3082" max="3082" width="2.125" style="8" customWidth="1"/>
    <col min="3083" max="3083" width="16.625" style="8" customWidth="1"/>
    <col min="3084" max="3328" width="9" style="8"/>
    <col min="3329" max="3329" width="3" style="8" customWidth="1"/>
    <col min="3330" max="3331" width="2.125" style="8" customWidth="1"/>
    <col min="3332" max="3332" width="23.625" style="8" bestFit="1" customWidth="1"/>
    <col min="3333" max="3333" width="2.125" style="8" customWidth="1"/>
    <col min="3334" max="3334" width="16.625" style="8" customWidth="1"/>
    <col min="3335" max="3336" width="2.125" style="8" customWidth="1"/>
    <col min="3337" max="3337" width="23.625" style="8" customWidth="1"/>
    <col min="3338" max="3338" width="2.125" style="8" customWidth="1"/>
    <col min="3339" max="3339" width="16.625" style="8" customWidth="1"/>
    <col min="3340" max="3584" width="9" style="8"/>
    <col min="3585" max="3585" width="3" style="8" customWidth="1"/>
    <col min="3586" max="3587" width="2.125" style="8" customWidth="1"/>
    <col min="3588" max="3588" width="23.625" style="8" bestFit="1" customWidth="1"/>
    <col min="3589" max="3589" width="2.125" style="8" customWidth="1"/>
    <col min="3590" max="3590" width="16.625" style="8" customWidth="1"/>
    <col min="3591" max="3592" width="2.125" style="8" customWidth="1"/>
    <col min="3593" max="3593" width="23.625" style="8" customWidth="1"/>
    <col min="3594" max="3594" width="2.125" style="8" customWidth="1"/>
    <col min="3595" max="3595" width="16.625" style="8" customWidth="1"/>
    <col min="3596" max="3840" width="9" style="8"/>
    <col min="3841" max="3841" width="3" style="8" customWidth="1"/>
    <col min="3842" max="3843" width="2.125" style="8" customWidth="1"/>
    <col min="3844" max="3844" width="23.625" style="8" bestFit="1" customWidth="1"/>
    <col min="3845" max="3845" width="2.125" style="8" customWidth="1"/>
    <col min="3846" max="3846" width="16.625" style="8" customWidth="1"/>
    <col min="3847" max="3848" width="2.125" style="8" customWidth="1"/>
    <col min="3849" max="3849" width="23.625" style="8" customWidth="1"/>
    <col min="3850" max="3850" width="2.125" style="8" customWidth="1"/>
    <col min="3851" max="3851" width="16.625" style="8" customWidth="1"/>
    <col min="3852" max="4096" width="9" style="8"/>
    <col min="4097" max="4097" width="3" style="8" customWidth="1"/>
    <col min="4098" max="4099" width="2.125" style="8" customWidth="1"/>
    <col min="4100" max="4100" width="23.625" style="8" bestFit="1" customWidth="1"/>
    <col min="4101" max="4101" width="2.125" style="8" customWidth="1"/>
    <col min="4102" max="4102" width="16.625" style="8" customWidth="1"/>
    <col min="4103" max="4104" width="2.125" style="8" customWidth="1"/>
    <col min="4105" max="4105" width="23.625" style="8" customWidth="1"/>
    <col min="4106" max="4106" width="2.125" style="8" customWidth="1"/>
    <col min="4107" max="4107" width="16.625" style="8" customWidth="1"/>
    <col min="4108" max="4352" width="9" style="8"/>
    <col min="4353" max="4353" width="3" style="8" customWidth="1"/>
    <col min="4354" max="4355" width="2.125" style="8" customWidth="1"/>
    <col min="4356" max="4356" width="23.625" style="8" bestFit="1" customWidth="1"/>
    <col min="4357" max="4357" width="2.125" style="8" customWidth="1"/>
    <col min="4358" max="4358" width="16.625" style="8" customWidth="1"/>
    <col min="4359" max="4360" width="2.125" style="8" customWidth="1"/>
    <col min="4361" max="4361" width="23.625" style="8" customWidth="1"/>
    <col min="4362" max="4362" width="2.125" style="8" customWidth="1"/>
    <col min="4363" max="4363" width="16.625" style="8" customWidth="1"/>
    <col min="4364" max="4608" width="9" style="8"/>
    <col min="4609" max="4609" width="3" style="8" customWidth="1"/>
    <col min="4610" max="4611" width="2.125" style="8" customWidth="1"/>
    <col min="4612" max="4612" width="23.625" style="8" bestFit="1" customWidth="1"/>
    <col min="4613" max="4613" width="2.125" style="8" customWidth="1"/>
    <col min="4614" max="4614" width="16.625" style="8" customWidth="1"/>
    <col min="4615" max="4616" width="2.125" style="8" customWidth="1"/>
    <col min="4617" max="4617" width="23.625" style="8" customWidth="1"/>
    <col min="4618" max="4618" width="2.125" style="8" customWidth="1"/>
    <col min="4619" max="4619" width="16.625" style="8" customWidth="1"/>
    <col min="4620" max="4864" width="9" style="8"/>
    <col min="4865" max="4865" width="3" style="8" customWidth="1"/>
    <col min="4866" max="4867" width="2.125" style="8" customWidth="1"/>
    <col min="4868" max="4868" width="23.625" style="8" bestFit="1" customWidth="1"/>
    <col min="4869" max="4869" width="2.125" style="8" customWidth="1"/>
    <col min="4870" max="4870" width="16.625" style="8" customWidth="1"/>
    <col min="4871" max="4872" width="2.125" style="8" customWidth="1"/>
    <col min="4873" max="4873" width="23.625" style="8" customWidth="1"/>
    <col min="4874" max="4874" width="2.125" style="8" customWidth="1"/>
    <col min="4875" max="4875" width="16.625" style="8" customWidth="1"/>
    <col min="4876" max="5120" width="9" style="8"/>
    <col min="5121" max="5121" width="3" style="8" customWidth="1"/>
    <col min="5122" max="5123" width="2.125" style="8" customWidth="1"/>
    <col min="5124" max="5124" width="23.625" style="8" bestFit="1" customWidth="1"/>
    <col min="5125" max="5125" width="2.125" style="8" customWidth="1"/>
    <col min="5126" max="5126" width="16.625" style="8" customWidth="1"/>
    <col min="5127" max="5128" width="2.125" style="8" customWidth="1"/>
    <col min="5129" max="5129" width="23.625" style="8" customWidth="1"/>
    <col min="5130" max="5130" width="2.125" style="8" customWidth="1"/>
    <col min="5131" max="5131" width="16.625" style="8" customWidth="1"/>
    <col min="5132" max="5376" width="9" style="8"/>
    <col min="5377" max="5377" width="3" style="8" customWidth="1"/>
    <col min="5378" max="5379" width="2.125" style="8" customWidth="1"/>
    <col min="5380" max="5380" width="23.625" style="8" bestFit="1" customWidth="1"/>
    <col min="5381" max="5381" width="2.125" style="8" customWidth="1"/>
    <col min="5382" max="5382" width="16.625" style="8" customWidth="1"/>
    <col min="5383" max="5384" width="2.125" style="8" customWidth="1"/>
    <col min="5385" max="5385" width="23.625" style="8" customWidth="1"/>
    <col min="5386" max="5386" width="2.125" style="8" customWidth="1"/>
    <col min="5387" max="5387" width="16.625" style="8" customWidth="1"/>
    <col min="5388" max="5632" width="9" style="8"/>
    <col min="5633" max="5633" width="3" style="8" customWidth="1"/>
    <col min="5634" max="5635" width="2.125" style="8" customWidth="1"/>
    <col min="5636" max="5636" width="23.625" style="8" bestFit="1" customWidth="1"/>
    <col min="5637" max="5637" width="2.125" style="8" customWidth="1"/>
    <col min="5638" max="5638" width="16.625" style="8" customWidth="1"/>
    <col min="5639" max="5640" width="2.125" style="8" customWidth="1"/>
    <col min="5641" max="5641" width="23.625" style="8" customWidth="1"/>
    <col min="5642" max="5642" width="2.125" style="8" customWidth="1"/>
    <col min="5643" max="5643" width="16.625" style="8" customWidth="1"/>
    <col min="5644" max="5888" width="9" style="8"/>
    <col min="5889" max="5889" width="3" style="8" customWidth="1"/>
    <col min="5890" max="5891" width="2.125" style="8" customWidth="1"/>
    <col min="5892" max="5892" width="23.625" style="8" bestFit="1" customWidth="1"/>
    <col min="5893" max="5893" width="2.125" style="8" customWidth="1"/>
    <col min="5894" max="5894" width="16.625" style="8" customWidth="1"/>
    <col min="5895" max="5896" width="2.125" style="8" customWidth="1"/>
    <col min="5897" max="5897" width="23.625" style="8" customWidth="1"/>
    <col min="5898" max="5898" width="2.125" style="8" customWidth="1"/>
    <col min="5899" max="5899" width="16.625" style="8" customWidth="1"/>
    <col min="5900" max="6144" width="9" style="8"/>
    <col min="6145" max="6145" width="3" style="8" customWidth="1"/>
    <col min="6146" max="6147" width="2.125" style="8" customWidth="1"/>
    <col min="6148" max="6148" width="23.625" style="8" bestFit="1" customWidth="1"/>
    <col min="6149" max="6149" width="2.125" style="8" customWidth="1"/>
    <col min="6150" max="6150" width="16.625" style="8" customWidth="1"/>
    <col min="6151" max="6152" width="2.125" style="8" customWidth="1"/>
    <col min="6153" max="6153" width="23.625" style="8" customWidth="1"/>
    <col min="6154" max="6154" width="2.125" style="8" customWidth="1"/>
    <col min="6155" max="6155" width="16.625" style="8" customWidth="1"/>
    <col min="6156" max="6400" width="9" style="8"/>
    <col min="6401" max="6401" width="3" style="8" customWidth="1"/>
    <col min="6402" max="6403" width="2.125" style="8" customWidth="1"/>
    <col min="6404" max="6404" width="23.625" style="8" bestFit="1" customWidth="1"/>
    <col min="6405" max="6405" width="2.125" style="8" customWidth="1"/>
    <col min="6406" max="6406" width="16.625" style="8" customWidth="1"/>
    <col min="6407" max="6408" width="2.125" style="8" customWidth="1"/>
    <col min="6409" max="6409" width="23.625" style="8" customWidth="1"/>
    <col min="6410" max="6410" width="2.125" style="8" customWidth="1"/>
    <col min="6411" max="6411" width="16.625" style="8" customWidth="1"/>
    <col min="6412" max="6656" width="9" style="8"/>
    <col min="6657" max="6657" width="3" style="8" customWidth="1"/>
    <col min="6658" max="6659" width="2.125" style="8" customWidth="1"/>
    <col min="6660" max="6660" width="23.625" style="8" bestFit="1" customWidth="1"/>
    <col min="6661" max="6661" width="2.125" style="8" customWidth="1"/>
    <col min="6662" max="6662" width="16.625" style="8" customWidth="1"/>
    <col min="6663" max="6664" width="2.125" style="8" customWidth="1"/>
    <col min="6665" max="6665" width="23.625" style="8" customWidth="1"/>
    <col min="6666" max="6666" width="2.125" style="8" customWidth="1"/>
    <col min="6667" max="6667" width="16.625" style="8" customWidth="1"/>
    <col min="6668" max="6912" width="9" style="8"/>
    <col min="6913" max="6913" width="3" style="8" customWidth="1"/>
    <col min="6914" max="6915" width="2.125" style="8" customWidth="1"/>
    <col min="6916" max="6916" width="23.625" style="8" bestFit="1" customWidth="1"/>
    <col min="6917" max="6917" width="2.125" style="8" customWidth="1"/>
    <col min="6918" max="6918" width="16.625" style="8" customWidth="1"/>
    <col min="6919" max="6920" width="2.125" style="8" customWidth="1"/>
    <col min="6921" max="6921" width="23.625" style="8" customWidth="1"/>
    <col min="6922" max="6922" width="2.125" style="8" customWidth="1"/>
    <col min="6923" max="6923" width="16.625" style="8" customWidth="1"/>
    <col min="6924" max="7168" width="9" style="8"/>
    <col min="7169" max="7169" width="3" style="8" customWidth="1"/>
    <col min="7170" max="7171" width="2.125" style="8" customWidth="1"/>
    <col min="7172" max="7172" width="23.625" style="8" bestFit="1" customWidth="1"/>
    <col min="7173" max="7173" width="2.125" style="8" customWidth="1"/>
    <col min="7174" max="7174" width="16.625" style="8" customWidth="1"/>
    <col min="7175" max="7176" width="2.125" style="8" customWidth="1"/>
    <col min="7177" max="7177" width="23.625" style="8" customWidth="1"/>
    <col min="7178" max="7178" width="2.125" style="8" customWidth="1"/>
    <col min="7179" max="7179" width="16.625" style="8" customWidth="1"/>
    <col min="7180" max="7424" width="9" style="8"/>
    <col min="7425" max="7425" width="3" style="8" customWidth="1"/>
    <col min="7426" max="7427" width="2.125" style="8" customWidth="1"/>
    <col min="7428" max="7428" width="23.625" style="8" bestFit="1" customWidth="1"/>
    <col min="7429" max="7429" width="2.125" style="8" customWidth="1"/>
    <col min="7430" max="7430" width="16.625" style="8" customWidth="1"/>
    <col min="7431" max="7432" width="2.125" style="8" customWidth="1"/>
    <col min="7433" max="7433" width="23.625" style="8" customWidth="1"/>
    <col min="7434" max="7434" width="2.125" style="8" customWidth="1"/>
    <col min="7435" max="7435" width="16.625" style="8" customWidth="1"/>
    <col min="7436" max="7680" width="9" style="8"/>
    <col min="7681" max="7681" width="3" style="8" customWidth="1"/>
    <col min="7682" max="7683" width="2.125" style="8" customWidth="1"/>
    <col min="7684" max="7684" width="23.625" style="8" bestFit="1" customWidth="1"/>
    <col min="7685" max="7685" width="2.125" style="8" customWidth="1"/>
    <col min="7686" max="7686" width="16.625" style="8" customWidth="1"/>
    <col min="7687" max="7688" width="2.125" style="8" customWidth="1"/>
    <col min="7689" max="7689" width="23.625" style="8" customWidth="1"/>
    <col min="7690" max="7690" width="2.125" style="8" customWidth="1"/>
    <col min="7691" max="7691" width="16.625" style="8" customWidth="1"/>
    <col min="7692" max="7936" width="9" style="8"/>
    <col min="7937" max="7937" width="3" style="8" customWidth="1"/>
    <col min="7938" max="7939" width="2.125" style="8" customWidth="1"/>
    <col min="7940" max="7940" width="23.625" style="8" bestFit="1" customWidth="1"/>
    <col min="7941" max="7941" width="2.125" style="8" customWidth="1"/>
    <col min="7942" max="7942" width="16.625" style="8" customWidth="1"/>
    <col min="7943" max="7944" width="2.125" style="8" customWidth="1"/>
    <col min="7945" max="7945" width="23.625" style="8" customWidth="1"/>
    <col min="7946" max="7946" width="2.125" style="8" customWidth="1"/>
    <col min="7947" max="7947" width="16.625" style="8" customWidth="1"/>
    <col min="7948" max="8192" width="9" style="8"/>
    <col min="8193" max="8193" width="3" style="8" customWidth="1"/>
    <col min="8194" max="8195" width="2.125" style="8" customWidth="1"/>
    <col min="8196" max="8196" width="23.625" style="8" bestFit="1" customWidth="1"/>
    <col min="8197" max="8197" width="2.125" style="8" customWidth="1"/>
    <col min="8198" max="8198" width="16.625" style="8" customWidth="1"/>
    <col min="8199" max="8200" width="2.125" style="8" customWidth="1"/>
    <col min="8201" max="8201" width="23.625" style="8" customWidth="1"/>
    <col min="8202" max="8202" width="2.125" style="8" customWidth="1"/>
    <col min="8203" max="8203" width="16.625" style="8" customWidth="1"/>
    <col min="8204" max="8448" width="9" style="8"/>
    <col min="8449" max="8449" width="3" style="8" customWidth="1"/>
    <col min="8450" max="8451" width="2.125" style="8" customWidth="1"/>
    <col min="8452" max="8452" width="23.625" style="8" bestFit="1" customWidth="1"/>
    <col min="8453" max="8453" width="2.125" style="8" customWidth="1"/>
    <col min="8454" max="8454" width="16.625" style="8" customWidth="1"/>
    <col min="8455" max="8456" width="2.125" style="8" customWidth="1"/>
    <col min="8457" max="8457" width="23.625" style="8" customWidth="1"/>
    <col min="8458" max="8458" width="2.125" style="8" customWidth="1"/>
    <col min="8459" max="8459" width="16.625" style="8" customWidth="1"/>
    <col min="8460" max="8704" width="9" style="8"/>
    <col min="8705" max="8705" width="3" style="8" customWidth="1"/>
    <col min="8706" max="8707" width="2.125" style="8" customWidth="1"/>
    <col min="8708" max="8708" width="23.625" style="8" bestFit="1" customWidth="1"/>
    <col min="8709" max="8709" width="2.125" style="8" customWidth="1"/>
    <col min="8710" max="8710" width="16.625" style="8" customWidth="1"/>
    <col min="8711" max="8712" width="2.125" style="8" customWidth="1"/>
    <col min="8713" max="8713" width="23.625" style="8" customWidth="1"/>
    <col min="8714" max="8714" width="2.125" style="8" customWidth="1"/>
    <col min="8715" max="8715" width="16.625" style="8" customWidth="1"/>
    <col min="8716" max="8960" width="9" style="8"/>
    <col min="8961" max="8961" width="3" style="8" customWidth="1"/>
    <col min="8962" max="8963" width="2.125" style="8" customWidth="1"/>
    <col min="8964" max="8964" width="23.625" style="8" bestFit="1" customWidth="1"/>
    <col min="8965" max="8965" width="2.125" style="8" customWidth="1"/>
    <col min="8966" max="8966" width="16.625" style="8" customWidth="1"/>
    <col min="8967" max="8968" width="2.125" style="8" customWidth="1"/>
    <col min="8969" max="8969" width="23.625" style="8" customWidth="1"/>
    <col min="8970" max="8970" width="2.125" style="8" customWidth="1"/>
    <col min="8971" max="8971" width="16.625" style="8" customWidth="1"/>
    <col min="8972" max="9216" width="9" style="8"/>
    <col min="9217" max="9217" width="3" style="8" customWidth="1"/>
    <col min="9218" max="9219" width="2.125" style="8" customWidth="1"/>
    <col min="9220" max="9220" width="23.625" style="8" bestFit="1" customWidth="1"/>
    <col min="9221" max="9221" width="2.125" style="8" customWidth="1"/>
    <col min="9222" max="9222" width="16.625" style="8" customWidth="1"/>
    <col min="9223" max="9224" width="2.125" style="8" customWidth="1"/>
    <col min="9225" max="9225" width="23.625" style="8" customWidth="1"/>
    <col min="9226" max="9226" width="2.125" style="8" customWidth="1"/>
    <col min="9227" max="9227" width="16.625" style="8" customWidth="1"/>
    <col min="9228" max="9472" width="9" style="8"/>
    <col min="9473" max="9473" width="3" style="8" customWidth="1"/>
    <col min="9474" max="9475" width="2.125" style="8" customWidth="1"/>
    <col min="9476" max="9476" width="23.625" style="8" bestFit="1" customWidth="1"/>
    <col min="9477" max="9477" width="2.125" style="8" customWidth="1"/>
    <col min="9478" max="9478" width="16.625" style="8" customWidth="1"/>
    <col min="9479" max="9480" width="2.125" style="8" customWidth="1"/>
    <col min="9481" max="9481" width="23.625" style="8" customWidth="1"/>
    <col min="9482" max="9482" width="2.125" style="8" customWidth="1"/>
    <col min="9483" max="9483" width="16.625" style="8" customWidth="1"/>
    <col min="9484" max="9728" width="9" style="8"/>
    <col min="9729" max="9729" width="3" style="8" customWidth="1"/>
    <col min="9730" max="9731" width="2.125" style="8" customWidth="1"/>
    <col min="9732" max="9732" width="23.625" style="8" bestFit="1" customWidth="1"/>
    <col min="9733" max="9733" width="2.125" style="8" customWidth="1"/>
    <col min="9734" max="9734" width="16.625" style="8" customWidth="1"/>
    <col min="9735" max="9736" width="2.125" style="8" customWidth="1"/>
    <col min="9737" max="9737" width="23.625" style="8" customWidth="1"/>
    <col min="9738" max="9738" width="2.125" style="8" customWidth="1"/>
    <col min="9739" max="9739" width="16.625" style="8" customWidth="1"/>
    <col min="9740" max="9984" width="9" style="8"/>
    <col min="9985" max="9985" width="3" style="8" customWidth="1"/>
    <col min="9986" max="9987" width="2.125" style="8" customWidth="1"/>
    <col min="9988" max="9988" width="23.625" style="8" bestFit="1" customWidth="1"/>
    <col min="9989" max="9989" width="2.125" style="8" customWidth="1"/>
    <col min="9990" max="9990" width="16.625" style="8" customWidth="1"/>
    <col min="9991" max="9992" width="2.125" style="8" customWidth="1"/>
    <col min="9993" max="9993" width="23.625" style="8" customWidth="1"/>
    <col min="9994" max="9994" width="2.125" style="8" customWidth="1"/>
    <col min="9995" max="9995" width="16.625" style="8" customWidth="1"/>
    <col min="9996" max="10240" width="9" style="8"/>
    <col min="10241" max="10241" width="3" style="8" customWidth="1"/>
    <col min="10242" max="10243" width="2.125" style="8" customWidth="1"/>
    <col min="10244" max="10244" width="23.625" style="8" bestFit="1" customWidth="1"/>
    <col min="10245" max="10245" width="2.125" style="8" customWidth="1"/>
    <col min="10246" max="10246" width="16.625" style="8" customWidth="1"/>
    <col min="10247" max="10248" width="2.125" style="8" customWidth="1"/>
    <col min="10249" max="10249" width="23.625" style="8" customWidth="1"/>
    <col min="10250" max="10250" width="2.125" style="8" customWidth="1"/>
    <col min="10251" max="10251" width="16.625" style="8" customWidth="1"/>
    <col min="10252" max="10496" width="9" style="8"/>
    <col min="10497" max="10497" width="3" style="8" customWidth="1"/>
    <col min="10498" max="10499" width="2.125" style="8" customWidth="1"/>
    <col min="10500" max="10500" width="23.625" style="8" bestFit="1" customWidth="1"/>
    <col min="10501" max="10501" width="2.125" style="8" customWidth="1"/>
    <col min="10502" max="10502" width="16.625" style="8" customWidth="1"/>
    <col min="10503" max="10504" width="2.125" style="8" customWidth="1"/>
    <col min="10505" max="10505" width="23.625" style="8" customWidth="1"/>
    <col min="10506" max="10506" width="2.125" style="8" customWidth="1"/>
    <col min="10507" max="10507" width="16.625" style="8" customWidth="1"/>
    <col min="10508" max="10752" width="9" style="8"/>
    <col min="10753" max="10753" width="3" style="8" customWidth="1"/>
    <col min="10754" max="10755" width="2.125" style="8" customWidth="1"/>
    <col min="10756" max="10756" width="23.625" style="8" bestFit="1" customWidth="1"/>
    <col min="10757" max="10757" width="2.125" style="8" customWidth="1"/>
    <col min="10758" max="10758" width="16.625" style="8" customWidth="1"/>
    <col min="10759" max="10760" width="2.125" style="8" customWidth="1"/>
    <col min="10761" max="10761" width="23.625" style="8" customWidth="1"/>
    <col min="10762" max="10762" width="2.125" style="8" customWidth="1"/>
    <col min="10763" max="10763" width="16.625" style="8" customWidth="1"/>
    <col min="10764" max="11008" width="9" style="8"/>
    <col min="11009" max="11009" width="3" style="8" customWidth="1"/>
    <col min="11010" max="11011" width="2.125" style="8" customWidth="1"/>
    <col min="11012" max="11012" width="23.625" style="8" bestFit="1" customWidth="1"/>
    <col min="11013" max="11013" width="2.125" style="8" customWidth="1"/>
    <col min="11014" max="11014" width="16.625" style="8" customWidth="1"/>
    <col min="11015" max="11016" width="2.125" style="8" customWidth="1"/>
    <col min="11017" max="11017" width="23.625" style="8" customWidth="1"/>
    <col min="11018" max="11018" width="2.125" style="8" customWidth="1"/>
    <col min="11019" max="11019" width="16.625" style="8" customWidth="1"/>
    <col min="11020" max="11264" width="9" style="8"/>
    <col min="11265" max="11265" width="3" style="8" customWidth="1"/>
    <col min="11266" max="11267" width="2.125" style="8" customWidth="1"/>
    <col min="11268" max="11268" width="23.625" style="8" bestFit="1" customWidth="1"/>
    <col min="11269" max="11269" width="2.125" style="8" customWidth="1"/>
    <col min="11270" max="11270" width="16.625" style="8" customWidth="1"/>
    <col min="11271" max="11272" width="2.125" style="8" customWidth="1"/>
    <col min="11273" max="11273" width="23.625" style="8" customWidth="1"/>
    <col min="11274" max="11274" width="2.125" style="8" customWidth="1"/>
    <col min="11275" max="11275" width="16.625" style="8" customWidth="1"/>
    <col min="11276" max="11520" width="9" style="8"/>
    <col min="11521" max="11521" width="3" style="8" customWidth="1"/>
    <col min="11522" max="11523" width="2.125" style="8" customWidth="1"/>
    <col min="11524" max="11524" width="23.625" style="8" bestFit="1" customWidth="1"/>
    <col min="11525" max="11525" width="2.125" style="8" customWidth="1"/>
    <col min="11526" max="11526" width="16.625" style="8" customWidth="1"/>
    <col min="11527" max="11528" width="2.125" style="8" customWidth="1"/>
    <col min="11529" max="11529" width="23.625" style="8" customWidth="1"/>
    <col min="11530" max="11530" width="2.125" style="8" customWidth="1"/>
    <col min="11531" max="11531" width="16.625" style="8" customWidth="1"/>
    <col min="11532" max="11776" width="9" style="8"/>
    <col min="11777" max="11777" width="3" style="8" customWidth="1"/>
    <col min="11778" max="11779" width="2.125" style="8" customWidth="1"/>
    <col min="11780" max="11780" width="23.625" style="8" bestFit="1" customWidth="1"/>
    <col min="11781" max="11781" width="2.125" style="8" customWidth="1"/>
    <col min="11782" max="11782" width="16.625" style="8" customWidth="1"/>
    <col min="11783" max="11784" width="2.125" style="8" customWidth="1"/>
    <col min="11785" max="11785" width="23.625" style="8" customWidth="1"/>
    <col min="11786" max="11786" width="2.125" style="8" customWidth="1"/>
    <col min="11787" max="11787" width="16.625" style="8" customWidth="1"/>
    <col min="11788" max="12032" width="9" style="8"/>
    <col min="12033" max="12033" width="3" style="8" customWidth="1"/>
    <col min="12034" max="12035" width="2.125" style="8" customWidth="1"/>
    <col min="12036" max="12036" width="23.625" style="8" bestFit="1" customWidth="1"/>
    <col min="12037" max="12037" width="2.125" style="8" customWidth="1"/>
    <col min="12038" max="12038" width="16.625" style="8" customWidth="1"/>
    <col min="12039" max="12040" width="2.125" style="8" customWidth="1"/>
    <col min="12041" max="12041" width="23.625" style="8" customWidth="1"/>
    <col min="12042" max="12042" width="2.125" style="8" customWidth="1"/>
    <col min="12043" max="12043" width="16.625" style="8" customWidth="1"/>
    <col min="12044" max="12288" width="9" style="8"/>
    <col min="12289" max="12289" width="3" style="8" customWidth="1"/>
    <col min="12290" max="12291" width="2.125" style="8" customWidth="1"/>
    <col min="12292" max="12292" width="23.625" style="8" bestFit="1" customWidth="1"/>
    <col min="12293" max="12293" width="2.125" style="8" customWidth="1"/>
    <col min="12294" max="12294" width="16.625" style="8" customWidth="1"/>
    <col min="12295" max="12296" width="2.125" style="8" customWidth="1"/>
    <col min="12297" max="12297" width="23.625" style="8" customWidth="1"/>
    <col min="12298" max="12298" width="2.125" style="8" customWidth="1"/>
    <col min="12299" max="12299" width="16.625" style="8" customWidth="1"/>
    <col min="12300" max="12544" width="9" style="8"/>
    <col min="12545" max="12545" width="3" style="8" customWidth="1"/>
    <col min="12546" max="12547" width="2.125" style="8" customWidth="1"/>
    <col min="12548" max="12548" width="23.625" style="8" bestFit="1" customWidth="1"/>
    <col min="12549" max="12549" width="2.125" style="8" customWidth="1"/>
    <col min="12550" max="12550" width="16.625" style="8" customWidth="1"/>
    <col min="12551" max="12552" width="2.125" style="8" customWidth="1"/>
    <col min="12553" max="12553" width="23.625" style="8" customWidth="1"/>
    <col min="12554" max="12554" width="2.125" style="8" customWidth="1"/>
    <col min="12555" max="12555" width="16.625" style="8" customWidth="1"/>
    <col min="12556" max="12800" width="9" style="8"/>
    <col min="12801" max="12801" width="3" style="8" customWidth="1"/>
    <col min="12802" max="12803" width="2.125" style="8" customWidth="1"/>
    <col min="12804" max="12804" width="23.625" style="8" bestFit="1" customWidth="1"/>
    <col min="12805" max="12805" width="2.125" style="8" customWidth="1"/>
    <col min="12806" max="12806" width="16.625" style="8" customWidth="1"/>
    <col min="12807" max="12808" width="2.125" style="8" customWidth="1"/>
    <col min="12809" max="12809" width="23.625" style="8" customWidth="1"/>
    <col min="12810" max="12810" width="2.125" style="8" customWidth="1"/>
    <col min="12811" max="12811" width="16.625" style="8" customWidth="1"/>
    <col min="12812" max="13056" width="9" style="8"/>
    <col min="13057" max="13057" width="3" style="8" customWidth="1"/>
    <col min="13058" max="13059" width="2.125" style="8" customWidth="1"/>
    <col min="13060" max="13060" width="23.625" style="8" bestFit="1" customWidth="1"/>
    <col min="13061" max="13061" width="2.125" style="8" customWidth="1"/>
    <col min="13062" max="13062" width="16.625" style="8" customWidth="1"/>
    <col min="13063" max="13064" width="2.125" style="8" customWidth="1"/>
    <col min="13065" max="13065" width="23.625" style="8" customWidth="1"/>
    <col min="13066" max="13066" width="2.125" style="8" customWidth="1"/>
    <col min="13067" max="13067" width="16.625" style="8" customWidth="1"/>
    <col min="13068" max="13312" width="9" style="8"/>
    <col min="13313" max="13313" width="3" style="8" customWidth="1"/>
    <col min="13314" max="13315" width="2.125" style="8" customWidth="1"/>
    <col min="13316" max="13316" width="23.625" style="8" bestFit="1" customWidth="1"/>
    <col min="13317" max="13317" width="2.125" style="8" customWidth="1"/>
    <col min="13318" max="13318" width="16.625" style="8" customWidth="1"/>
    <col min="13319" max="13320" width="2.125" style="8" customWidth="1"/>
    <col min="13321" max="13321" width="23.625" style="8" customWidth="1"/>
    <col min="13322" max="13322" width="2.125" style="8" customWidth="1"/>
    <col min="13323" max="13323" width="16.625" style="8" customWidth="1"/>
    <col min="13324" max="13568" width="9" style="8"/>
    <col min="13569" max="13569" width="3" style="8" customWidth="1"/>
    <col min="13570" max="13571" width="2.125" style="8" customWidth="1"/>
    <col min="13572" max="13572" width="23.625" style="8" bestFit="1" customWidth="1"/>
    <col min="13573" max="13573" width="2.125" style="8" customWidth="1"/>
    <col min="13574" max="13574" width="16.625" style="8" customWidth="1"/>
    <col min="13575" max="13576" width="2.125" style="8" customWidth="1"/>
    <col min="13577" max="13577" width="23.625" style="8" customWidth="1"/>
    <col min="13578" max="13578" width="2.125" style="8" customWidth="1"/>
    <col min="13579" max="13579" width="16.625" style="8" customWidth="1"/>
    <col min="13580" max="13824" width="9" style="8"/>
    <col min="13825" max="13825" width="3" style="8" customWidth="1"/>
    <col min="13826" max="13827" width="2.125" style="8" customWidth="1"/>
    <col min="13828" max="13828" width="23.625" style="8" bestFit="1" customWidth="1"/>
    <col min="13829" max="13829" width="2.125" style="8" customWidth="1"/>
    <col min="13830" max="13830" width="16.625" style="8" customWidth="1"/>
    <col min="13831" max="13832" width="2.125" style="8" customWidth="1"/>
    <col min="13833" max="13833" width="23.625" style="8" customWidth="1"/>
    <col min="13834" max="13834" width="2.125" style="8" customWidth="1"/>
    <col min="13835" max="13835" width="16.625" style="8" customWidth="1"/>
    <col min="13836" max="14080" width="9" style="8"/>
    <col min="14081" max="14081" width="3" style="8" customWidth="1"/>
    <col min="14082" max="14083" width="2.125" style="8" customWidth="1"/>
    <col min="14084" max="14084" width="23.625" style="8" bestFit="1" customWidth="1"/>
    <col min="14085" max="14085" width="2.125" style="8" customWidth="1"/>
    <col min="14086" max="14086" width="16.625" style="8" customWidth="1"/>
    <col min="14087" max="14088" width="2.125" style="8" customWidth="1"/>
    <col min="14089" max="14089" width="23.625" style="8" customWidth="1"/>
    <col min="14090" max="14090" width="2.125" style="8" customWidth="1"/>
    <col min="14091" max="14091" width="16.625" style="8" customWidth="1"/>
    <col min="14092" max="14336" width="9" style="8"/>
    <col min="14337" max="14337" width="3" style="8" customWidth="1"/>
    <col min="14338" max="14339" width="2.125" style="8" customWidth="1"/>
    <col min="14340" max="14340" width="23.625" style="8" bestFit="1" customWidth="1"/>
    <col min="14341" max="14341" width="2.125" style="8" customWidth="1"/>
    <col min="14342" max="14342" width="16.625" style="8" customWidth="1"/>
    <col min="14343" max="14344" width="2.125" style="8" customWidth="1"/>
    <col min="14345" max="14345" width="23.625" style="8" customWidth="1"/>
    <col min="14346" max="14346" width="2.125" style="8" customWidth="1"/>
    <col min="14347" max="14347" width="16.625" style="8" customWidth="1"/>
    <col min="14348" max="14592" width="9" style="8"/>
    <col min="14593" max="14593" width="3" style="8" customWidth="1"/>
    <col min="14594" max="14595" width="2.125" style="8" customWidth="1"/>
    <col min="14596" max="14596" width="23.625" style="8" bestFit="1" customWidth="1"/>
    <col min="14597" max="14597" width="2.125" style="8" customWidth="1"/>
    <col min="14598" max="14598" width="16.625" style="8" customWidth="1"/>
    <col min="14599" max="14600" width="2.125" style="8" customWidth="1"/>
    <col min="14601" max="14601" width="23.625" style="8" customWidth="1"/>
    <col min="14602" max="14602" width="2.125" style="8" customWidth="1"/>
    <col min="14603" max="14603" width="16.625" style="8" customWidth="1"/>
    <col min="14604" max="14848" width="9" style="8"/>
    <col min="14849" max="14849" width="3" style="8" customWidth="1"/>
    <col min="14850" max="14851" width="2.125" style="8" customWidth="1"/>
    <col min="14852" max="14852" width="23.625" style="8" bestFit="1" customWidth="1"/>
    <col min="14853" max="14853" width="2.125" style="8" customWidth="1"/>
    <col min="14854" max="14854" width="16.625" style="8" customWidth="1"/>
    <col min="14855" max="14856" width="2.125" style="8" customWidth="1"/>
    <col min="14857" max="14857" width="23.625" style="8" customWidth="1"/>
    <col min="14858" max="14858" width="2.125" style="8" customWidth="1"/>
    <col min="14859" max="14859" width="16.625" style="8" customWidth="1"/>
    <col min="14860" max="15104" width="9" style="8"/>
    <col min="15105" max="15105" width="3" style="8" customWidth="1"/>
    <col min="15106" max="15107" width="2.125" style="8" customWidth="1"/>
    <col min="15108" max="15108" width="23.625" style="8" bestFit="1" customWidth="1"/>
    <col min="15109" max="15109" width="2.125" style="8" customWidth="1"/>
    <col min="15110" max="15110" width="16.625" style="8" customWidth="1"/>
    <col min="15111" max="15112" width="2.125" style="8" customWidth="1"/>
    <col min="15113" max="15113" width="23.625" style="8" customWidth="1"/>
    <col min="15114" max="15114" width="2.125" style="8" customWidth="1"/>
    <col min="15115" max="15115" width="16.625" style="8" customWidth="1"/>
    <col min="15116" max="15360" width="9" style="8"/>
    <col min="15361" max="15361" width="3" style="8" customWidth="1"/>
    <col min="15362" max="15363" width="2.125" style="8" customWidth="1"/>
    <col min="15364" max="15364" width="23.625" style="8" bestFit="1" customWidth="1"/>
    <col min="15365" max="15365" width="2.125" style="8" customWidth="1"/>
    <col min="15366" max="15366" width="16.625" style="8" customWidth="1"/>
    <col min="15367" max="15368" width="2.125" style="8" customWidth="1"/>
    <col min="15369" max="15369" width="23.625" style="8" customWidth="1"/>
    <col min="15370" max="15370" width="2.125" style="8" customWidth="1"/>
    <col min="15371" max="15371" width="16.625" style="8" customWidth="1"/>
    <col min="15372" max="15616" width="9" style="8"/>
    <col min="15617" max="15617" width="3" style="8" customWidth="1"/>
    <col min="15618" max="15619" width="2.125" style="8" customWidth="1"/>
    <col min="15620" max="15620" width="23.625" style="8" bestFit="1" customWidth="1"/>
    <col min="15621" max="15621" width="2.125" style="8" customWidth="1"/>
    <col min="15622" max="15622" width="16.625" style="8" customWidth="1"/>
    <col min="15623" max="15624" width="2.125" style="8" customWidth="1"/>
    <col min="15625" max="15625" width="23.625" style="8" customWidth="1"/>
    <col min="15626" max="15626" width="2.125" style="8" customWidth="1"/>
    <col min="15627" max="15627" width="16.625" style="8" customWidth="1"/>
    <col min="15628" max="15872" width="9" style="8"/>
    <col min="15873" max="15873" width="3" style="8" customWidth="1"/>
    <col min="15874" max="15875" width="2.125" style="8" customWidth="1"/>
    <col min="15876" max="15876" width="23.625" style="8" bestFit="1" customWidth="1"/>
    <col min="15877" max="15877" width="2.125" style="8" customWidth="1"/>
    <col min="15878" max="15878" width="16.625" style="8" customWidth="1"/>
    <col min="15879" max="15880" width="2.125" style="8" customWidth="1"/>
    <col min="15881" max="15881" width="23.625" style="8" customWidth="1"/>
    <col min="15882" max="15882" width="2.125" style="8" customWidth="1"/>
    <col min="15883" max="15883" width="16.625" style="8" customWidth="1"/>
    <col min="15884" max="16128" width="9" style="8"/>
    <col min="16129" max="16129" width="3" style="8" customWidth="1"/>
    <col min="16130" max="16131" width="2.125" style="8" customWidth="1"/>
    <col min="16132" max="16132" width="23.625" style="8" bestFit="1" customWidth="1"/>
    <col min="16133" max="16133" width="2.125" style="8" customWidth="1"/>
    <col min="16134" max="16134" width="16.625" style="8" customWidth="1"/>
    <col min="16135" max="16136" width="2.125" style="8" customWidth="1"/>
    <col min="16137" max="16137" width="23.625" style="8" customWidth="1"/>
    <col min="16138" max="16138" width="2.125" style="8" customWidth="1"/>
    <col min="16139" max="16139" width="16.625" style="8" customWidth="1"/>
    <col min="16140" max="16384" width="9" style="8"/>
  </cols>
  <sheetData>
    <row r="1" spans="1:12" ht="45" customHeight="1" x14ac:dyDescent="0.15">
      <c r="A1" s="153" t="s">
        <v>186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ht="21" customHeight="1" x14ac:dyDescent="0.15">
      <c r="A2" s="153" t="s">
        <v>187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2" ht="14.25" x14ac:dyDescent="0.15">
      <c r="A3" s="9"/>
      <c r="B3" s="1"/>
      <c r="C3" s="1"/>
      <c r="D3" s="155" t="s">
        <v>222</v>
      </c>
      <c r="E3" s="156" t="s">
        <v>49</v>
      </c>
      <c r="F3" s="156" t="s">
        <v>49</v>
      </c>
      <c r="G3" s="157" t="s">
        <v>223</v>
      </c>
      <c r="H3" s="157" t="s">
        <v>49</v>
      </c>
      <c r="I3" s="157" t="s">
        <v>49</v>
      </c>
      <c r="J3" s="1"/>
      <c r="K3" s="1"/>
      <c r="L3" s="10"/>
    </row>
    <row r="4" spans="1:12" ht="14.25" x14ac:dyDescent="0.15">
      <c r="A4" s="11"/>
      <c r="B4" s="11"/>
      <c r="C4" s="11"/>
      <c r="D4" s="11"/>
      <c r="E4" s="11"/>
      <c r="F4" s="12"/>
      <c r="G4" s="11"/>
      <c r="H4" s="11"/>
      <c r="I4" s="11"/>
      <c r="J4" s="11"/>
      <c r="K4" s="13" t="s">
        <v>50</v>
      </c>
      <c r="L4" s="10"/>
    </row>
    <row r="5" spans="1:12" ht="14.25" x14ac:dyDescent="0.15">
      <c r="A5" s="158" t="s">
        <v>51</v>
      </c>
      <c r="B5" s="159"/>
      <c r="C5" s="159"/>
      <c r="D5" s="159"/>
      <c r="E5" s="159"/>
      <c r="F5" s="160"/>
      <c r="G5" s="158" t="s">
        <v>52</v>
      </c>
      <c r="H5" s="159"/>
      <c r="I5" s="159"/>
      <c r="J5" s="159"/>
      <c r="K5" s="160"/>
      <c r="L5" s="10"/>
    </row>
    <row r="6" spans="1:12" ht="14.25" x14ac:dyDescent="0.15">
      <c r="A6" s="14" t="s">
        <v>53</v>
      </c>
      <c r="B6" s="15"/>
      <c r="C6" s="15"/>
      <c r="D6" s="15"/>
      <c r="E6" s="15"/>
      <c r="F6" s="16"/>
      <c r="G6" s="17"/>
      <c r="H6" s="18"/>
      <c r="I6" s="18"/>
      <c r="J6" s="18"/>
      <c r="K6" s="19"/>
      <c r="L6" s="10"/>
    </row>
    <row r="7" spans="1:12" ht="14.25" x14ac:dyDescent="0.15">
      <c r="A7" s="2"/>
      <c r="B7" s="14" t="s">
        <v>54</v>
      </c>
      <c r="C7" s="15"/>
      <c r="D7" s="15"/>
      <c r="E7" s="15"/>
      <c r="F7" s="20"/>
      <c r="G7" s="14"/>
      <c r="H7" s="15"/>
      <c r="I7" s="15"/>
      <c r="J7" s="18"/>
      <c r="K7" s="19"/>
      <c r="L7" s="10"/>
    </row>
    <row r="8" spans="1:12" ht="14.25" x14ac:dyDescent="0.15">
      <c r="A8" s="2"/>
      <c r="B8" s="2"/>
      <c r="C8" s="3"/>
      <c r="D8" s="3" t="s">
        <v>55</v>
      </c>
      <c r="E8" s="3"/>
      <c r="F8" s="21">
        <v>42472</v>
      </c>
      <c r="G8" s="2" t="s">
        <v>56</v>
      </c>
      <c r="H8" s="3"/>
      <c r="I8" s="3"/>
      <c r="J8" s="5"/>
      <c r="K8" s="22">
        <v>82669</v>
      </c>
      <c r="L8" s="10"/>
    </row>
    <row r="9" spans="1:12" ht="14.25" x14ac:dyDescent="0.15">
      <c r="A9" s="2"/>
      <c r="B9" s="2"/>
      <c r="C9" s="3"/>
      <c r="D9" s="3" t="s">
        <v>188</v>
      </c>
      <c r="E9" s="3"/>
      <c r="F9" s="21">
        <v>36515</v>
      </c>
      <c r="G9" s="2" t="s">
        <v>189</v>
      </c>
      <c r="H9" s="2"/>
      <c r="I9" s="3"/>
      <c r="J9" s="3"/>
      <c r="K9" s="22">
        <v>82642</v>
      </c>
      <c r="L9" s="10"/>
    </row>
    <row r="10" spans="1:12" ht="14.25" x14ac:dyDescent="0.15">
      <c r="A10" s="2"/>
      <c r="B10" s="2"/>
      <c r="C10" s="3"/>
      <c r="D10" s="23" t="s">
        <v>190</v>
      </c>
      <c r="E10" s="24"/>
      <c r="F10" s="21">
        <v>16379</v>
      </c>
      <c r="G10" s="2" t="s">
        <v>191</v>
      </c>
      <c r="H10" s="3"/>
      <c r="I10" s="3"/>
      <c r="J10" s="3"/>
      <c r="K10" s="22">
        <v>27</v>
      </c>
      <c r="L10" s="10"/>
    </row>
    <row r="11" spans="1:12" ht="14.25" x14ac:dyDescent="0.15">
      <c r="A11" s="2"/>
      <c r="B11" s="2"/>
      <c r="C11" s="3"/>
      <c r="D11" s="23" t="s">
        <v>192</v>
      </c>
      <c r="E11" s="24"/>
      <c r="F11" s="21">
        <v>20133</v>
      </c>
      <c r="G11" s="2"/>
      <c r="H11" s="3"/>
      <c r="I11" s="3"/>
      <c r="J11" s="3"/>
      <c r="K11" s="22"/>
      <c r="L11" s="10"/>
    </row>
    <row r="12" spans="1:12" ht="14.25" x14ac:dyDescent="0.15">
      <c r="A12" s="2"/>
      <c r="B12" s="2"/>
      <c r="C12" s="3"/>
      <c r="D12" s="23" t="s">
        <v>193</v>
      </c>
      <c r="E12" s="24"/>
      <c r="F12" s="21">
        <v>0</v>
      </c>
      <c r="G12" s="2" t="s">
        <v>194</v>
      </c>
      <c r="H12" s="3"/>
      <c r="I12" s="3"/>
      <c r="J12" s="3"/>
      <c r="K12" s="22">
        <v>0</v>
      </c>
      <c r="L12" s="10"/>
    </row>
    <row r="13" spans="1:12" ht="14.25" x14ac:dyDescent="0.15">
      <c r="A13" s="2"/>
      <c r="B13" s="2"/>
      <c r="C13" s="3"/>
      <c r="D13" s="3" t="s">
        <v>57</v>
      </c>
      <c r="E13" s="3"/>
      <c r="F13" s="21">
        <v>3</v>
      </c>
      <c r="G13" s="2"/>
      <c r="H13" s="3" t="s">
        <v>195</v>
      </c>
      <c r="I13" s="25"/>
      <c r="J13" s="25"/>
      <c r="K13" s="22">
        <v>0</v>
      </c>
      <c r="L13" s="10"/>
    </row>
    <row r="14" spans="1:12" ht="14.25" x14ac:dyDescent="0.15">
      <c r="A14" s="2"/>
      <c r="B14" s="2"/>
      <c r="C14" s="3"/>
      <c r="D14" s="3" t="s">
        <v>58</v>
      </c>
      <c r="E14" s="3"/>
      <c r="F14" s="21">
        <v>1</v>
      </c>
      <c r="G14" s="2"/>
      <c r="H14" s="3"/>
      <c r="I14" s="3"/>
      <c r="J14" s="3"/>
      <c r="K14" s="22"/>
      <c r="L14" s="10"/>
    </row>
    <row r="15" spans="1:12" ht="14.25" x14ac:dyDescent="0.15">
      <c r="A15" s="2"/>
      <c r="B15" s="2"/>
      <c r="C15" s="3"/>
      <c r="D15" s="3" t="s">
        <v>59</v>
      </c>
      <c r="E15" s="3"/>
      <c r="F15" s="21">
        <v>4360</v>
      </c>
      <c r="G15" s="2"/>
      <c r="H15" s="3"/>
      <c r="I15" s="26"/>
      <c r="J15" s="3"/>
      <c r="K15" s="22"/>
      <c r="L15" s="10"/>
    </row>
    <row r="16" spans="1:12" ht="14.25" x14ac:dyDescent="0.15">
      <c r="A16" s="2"/>
      <c r="B16" s="2"/>
      <c r="C16" s="3"/>
      <c r="D16" s="3" t="s">
        <v>196</v>
      </c>
      <c r="E16" s="3"/>
      <c r="F16" s="21">
        <v>503</v>
      </c>
      <c r="G16" s="2" t="s">
        <v>60</v>
      </c>
      <c r="H16" s="3"/>
      <c r="I16" s="3"/>
      <c r="J16" s="3"/>
      <c r="K16" s="22">
        <v>944</v>
      </c>
      <c r="L16" s="27"/>
    </row>
    <row r="17" spans="1:12" ht="14.25" x14ac:dyDescent="0.15">
      <c r="A17" s="2"/>
      <c r="B17" s="2"/>
      <c r="C17" s="3"/>
      <c r="D17" s="3" t="s">
        <v>197</v>
      </c>
      <c r="E17" s="3"/>
      <c r="F17" s="21">
        <v>161</v>
      </c>
      <c r="G17" s="28"/>
      <c r="H17" s="3" t="s">
        <v>198</v>
      </c>
      <c r="I17" s="3"/>
      <c r="J17" s="25"/>
      <c r="K17" s="22">
        <v>73</v>
      </c>
      <c r="L17" s="27"/>
    </row>
    <row r="18" spans="1:12" ht="14.25" x14ac:dyDescent="0.15">
      <c r="A18" s="2"/>
      <c r="B18" s="2"/>
      <c r="C18" s="3"/>
      <c r="D18" s="3" t="s">
        <v>199</v>
      </c>
      <c r="E18" s="3"/>
      <c r="F18" s="21">
        <v>140</v>
      </c>
      <c r="G18" s="28"/>
      <c r="H18" s="3" t="s">
        <v>200</v>
      </c>
      <c r="I18" s="3"/>
      <c r="J18" s="3"/>
      <c r="K18" s="22">
        <v>24</v>
      </c>
      <c r="L18" s="27"/>
    </row>
    <row r="19" spans="1:12" ht="14.25" x14ac:dyDescent="0.15">
      <c r="A19" s="2"/>
      <c r="B19" s="2"/>
      <c r="C19" s="3"/>
      <c r="D19" s="3" t="s">
        <v>201</v>
      </c>
      <c r="E19" s="3"/>
      <c r="F19" s="21">
        <v>3556</v>
      </c>
      <c r="G19" s="28"/>
      <c r="H19" s="3" t="s">
        <v>202</v>
      </c>
      <c r="I19" s="3"/>
      <c r="J19" s="3"/>
      <c r="K19" s="22">
        <v>214</v>
      </c>
      <c r="L19" s="27"/>
    </row>
    <row r="20" spans="1:12" ht="14.25" x14ac:dyDescent="0.15">
      <c r="A20" s="2"/>
      <c r="B20" s="2"/>
      <c r="C20" s="3"/>
      <c r="D20" s="3" t="s">
        <v>31</v>
      </c>
      <c r="E20" s="3"/>
      <c r="F20" s="21">
        <v>1211</v>
      </c>
      <c r="G20" s="28"/>
      <c r="H20" s="3" t="s">
        <v>203</v>
      </c>
      <c r="I20" s="3"/>
      <c r="J20" s="3"/>
      <c r="K20" s="22">
        <v>574</v>
      </c>
      <c r="L20" s="10"/>
    </row>
    <row r="21" spans="1:12" ht="14.25" x14ac:dyDescent="0.15">
      <c r="A21" s="2"/>
      <c r="B21" s="2"/>
      <c r="C21" s="3"/>
      <c r="D21" s="3" t="s">
        <v>61</v>
      </c>
      <c r="E21" s="3"/>
      <c r="F21" s="21">
        <v>168</v>
      </c>
      <c r="G21" s="28"/>
      <c r="H21" s="3" t="s">
        <v>204</v>
      </c>
      <c r="I21" s="3"/>
      <c r="J21" s="3"/>
      <c r="K21" s="22">
        <v>1</v>
      </c>
      <c r="L21" s="10"/>
    </row>
    <row r="22" spans="1:12" ht="14.25" x14ac:dyDescent="0.15">
      <c r="A22" s="2"/>
      <c r="B22" s="2"/>
      <c r="C22" s="3"/>
      <c r="D22" s="24"/>
      <c r="E22" s="24"/>
      <c r="F22" s="29"/>
      <c r="G22" s="25"/>
      <c r="H22" s="3" t="s">
        <v>205</v>
      </c>
      <c r="I22" s="3"/>
      <c r="J22" s="3"/>
      <c r="K22" s="22">
        <v>28</v>
      </c>
      <c r="L22" s="10"/>
    </row>
    <row r="23" spans="1:12" ht="14.25" x14ac:dyDescent="0.15">
      <c r="A23" s="2"/>
      <c r="B23" s="2"/>
      <c r="C23" s="3"/>
      <c r="D23" s="3"/>
      <c r="E23" s="3"/>
      <c r="F23" s="22"/>
      <c r="G23" s="25"/>
      <c r="H23" s="3" t="s">
        <v>206</v>
      </c>
      <c r="I23" s="3"/>
      <c r="J23" s="25"/>
      <c r="K23" s="22">
        <v>30</v>
      </c>
      <c r="L23" s="10"/>
    </row>
    <row r="24" spans="1:12" ht="14.25" x14ac:dyDescent="0.15">
      <c r="A24" s="2"/>
      <c r="B24" s="2"/>
      <c r="C24" s="3"/>
      <c r="D24" s="3"/>
      <c r="E24" s="3"/>
      <c r="F24" s="22"/>
      <c r="G24" s="25"/>
      <c r="H24" s="25"/>
      <c r="I24" s="25"/>
      <c r="J24" s="25"/>
      <c r="K24" s="22"/>
      <c r="L24" s="10"/>
    </row>
    <row r="25" spans="1:12" ht="14.25" x14ac:dyDescent="0.15">
      <c r="A25" s="2"/>
      <c r="B25" s="2"/>
      <c r="C25" s="3"/>
      <c r="D25" s="3"/>
      <c r="E25" s="3"/>
      <c r="F25" s="22"/>
      <c r="G25" s="25"/>
      <c r="H25" s="25"/>
      <c r="I25" s="25"/>
      <c r="J25" s="25"/>
      <c r="K25" s="22"/>
      <c r="L25" s="10"/>
    </row>
    <row r="26" spans="1:12" ht="14.25" x14ac:dyDescent="0.15">
      <c r="A26" s="4"/>
      <c r="B26" s="2"/>
      <c r="C26" s="5"/>
      <c r="D26" s="5"/>
      <c r="E26" s="5"/>
      <c r="F26" s="5"/>
      <c r="G26" s="2" t="s">
        <v>62</v>
      </c>
      <c r="H26" s="3"/>
      <c r="I26" s="3"/>
      <c r="J26" s="3"/>
      <c r="K26" s="22">
        <v>37</v>
      </c>
      <c r="L26" s="10"/>
    </row>
    <row r="27" spans="1:12" ht="14.25" x14ac:dyDescent="0.15">
      <c r="A27" s="2"/>
      <c r="B27" s="2"/>
      <c r="C27" s="5"/>
      <c r="D27" s="5"/>
      <c r="E27" s="5"/>
      <c r="F27" s="5"/>
      <c r="G27" s="2"/>
      <c r="H27" s="3" t="s">
        <v>207</v>
      </c>
      <c r="I27" s="3"/>
      <c r="J27" s="3"/>
      <c r="K27" s="22">
        <v>36</v>
      </c>
      <c r="L27" s="10"/>
    </row>
    <row r="28" spans="1:12" ht="14.25" x14ac:dyDescent="0.15">
      <c r="A28" s="2"/>
      <c r="B28" s="2"/>
      <c r="C28" s="5"/>
      <c r="D28" s="5"/>
      <c r="E28" s="5"/>
      <c r="F28" s="5"/>
      <c r="G28" s="2"/>
      <c r="H28" s="3" t="s">
        <v>208</v>
      </c>
      <c r="I28" s="3"/>
      <c r="J28" s="3"/>
      <c r="K28" s="22">
        <v>1</v>
      </c>
      <c r="L28" s="10"/>
    </row>
    <row r="29" spans="1:12" ht="14.25" x14ac:dyDescent="0.15">
      <c r="A29" s="2"/>
      <c r="B29" s="2"/>
      <c r="C29" s="5"/>
      <c r="D29" s="5"/>
      <c r="E29" s="5"/>
      <c r="F29" s="6"/>
      <c r="G29" s="2"/>
      <c r="H29" s="5"/>
      <c r="I29" s="3"/>
      <c r="J29" s="5"/>
      <c r="K29" s="30"/>
      <c r="L29" s="10"/>
    </row>
    <row r="30" spans="1:12" ht="14.25" x14ac:dyDescent="0.15">
      <c r="A30" s="2"/>
      <c r="B30" s="31" t="s">
        <v>63</v>
      </c>
      <c r="C30" s="32"/>
      <c r="D30" s="32"/>
      <c r="E30" s="32"/>
      <c r="F30" s="21">
        <v>84728</v>
      </c>
      <c r="G30" s="31"/>
      <c r="H30" s="32"/>
      <c r="I30" s="32"/>
      <c r="J30" s="33"/>
      <c r="K30" s="34">
        <v>83651</v>
      </c>
      <c r="L30" s="10"/>
    </row>
    <row r="31" spans="1:12" ht="14.25" x14ac:dyDescent="0.15">
      <c r="A31" s="2"/>
      <c r="B31" s="35" t="s">
        <v>64</v>
      </c>
      <c r="C31" s="36"/>
      <c r="D31" s="36"/>
      <c r="E31" s="36"/>
      <c r="F31" s="37">
        <v>-1077</v>
      </c>
      <c r="G31" s="35"/>
      <c r="H31" s="36"/>
      <c r="I31" s="36"/>
      <c r="J31" s="38"/>
      <c r="K31" s="39"/>
      <c r="L31" s="10"/>
    </row>
    <row r="32" spans="1:12" ht="14.25" x14ac:dyDescent="0.15">
      <c r="A32" s="2"/>
      <c r="B32" s="14" t="s">
        <v>65</v>
      </c>
      <c r="C32" s="15"/>
      <c r="D32" s="15"/>
      <c r="E32" s="15"/>
      <c r="F32" s="20"/>
      <c r="G32" s="2"/>
      <c r="H32" s="3"/>
      <c r="I32" s="3"/>
      <c r="J32" s="5"/>
      <c r="K32" s="22"/>
      <c r="L32" s="10"/>
    </row>
    <row r="33" spans="1:12" ht="14.25" x14ac:dyDescent="0.15">
      <c r="A33" s="2"/>
      <c r="B33" s="2"/>
      <c r="C33" s="3"/>
      <c r="D33" s="3" t="s">
        <v>66</v>
      </c>
      <c r="E33" s="3"/>
      <c r="F33" s="21">
        <v>0</v>
      </c>
      <c r="G33" s="2" t="s">
        <v>67</v>
      </c>
      <c r="H33" s="3"/>
      <c r="I33" s="3"/>
      <c r="J33" s="5"/>
      <c r="K33" s="22">
        <v>33</v>
      </c>
      <c r="L33" s="10"/>
    </row>
    <row r="34" spans="1:12" ht="14.25" x14ac:dyDescent="0.15">
      <c r="A34" s="2"/>
      <c r="B34" s="2"/>
      <c r="C34" s="3"/>
      <c r="D34" s="3" t="s">
        <v>68</v>
      </c>
      <c r="E34" s="3"/>
      <c r="F34" s="21">
        <v>29</v>
      </c>
      <c r="G34" s="2" t="s">
        <v>69</v>
      </c>
      <c r="H34" s="3"/>
      <c r="I34" s="3"/>
      <c r="J34" s="5"/>
      <c r="K34" s="40">
        <v>133</v>
      </c>
      <c r="L34" s="10"/>
    </row>
    <row r="35" spans="1:12" ht="14.25" x14ac:dyDescent="0.15">
      <c r="A35" s="2"/>
      <c r="B35" s="31" t="s">
        <v>70</v>
      </c>
      <c r="C35" s="32"/>
      <c r="D35" s="32"/>
      <c r="E35" s="32"/>
      <c r="F35" s="41">
        <v>29</v>
      </c>
      <c r="G35" s="31"/>
      <c r="H35" s="32"/>
      <c r="I35" s="32"/>
      <c r="J35" s="33"/>
      <c r="K35" s="22">
        <v>166</v>
      </c>
      <c r="L35" s="10"/>
    </row>
    <row r="36" spans="1:12" ht="14.25" x14ac:dyDescent="0.15">
      <c r="A36" s="4"/>
      <c r="B36" s="35" t="s">
        <v>71</v>
      </c>
      <c r="C36" s="36"/>
      <c r="D36" s="36"/>
      <c r="E36" s="36"/>
      <c r="F36" s="37">
        <v>137</v>
      </c>
      <c r="G36" s="35"/>
      <c r="H36" s="36"/>
      <c r="I36" s="36"/>
      <c r="J36" s="38"/>
      <c r="K36" s="39"/>
      <c r="L36" s="10"/>
    </row>
    <row r="37" spans="1:12" ht="14.25" x14ac:dyDescent="0.15">
      <c r="A37" s="2" t="s">
        <v>72</v>
      </c>
      <c r="B37" s="3"/>
      <c r="C37" s="3"/>
      <c r="D37" s="3"/>
      <c r="E37" s="3"/>
      <c r="F37" s="21">
        <v>84757</v>
      </c>
      <c r="G37" s="14"/>
      <c r="H37" s="15"/>
      <c r="I37" s="15"/>
      <c r="J37" s="18"/>
      <c r="K37" s="42">
        <v>83817</v>
      </c>
      <c r="L37" s="10"/>
    </row>
    <row r="38" spans="1:12" ht="14.25" x14ac:dyDescent="0.15">
      <c r="A38" s="43" t="s">
        <v>73</v>
      </c>
      <c r="B38" s="44"/>
      <c r="C38" s="44"/>
      <c r="D38" s="44"/>
      <c r="E38" s="44"/>
      <c r="F38" s="45">
        <v>-940</v>
      </c>
      <c r="G38" s="43"/>
      <c r="H38" s="44"/>
      <c r="I38" s="44"/>
      <c r="J38" s="46"/>
      <c r="K38" s="42"/>
      <c r="L38" s="10"/>
    </row>
    <row r="39" spans="1:12" ht="14.25" x14ac:dyDescent="0.15">
      <c r="A39" s="2"/>
      <c r="B39" s="14" t="s">
        <v>74</v>
      </c>
      <c r="C39" s="15"/>
      <c r="D39" s="15"/>
      <c r="E39" s="15"/>
      <c r="F39" s="20"/>
      <c r="G39" s="14"/>
      <c r="H39" s="15"/>
      <c r="I39" s="15"/>
      <c r="J39" s="18"/>
      <c r="K39" s="47"/>
      <c r="L39" s="10"/>
    </row>
    <row r="40" spans="1:12" ht="14.25" x14ac:dyDescent="0.15">
      <c r="A40" s="2"/>
      <c r="B40" s="2"/>
      <c r="C40" s="3"/>
      <c r="D40" s="3" t="s">
        <v>75</v>
      </c>
      <c r="E40" s="3"/>
      <c r="F40" s="21">
        <v>1204</v>
      </c>
      <c r="G40" s="2" t="s">
        <v>76</v>
      </c>
      <c r="H40" s="3"/>
      <c r="I40" s="3"/>
      <c r="J40" s="5"/>
      <c r="K40" s="22">
        <v>1205</v>
      </c>
      <c r="L40" s="10"/>
    </row>
    <row r="41" spans="1:12" ht="14.25" x14ac:dyDescent="0.15">
      <c r="A41" s="2"/>
      <c r="B41" s="2"/>
      <c r="C41" s="3"/>
      <c r="D41" s="3" t="s">
        <v>209</v>
      </c>
      <c r="E41" s="3"/>
      <c r="F41" s="21">
        <v>34</v>
      </c>
      <c r="G41" s="2" t="s">
        <v>77</v>
      </c>
      <c r="H41" s="3"/>
      <c r="I41" s="3"/>
      <c r="J41" s="5"/>
      <c r="K41" s="22">
        <v>1464</v>
      </c>
      <c r="L41" s="10"/>
    </row>
    <row r="42" spans="1:12" ht="14.25" x14ac:dyDescent="0.15">
      <c r="A42" s="2"/>
      <c r="B42" s="2"/>
      <c r="C42" s="3"/>
      <c r="D42" s="3" t="s">
        <v>78</v>
      </c>
      <c r="E42" s="3"/>
      <c r="F42" s="21">
        <v>73</v>
      </c>
      <c r="G42" s="2" t="s">
        <v>79</v>
      </c>
      <c r="H42" s="3"/>
      <c r="I42" s="3"/>
      <c r="J42" s="5"/>
      <c r="K42" s="22">
        <v>624</v>
      </c>
      <c r="L42" s="10"/>
    </row>
    <row r="43" spans="1:12" ht="14.25" x14ac:dyDescent="0.15">
      <c r="A43" s="2"/>
      <c r="B43" s="2"/>
      <c r="C43" s="3"/>
      <c r="D43" s="3"/>
      <c r="E43" s="5"/>
      <c r="F43" s="21"/>
      <c r="G43" s="2" t="s">
        <v>80</v>
      </c>
      <c r="H43" s="3"/>
      <c r="I43" s="3"/>
      <c r="J43" s="5"/>
      <c r="K43" s="22">
        <v>2</v>
      </c>
      <c r="L43" s="10"/>
    </row>
    <row r="44" spans="1:12" ht="14.25" x14ac:dyDescent="0.15">
      <c r="A44" s="2"/>
      <c r="B44" s="2"/>
      <c r="C44" s="3"/>
      <c r="D44" s="3"/>
      <c r="E44" s="3"/>
      <c r="F44" s="22"/>
      <c r="G44" s="23" t="s">
        <v>210</v>
      </c>
      <c r="H44" s="24"/>
      <c r="I44" s="24"/>
      <c r="J44" s="24"/>
      <c r="K44" s="22">
        <v>46</v>
      </c>
      <c r="L44" s="10"/>
    </row>
    <row r="45" spans="1:12" ht="14.25" x14ac:dyDescent="0.15">
      <c r="A45" s="2"/>
      <c r="B45" s="2"/>
      <c r="C45" s="3"/>
      <c r="D45" s="3"/>
      <c r="E45" s="3"/>
      <c r="F45" s="21"/>
      <c r="G45" s="2" t="s">
        <v>78</v>
      </c>
      <c r="H45" s="3"/>
      <c r="I45" s="3"/>
      <c r="J45" s="5"/>
      <c r="K45" s="22">
        <v>198</v>
      </c>
      <c r="L45" s="10"/>
    </row>
    <row r="46" spans="1:12" ht="14.25" x14ac:dyDescent="0.15">
      <c r="A46" s="2"/>
      <c r="B46" s="31" t="s">
        <v>81</v>
      </c>
      <c r="C46" s="32"/>
      <c r="D46" s="32"/>
      <c r="E46" s="32"/>
      <c r="F46" s="41">
        <v>1311</v>
      </c>
      <c r="G46" s="31"/>
      <c r="H46" s="32"/>
      <c r="I46" s="32"/>
      <c r="J46" s="33"/>
      <c r="K46" s="34">
        <v>3539</v>
      </c>
      <c r="L46" s="10"/>
    </row>
    <row r="47" spans="1:12" ht="14.25" x14ac:dyDescent="0.15">
      <c r="A47" s="4"/>
      <c r="B47" s="35" t="s">
        <v>82</v>
      </c>
      <c r="C47" s="36"/>
      <c r="D47" s="36"/>
      <c r="E47" s="36"/>
      <c r="F47" s="37">
        <v>2229</v>
      </c>
      <c r="G47" s="35"/>
      <c r="H47" s="36"/>
      <c r="I47" s="36"/>
      <c r="J47" s="38"/>
      <c r="K47" s="39"/>
      <c r="L47" s="10"/>
    </row>
    <row r="48" spans="1:12" ht="14.25" x14ac:dyDescent="0.15">
      <c r="A48" s="35" t="s">
        <v>83</v>
      </c>
      <c r="B48" s="36"/>
      <c r="C48" s="36"/>
      <c r="D48" s="36"/>
      <c r="E48" s="36"/>
      <c r="F48" s="37">
        <v>86068</v>
      </c>
      <c r="G48" s="35"/>
      <c r="H48" s="36"/>
      <c r="I48" s="36"/>
      <c r="J48" s="38"/>
      <c r="K48" s="39">
        <v>87357</v>
      </c>
      <c r="L48" s="10"/>
    </row>
    <row r="49" spans="1:12" ht="14.25" x14ac:dyDescent="0.15">
      <c r="A49" s="43" t="s">
        <v>84</v>
      </c>
      <c r="B49" s="44"/>
      <c r="C49" s="44"/>
      <c r="D49" s="44"/>
      <c r="E49" s="44"/>
      <c r="F49" s="37">
        <v>1289</v>
      </c>
      <c r="G49" s="43"/>
      <c r="H49" s="44"/>
      <c r="I49" s="44"/>
      <c r="J49" s="46"/>
      <c r="K49" s="42"/>
      <c r="L49" s="10"/>
    </row>
    <row r="50" spans="1:12" ht="21" customHeight="1" x14ac:dyDescent="0.15">
      <c r="A50" s="11"/>
      <c r="B50" s="11"/>
      <c r="C50" s="11"/>
      <c r="D50" s="11"/>
      <c r="E50" s="11"/>
      <c r="F50" s="12"/>
      <c r="G50" s="11"/>
      <c r="H50" s="11"/>
      <c r="I50" s="11"/>
      <c r="J50" s="11"/>
      <c r="K50" s="12"/>
      <c r="L50" s="10"/>
    </row>
    <row r="51" spans="1:12" ht="18" customHeight="1" x14ac:dyDescent="0.15">
      <c r="A51" s="153" t="s">
        <v>211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0"/>
    </row>
    <row r="52" spans="1:12" ht="19.5" customHeight="1" x14ac:dyDescent="0.15">
      <c r="A52" s="165" t="s">
        <v>224</v>
      </c>
      <c r="B52" s="165" t="s">
        <v>49</v>
      </c>
      <c r="C52" s="165" t="s">
        <v>49</v>
      </c>
      <c r="D52" s="165" t="s">
        <v>49</v>
      </c>
      <c r="E52" s="165" t="s">
        <v>49</v>
      </c>
      <c r="F52" s="165" t="s">
        <v>49</v>
      </c>
      <c r="G52" s="165" t="s">
        <v>49</v>
      </c>
      <c r="H52" s="165" t="s">
        <v>49</v>
      </c>
      <c r="I52" s="165" t="s">
        <v>49</v>
      </c>
      <c r="J52" s="165" t="s">
        <v>49</v>
      </c>
      <c r="K52" s="165" t="s">
        <v>49</v>
      </c>
      <c r="L52" s="10"/>
    </row>
    <row r="53" spans="1:12" ht="10.5" customHeight="1" x14ac:dyDescent="0.15">
      <c r="A53" s="5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10"/>
    </row>
    <row r="54" spans="1:12" ht="14.25" x14ac:dyDescent="0.15">
      <c r="A54" s="11"/>
      <c r="B54" s="11"/>
      <c r="C54" s="11"/>
      <c r="D54" s="11"/>
      <c r="E54" s="11"/>
      <c r="F54" s="12"/>
      <c r="G54" s="11"/>
      <c r="H54" s="11"/>
      <c r="I54" s="11"/>
      <c r="J54" s="11"/>
      <c r="K54" s="13" t="s">
        <v>50</v>
      </c>
      <c r="L54" s="10"/>
    </row>
    <row r="55" spans="1:12" ht="14.25" x14ac:dyDescent="0.15">
      <c r="A55" s="158" t="s">
        <v>51</v>
      </c>
      <c r="B55" s="166"/>
      <c r="C55" s="166"/>
      <c r="D55" s="166"/>
      <c r="E55" s="166"/>
      <c r="F55" s="167"/>
      <c r="G55" s="158" t="s">
        <v>52</v>
      </c>
      <c r="H55" s="159"/>
      <c r="I55" s="159"/>
      <c r="J55" s="159"/>
      <c r="K55" s="160"/>
      <c r="L55" s="10"/>
    </row>
    <row r="56" spans="1:12" ht="14.25" x14ac:dyDescent="0.15">
      <c r="A56" s="2" t="s">
        <v>85</v>
      </c>
      <c r="B56" s="3"/>
      <c r="C56" s="3"/>
      <c r="D56" s="3"/>
      <c r="E56" s="3"/>
      <c r="F56" s="22">
        <v>55315</v>
      </c>
      <c r="G56" s="14" t="s">
        <v>86</v>
      </c>
      <c r="H56" s="15"/>
      <c r="I56" s="15"/>
      <c r="J56" s="15"/>
      <c r="K56" s="22">
        <v>452</v>
      </c>
      <c r="L56" s="10"/>
    </row>
    <row r="57" spans="1:12" ht="14.25" x14ac:dyDescent="0.15">
      <c r="A57" s="49"/>
      <c r="B57" s="3" t="s">
        <v>87</v>
      </c>
      <c r="C57" s="3"/>
      <c r="D57" s="3"/>
      <c r="E57" s="3"/>
      <c r="F57" s="22">
        <v>55261</v>
      </c>
      <c r="G57" s="2"/>
      <c r="H57" s="3" t="s">
        <v>212</v>
      </c>
      <c r="I57" s="3"/>
      <c r="J57" s="3"/>
      <c r="K57" s="22">
        <v>452</v>
      </c>
      <c r="L57" s="10"/>
    </row>
    <row r="58" spans="1:12" ht="14.25" x14ac:dyDescent="0.15">
      <c r="A58" s="49"/>
      <c r="B58" s="3" t="s">
        <v>88</v>
      </c>
      <c r="C58" s="3"/>
      <c r="D58" s="3"/>
      <c r="E58" s="3"/>
      <c r="F58" s="22">
        <v>33</v>
      </c>
      <c r="G58" s="2" t="s">
        <v>89</v>
      </c>
      <c r="H58" s="3"/>
      <c r="I58" s="3"/>
      <c r="J58" s="3"/>
      <c r="K58" s="22">
        <v>452</v>
      </c>
      <c r="L58" s="10"/>
    </row>
    <row r="59" spans="1:12" ht="14.25" x14ac:dyDescent="0.15">
      <c r="A59" s="49"/>
      <c r="B59" s="3" t="s">
        <v>213</v>
      </c>
      <c r="C59" s="11"/>
      <c r="D59" s="11"/>
      <c r="E59" s="5"/>
      <c r="F59" s="22">
        <v>21</v>
      </c>
      <c r="G59" s="49"/>
      <c r="H59" s="3" t="s">
        <v>90</v>
      </c>
      <c r="I59" s="5"/>
      <c r="J59" s="5"/>
      <c r="K59" s="22">
        <v>0</v>
      </c>
      <c r="L59" s="10"/>
    </row>
    <row r="60" spans="1:12" ht="14.25" x14ac:dyDescent="0.15">
      <c r="A60" s="2" t="s">
        <v>91</v>
      </c>
      <c r="B60" s="11"/>
      <c r="C60" s="5"/>
      <c r="D60" s="5"/>
      <c r="E60" s="3"/>
      <c r="F60" s="22">
        <v>7750</v>
      </c>
      <c r="G60" s="2"/>
      <c r="H60" s="3" t="s">
        <v>92</v>
      </c>
      <c r="I60" s="3"/>
      <c r="J60" s="3"/>
      <c r="K60" s="22">
        <v>442</v>
      </c>
      <c r="L60" s="10"/>
    </row>
    <row r="61" spans="1:12" ht="14.25" x14ac:dyDescent="0.15">
      <c r="A61" s="2"/>
      <c r="B61" s="3" t="s">
        <v>93</v>
      </c>
      <c r="C61" s="3"/>
      <c r="D61" s="3"/>
      <c r="E61" s="3"/>
      <c r="F61" s="22">
        <v>1548</v>
      </c>
      <c r="G61" s="2"/>
      <c r="H61" s="3" t="s">
        <v>214</v>
      </c>
      <c r="I61" s="3"/>
      <c r="J61" s="3"/>
      <c r="K61" s="22">
        <v>8</v>
      </c>
      <c r="L61" s="10"/>
    </row>
    <row r="62" spans="1:12" ht="14.25" x14ac:dyDescent="0.15">
      <c r="A62" s="2"/>
      <c r="B62" s="3" t="s">
        <v>94</v>
      </c>
      <c r="C62" s="3"/>
      <c r="D62" s="3"/>
      <c r="E62" s="3"/>
      <c r="F62" s="22">
        <v>1301</v>
      </c>
      <c r="G62" s="2"/>
      <c r="H62" s="3" t="s">
        <v>215</v>
      </c>
      <c r="I62" s="3"/>
      <c r="J62" s="3"/>
      <c r="K62" s="22">
        <v>1</v>
      </c>
      <c r="L62" s="10"/>
    </row>
    <row r="63" spans="1:12" ht="14.25" x14ac:dyDescent="0.15">
      <c r="A63" s="2"/>
      <c r="B63" s="3" t="s">
        <v>95</v>
      </c>
      <c r="C63" s="3"/>
      <c r="D63" s="3"/>
      <c r="E63" s="3"/>
      <c r="F63" s="22">
        <v>4031</v>
      </c>
      <c r="G63" s="2" t="s">
        <v>96</v>
      </c>
      <c r="H63" s="3"/>
      <c r="I63" s="3"/>
      <c r="J63" s="3"/>
      <c r="K63" s="22">
        <v>21396</v>
      </c>
      <c r="L63" s="10"/>
    </row>
    <row r="64" spans="1:12" ht="14.25" x14ac:dyDescent="0.15">
      <c r="A64" s="2"/>
      <c r="B64" s="3" t="s">
        <v>97</v>
      </c>
      <c r="C64" s="3"/>
      <c r="D64" s="3"/>
      <c r="E64" s="3"/>
      <c r="F64" s="22">
        <v>456</v>
      </c>
      <c r="G64" s="2" t="s">
        <v>98</v>
      </c>
      <c r="H64" s="3"/>
      <c r="I64" s="3"/>
      <c r="J64" s="3"/>
      <c r="K64" s="22">
        <v>35822</v>
      </c>
      <c r="L64" s="10"/>
    </row>
    <row r="65" spans="1:12" ht="14.25" x14ac:dyDescent="0.15">
      <c r="A65" s="2"/>
      <c r="B65" s="3" t="s">
        <v>216</v>
      </c>
      <c r="C65" s="3"/>
      <c r="D65" s="3"/>
      <c r="E65" s="3"/>
      <c r="F65" s="22">
        <v>61</v>
      </c>
      <c r="G65" s="2" t="s">
        <v>78</v>
      </c>
      <c r="H65" s="3"/>
      <c r="I65" s="3"/>
      <c r="J65" s="3"/>
      <c r="K65" s="22">
        <v>3071</v>
      </c>
      <c r="L65" s="10"/>
    </row>
    <row r="66" spans="1:12" ht="14.25" x14ac:dyDescent="0.15">
      <c r="A66" s="49"/>
      <c r="B66" s="3" t="s">
        <v>217</v>
      </c>
      <c r="C66" s="3"/>
      <c r="D66" s="3"/>
      <c r="E66" s="3"/>
      <c r="F66" s="22">
        <v>2</v>
      </c>
      <c r="G66" s="2" t="s">
        <v>99</v>
      </c>
      <c r="H66" s="3"/>
      <c r="I66" s="3"/>
      <c r="J66" s="3"/>
      <c r="K66" s="22">
        <v>1872</v>
      </c>
      <c r="L66" s="10"/>
    </row>
    <row r="67" spans="1:12" ht="14.25" x14ac:dyDescent="0.15">
      <c r="A67" s="49"/>
      <c r="B67" s="3" t="s">
        <v>78</v>
      </c>
      <c r="C67" s="3"/>
      <c r="D67" s="3"/>
      <c r="E67" s="3"/>
      <c r="F67" s="22">
        <v>351</v>
      </c>
      <c r="G67" s="3" t="s">
        <v>84</v>
      </c>
      <c r="H67" s="3"/>
      <c r="I67" s="5"/>
      <c r="J67" s="5"/>
      <c r="K67" s="22">
        <v>1289</v>
      </c>
      <c r="L67" s="10"/>
    </row>
    <row r="68" spans="1:12" ht="14.25" x14ac:dyDescent="0.15">
      <c r="A68" s="49"/>
      <c r="B68" s="3"/>
      <c r="C68" s="3"/>
      <c r="D68" s="3"/>
      <c r="E68" s="3"/>
      <c r="F68" s="22"/>
      <c r="G68" s="5"/>
      <c r="H68" s="5"/>
      <c r="I68" s="5"/>
      <c r="J68" s="5"/>
      <c r="K68" s="22"/>
      <c r="L68" s="10"/>
    </row>
    <row r="69" spans="1:12" ht="14.25" x14ac:dyDescent="0.15">
      <c r="A69" s="49"/>
      <c r="B69" s="5"/>
      <c r="C69" s="5"/>
      <c r="D69" s="5"/>
      <c r="E69" s="5"/>
      <c r="F69" s="30"/>
      <c r="G69" s="5"/>
      <c r="H69" s="5"/>
      <c r="I69" s="5"/>
      <c r="J69" s="5"/>
      <c r="K69" s="30"/>
      <c r="L69" s="10"/>
    </row>
    <row r="70" spans="1:12" ht="14.25" x14ac:dyDescent="0.15">
      <c r="A70" s="168" t="s">
        <v>100</v>
      </c>
      <c r="B70" s="169"/>
      <c r="C70" s="169"/>
      <c r="D70" s="169"/>
      <c r="E70" s="38"/>
      <c r="F70" s="37">
        <v>63065</v>
      </c>
      <c r="G70" s="168" t="s">
        <v>101</v>
      </c>
      <c r="H70" s="169"/>
      <c r="I70" s="169"/>
      <c r="J70" s="36"/>
      <c r="K70" s="39">
        <v>63065</v>
      </c>
      <c r="L70" s="10"/>
    </row>
    <row r="71" spans="1:12" ht="14.25" x14ac:dyDescent="0.15">
      <c r="A71" s="50" t="s">
        <v>218</v>
      </c>
      <c r="B71" s="7"/>
      <c r="C71" s="161" t="s">
        <v>219</v>
      </c>
      <c r="D71" s="162" t="s">
        <v>102</v>
      </c>
      <c r="E71" s="162" t="s">
        <v>102</v>
      </c>
      <c r="F71" s="162" t="s">
        <v>102</v>
      </c>
      <c r="G71" s="162" t="s">
        <v>102</v>
      </c>
      <c r="H71" s="162" t="s">
        <v>102</v>
      </c>
      <c r="I71" s="162" t="s">
        <v>102</v>
      </c>
      <c r="J71" s="162" t="s">
        <v>102</v>
      </c>
      <c r="K71" s="162" t="s">
        <v>102</v>
      </c>
    </row>
    <row r="72" spans="1:12" x14ac:dyDescent="0.15">
      <c r="A72" s="50" t="s">
        <v>220</v>
      </c>
      <c r="B72" s="51"/>
      <c r="C72" s="163" t="s">
        <v>221</v>
      </c>
      <c r="D72" s="164"/>
      <c r="E72" s="164"/>
      <c r="F72" s="164"/>
      <c r="G72" s="164"/>
      <c r="H72" s="164"/>
      <c r="I72" s="164"/>
      <c r="J72" s="164"/>
      <c r="K72" s="164"/>
    </row>
    <row r="74" spans="1:12" ht="18.75" x14ac:dyDescent="0.2">
      <c r="A74" s="52"/>
    </row>
    <row r="75" spans="1:12" ht="18.75" x14ac:dyDescent="0.2">
      <c r="B75" s="52"/>
      <c r="C75" s="52"/>
      <c r="D75" s="52"/>
      <c r="E75" s="52"/>
      <c r="F75" s="52"/>
      <c r="G75" s="52"/>
      <c r="H75" s="52"/>
      <c r="I75" s="52"/>
      <c r="J75" s="52"/>
      <c r="K75" s="52"/>
    </row>
    <row r="80" spans="1:12" ht="13.5" customHeight="1" x14ac:dyDescent="0.15"/>
    <row r="98" ht="13.5" customHeight="1" x14ac:dyDescent="0.15"/>
    <row r="102" ht="13.5" customHeight="1" x14ac:dyDescent="0.15"/>
    <row r="110" ht="13.5" customHeight="1" x14ac:dyDescent="0.15"/>
  </sheetData>
  <mergeCells count="14">
    <mergeCell ref="C71:K71"/>
    <mergeCell ref="C72:K72"/>
    <mergeCell ref="A51:K51"/>
    <mergeCell ref="A52:K52"/>
    <mergeCell ref="A55:F55"/>
    <mergeCell ref="G55:K55"/>
    <mergeCell ref="A70:D70"/>
    <mergeCell ref="G70:I70"/>
    <mergeCell ref="A1:K1"/>
    <mergeCell ref="A2:K2"/>
    <mergeCell ref="D3:F3"/>
    <mergeCell ref="G3:I3"/>
    <mergeCell ref="A5:F5"/>
    <mergeCell ref="G5:K5"/>
  </mergeCells>
  <phoneticPr fontId="2"/>
  <printOptions horizontalCentered="1"/>
  <pageMargins left="0.78740157480314965" right="0.78740157480314965" top="0.59055118110236227" bottom="0.59055118110236227" header="0.38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協会（貸借）</vt:lpstr>
      <vt:lpstr>協会（損益）</vt:lpstr>
      <vt:lpstr>船保（貸借）</vt:lpstr>
      <vt:lpstr>船保（損益）</vt:lpstr>
      <vt:lpstr>組合</vt:lpstr>
      <vt:lpstr>'協会（損益）'!Print_Area</vt:lpstr>
      <vt:lpstr>'協会（貸借）'!Print_Area</vt:lpstr>
      <vt:lpstr>'船保（損益）'!Print_Area</vt:lpstr>
      <vt:lpstr>'船保（貸借）'!Print_Area</vt:lpstr>
      <vt:lpstr>組合!Print_Area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2024-03-29T01:19:52Z</dcterms:created>
  <dcterms:modified xsi:type="dcterms:W3CDTF">2024-03-29T01:20:10Z</dcterms:modified>
</cp:coreProperties>
</file>