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9180"/>
  </bookViews>
  <sheets>
    <sheet name="留意事項" sheetId="47" r:id="rId1"/>
    <sheet name="表示対象選択" sheetId="45" r:id="rId2"/>
    <sheet name="10万人以上100万人未満の市区" sheetId="25" r:id="rId3"/>
  </sheets>
  <externalReferences>
    <externalReference r:id="rId4"/>
  </externalReferences>
  <definedNames>
    <definedName name="③医_後期高齢者数あたり算定回数">[1]基礎データ・指標化データのイメージ!$CZ$8:$CZ$822</definedName>
    <definedName name="③介_後期高齢者数あたり算定回数">[1]基礎データ・指標化データのイメージ!$DA$8:$DA$822</definedName>
  </definedNames>
  <calcPr calcId="162913" refMode="R1C1"/>
</workbook>
</file>

<file path=xl/calcChain.xml><?xml version="1.0" encoding="utf-8"?>
<calcChain xmlns="http://schemas.openxmlformats.org/spreadsheetml/2006/main">
  <c r="C17" i="45" l="1"/>
  <c r="D2" i="45"/>
  <c r="H17" i="45"/>
  <c r="H16" i="45"/>
  <c r="C13" i="45"/>
  <c r="C14" i="45"/>
  <c r="C15" i="45"/>
  <c r="C16" i="45"/>
  <c r="C18" i="45"/>
  <c r="C19" i="45"/>
  <c r="C3" i="45"/>
  <c r="C4" i="45"/>
  <c r="C5" i="45"/>
  <c r="C6" i="45"/>
  <c r="C7" i="45"/>
  <c r="C8" i="45"/>
  <c r="C9" i="45"/>
  <c r="C10" i="45"/>
  <c r="C11" i="45"/>
  <c r="C12" i="45"/>
  <c r="C2" i="45"/>
  <c r="H13" i="45"/>
  <c r="H14" i="45"/>
  <c r="H15" i="45"/>
  <c r="H11" i="45"/>
  <c r="H12" i="45"/>
  <c r="H7" i="45"/>
  <c r="H8" i="45"/>
  <c r="H9" i="45"/>
  <c r="H10" i="45"/>
  <c r="H6" i="45"/>
  <c r="H3" i="45"/>
  <c r="H4" i="45"/>
  <c r="H5" i="45"/>
  <c r="H2" i="45"/>
  <c r="E2" i="45" l="1"/>
  <c r="H1" i="45"/>
  <c r="E5" i="45" l="1"/>
  <c r="E13" i="45"/>
  <c r="J3" i="45"/>
  <c r="J13" i="45"/>
  <c r="J15" i="45"/>
  <c r="J17" i="45"/>
  <c r="E3" i="45"/>
  <c r="J12" i="45" l="1"/>
  <c r="E12" i="45"/>
  <c r="J2" i="45"/>
  <c r="E4" i="45"/>
  <c r="J9" i="45"/>
  <c r="E19" i="45"/>
  <c r="E11" i="45"/>
  <c r="J8" i="45"/>
  <c r="E18" i="45"/>
  <c r="E10" i="45"/>
  <c r="J7" i="45"/>
  <c r="E17" i="45"/>
  <c r="E9" i="45"/>
  <c r="J16" i="45"/>
  <c r="J6" i="45"/>
  <c r="E16" i="45"/>
  <c r="E8" i="45"/>
  <c r="J5" i="45"/>
  <c r="E15" i="45"/>
  <c r="E7" i="45"/>
  <c r="J14" i="45"/>
  <c r="J4" i="45"/>
  <c r="E14" i="45"/>
  <c r="E6" i="45"/>
  <c r="D7" i="45"/>
  <c r="D8" i="45"/>
  <c r="D9" i="45"/>
  <c r="D10" i="45"/>
  <c r="D11" i="45"/>
  <c r="D12" i="45"/>
  <c r="D13" i="45"/>
  <c r="D14" i="45"/>
  <c r="D15" i="45"/>
  <c r="D16" i="45"/>
  <c r="D17" i="45"/>
  <c r="D18" i="45"/>
  <c r="D19" i="45"/>
  <c r="I2" i="45"/>
  <c r="I3" i="45"/>
  <c r="I4" i="45"/>
  <c r="I5" i="45"/>
  <c r="I6" i="45"/>
  <c r="I7" i="45"/>
  <c r="I8" i="45"/>
  <c r="I9" i="45"/>
  <c r="I12" i="45"/>
  <c r="I13" i="45"/>
  <c r="I14" i="45"/>
  <c r="I15" i="45"/>
  <c r="I16" i="45"/>
  <c r="I17" i="45"/>
  <c r="D3" i="45"/>
  <c r="D4" i="45"/>
  <c r="D5" i="45"/>
  <c r="D6" i="45"/>
  <c r="I10" i="45" l="1"/>
  <c r="I11" i="45"/>
  <c r="J11" i="45"/>
  <c r="J10" i="45"/>
</calcChain>
</file>

<file path=xl/sharedStrings.xml><?xml version="1.0" encoding="utf-8"?>
<sst xmlns="http://schemas.openxmlformats.org/spreadsheetml/2006/main" count="744" uniqueCount="448">
  <si>
    <t>高齢化率</t>
  </si>
  <si>
    <t>後期高齢化率</t>
  </si>
  <si>
    <t>医療・介護体制_介護療養型医療施設病床数(人)</t>
  </si>
  <si>
    <t>医療・介護体制_介護老人保健施設定員(人)</t>
  </si>
  <si>
    <t>医療・介護体制_介護老人福祉施設定員(人)</t>
  </si>
  <si>
    <t>医療・介護体制_訪問看護ステーション数(人)</t>
  </si>
  <si>
    <t>医療・介護体制_訪問看護ST看護職員(人)</t>
  </si>
  <si>
    <t>療養病床数</t>
  </si>
  <si>
    <t>一般病床数</t>
  </si>
  <si>
    <t>地域支援病床数</t>
  </si>
  <si>
    <t>世帯あたり人数(人)</t>
  </si>
  <si>
    <t>高齢者独居世帯の比率</t>
  </si>
  <si>
    <t>戸建て住宅の比率</t>
  </si>
  <si>
    <t>自宅死の割合</t>
  </si>
  <si>
    <t>老人ホーム死の割合</t>
  </si>
  <si>
    <t>納税義務者あたり所得（千円/人）</t>
  </si>
  <si>
    <t>北海道</t>
  </si>
  <si>
    <t>函館市</t>
  </si>
  <si>
    <t>小樽市</t>
  </si>
  <si>
    <t>旭川市</t>
  </si>
  <si>
    <t>釧路市</t>
  </si>
  <si>
    <t>帯広市</t>
  </si>
  <si>
    <t>北見市</t>
  </si>
  <si>
    <t>苫小牧市</t>
  </si>
  <si>
    <t>江別市</t>
  </si>
  <si>
    <t>青森県</t>
  </si>
  <si>
    <t>青森市</t>
  </si>
  <si>
    <t>弘前市</t>
  </si>
  <si>
    <t>八戸市</t>
  </si>
  <si>
    <t>岩手県</t>
  </si>
  <si>
    <t>盛岡市</t>
  </si>
  <si>
    <t>一関市</t>
  </si>
  <si>
    <t>奥州市</t>
  </si>
  <si>
    <t>宮城県</t>
  </si>
  <si>
    <t>石巻市</t>
  </si>
  <si>
    <t>大崎市</t>
  </si>
  <si>
    <t>秋田県</t>
  </si>
  <si>
    <t>秋田市</t>
  </si>
  <si>
    <t>山形県</t>
  </si>
  <si>
    <t>山形市</t>
  </si>
  <si>
    <t>鶴岡市</t>
  </si>
  <si>
    <t>酒田市</t>
  </si>
  <si>
    <t>福島県</t>
  </si>
  <si>
    <t>福島市</t>
  </si>
  <si>
    <t>会津若松市</t>
  </si>
  <si>
    <t>郡山市</t>
  </si>
  <si>
    <t>いわき市</t>
  </si>
  <si>
    <t>茨城県</t>
  </si>
  <si>
    <t>水戸市</t>
  </si>
  <si>
    <t>日立市</t>
  </si>
  <si>
    <t>土浦市</t>
  </si>
  <si>
    <t>古河市</t>
  </si>
  <si>
    <t>取手市</t>
  </si>
  <si>
    <t>つくば市</t>
  </si>
  <si>
    <t>ひたちなか市</t>
  </si>
  <si>
    <t>筑西市</t>
  </si>
  <si>
    <t>栃木県</t>
  </si>
  <si>
    <t>宇都宮市</t>
  </si>
  <si>
    <t>足利市</t>
  </si>
  <si>
    <t>栃木市</t>
  </si>
  <si>
    <t>佐野市</t>
  </si>
  <si>
    <t>小山市</t>
  </si>
  <si>
    <t>那須塩原市</t>
  </si>
  <si>
    <t>群馬県</t>
  </si>
  <si>
    <t>前橋市</t>
  </si>
  <si>
    <t>高崎市</t>
  </si>
  <si>
    <t>桐生市</t>
  </si>
  <si>
    <t>伊勢崎市</t>
  </si>
  <si>
    <t>太田市</t>
  </si>
  <si>
    <t>埼玉県</t>
  </si>
  <si>
    <t>川越市</t>
  </si>
  <si>
    <t>熊谷市</t>
  </si>
  <si>
    <t>川口市</t>
  </si>
  <si>
    <t>所沢市</t>
  </si>
  <si>
    <t>加須市</t>
  </si>
  <si>
    <t>春日部市</t>
  </si>
  <si>
    <t>狭山市</t>
  </si>
  <si>
    <t>鴻巣市</t>
  </si>
  <si>
    <t>深谷市</t>
  </si>
  <si>
    <t>上尾市</t>
  </si>
  <si>
    <t>草加市</t>
  </si>
  <si>
    <t>越谷市</t>
  </si>
  <si>
    <t>戸田市</t>
  </si>
  <si>
    <t>入間市</t>
  </si>
  <si>
    <t>朝霞市</t>
  </si>
  <si>
    <t>新座市</t>
  </si>
  <si>
    <t>久喜市</t>
  </si>
  <si>
    <t>富士見市</t>
  </si>
  <si>
    <t>三郷市</t>
  </si>
  <si>
    <t>坂戸市</t>
  </si>
  <si>
    <t>ふじみ野市</t>
  </si>
  <si>
    <t>千葉県</t>
  </si>
  <si>
    <t>千葉市</t>
  </si>
  <si>
    <t>市川市</t>
  </si>
  <si>
    <t>船橋市</t>
  </si>
  <si>
    <t>木更津市</t>
  </si>
  <si>
    <t>松戸市</t>
  </si>
  <si>
    <t>野田市</t>
  </si>
  <si>
    <t>成田市</t>
  </si>
  <si>
    <t>佐倉市</t>
  </si>
  <si>
    <t>習志野市</t>
  </si>
  <si>
    <t>柏市</t>
  </si>
  <si>
    <t>市原市</t>
  </si>
  <si>
    <t>流山市</t>
  </si>
  <si>
    <t>八千代市</t>
  </si>
  <si>
    <t>我孫子市</t>
  </si>
  <si>
    <t>鎌ケ谷市</t>
  </si>
  <si>
    <t>浦安市</t>
  </si>
  <si>
    <t>印西市</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</si>
  <si>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</si>
  <si>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</si>
  <si>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</si>
  <si>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</si>
  <si>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</si>
  <si>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</si>
  <si>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</si>
  <si>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</si>
  <si>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</si>
  <si>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</si>
  <si>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</si>
  <si>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</si>
  <si>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</si>
  <si>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</si>
  <si>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</si>
  <si>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</si>
  <si>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</si>
  <si>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</si>
  <si>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</si>
  <si>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</si>
  <si>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</si>
  <si>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</si>
  <si>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</si>
  <si>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</si>
  <si>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</si>
  <si>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</si>
  <si>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</si>
  <si>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</si>
  <si>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</si>
  <si>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</si>
  <si>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</si>
  <si>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</si>
  <si>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</si>
  <si>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</si>
  <si>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</si>
  <si>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</si>
  <si>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</si>
  <si>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東久留米市</t>
  </si>
  <si>
    <t>多摩市</t>
  </si>
  <si>
    <t>西東京市</t>
  </si>
  <si>
    <t>神奈川県</t>
  </si>
  <si>
    <t>相模原市</t>
  </si>
  <si>
    <t>横須賀市</t>
  </si>
  <si>
    <t>平塚市</t>
  </si>
  <si>
    <t>鎌倉市</t>
  </si>
  <si>
    <t>藤沢市</t>
  </si>
  <si>
    <t>小田原市</t>
  </si>
  <si>
    <t>茅ヶ崎市</t>
  </si>
  <si>
    <t>秦野市</t>
  </si>
  <si>
    <t>厚木市</t>
  </si>
  <si>
    <t>大和市</t>
  </si>
  <si>
    <t>伊勢原市</t>
  </si>
  <si>
    <t>海老名市</t>
  </si>
  <si>
    <t>座間市</t>
  </si>
  <si>
    <t>新潟県</t>
  </si>
  <si>
    <t>新潟市</t>
  </si>
  <si>
    <t>長岡市</t>
  </si>
  <si>
    <t>上越市</t>
  </si>
  <si>
    <t>富山県</t>
  </si>
  <si>
    <t>富山市</t>
  </si>
  <si>
    <t>高岡市</t>
  </si>
  <si>
    <t>石川県</t>
  </si>
  <si>
    <t>金沢市</t>
  </si>
  <si>
    <t>小松市</t>
  </si>
  <si>
    <t>白山市</t>
  </si>
  <si>
    <t>福井県</t>
  </si>
  <si>
    <t>福井市</t>
  </si>
  <si>
    <t>山梨県</t>
  </si>
  <si>
    <t>甲府市</t>
  </si>
  <si>
    <t>長野県</t>
  </si>
  <si>
    <t>長野市</t>
  </si>
  <si>
    <t>松本市</t>
  </si>
  <si>
    <t>上田市</t>
  </si>
  <si>
    <t>飯田市</t>
  </si>
  <si>
    <t>岐阜県</t>
  </si>
  <si>
    <t>岐阜市</t>
  </si>
  <si>
    <t>大垣市</t>
  </si>
  <si>
    <t>多治見市</t>
  </si>
  <si>
    <t>各務原市</t>
  </si>
  <si>
    <t>可児市</t>
  </si>
  <si>
    <t>静岡県</t>
  </si>
  <si>
    <t>静岡市</t>
  </si>
  <si>
    <t>浜松市</t>
  </si>
  <si>
    <t>沼津市</t>
  </si>
  <si>
    <t>三島市</t>
  </si>
  <si>
    <t>富士宮市</t>
  </si>
  <si>
    <t>富士市</t>
  </si>
  <si>
    <t>磐田市</t>
  </si>
  <si>
    <t>焼津市</t>
  </si>
  <si>
    <t>掛川市</t>
  </si>
  <si>
    <t>藤枝市</t>
  </si>
  <si>
    <t>愛知県</t>
  </si>
  <si>
    <t>豊橋市</t>
  </si>
  <si>
    <t>岡崎市</t>
  </si>
  <si>
    <t>一宮市</t>
  </si>
  <si>
    <t>瀬戸市</t>
  </si>
  <si>
    <t>半田市</t>
  </si>
  <si>
    <t>春日井市</t>
  </si>
  <si>
    <t>豊川市</t>
  </si>
  <si>
    <t>刈谷市</t>
  </si>
  <si>
    <t>豊田市</t>
  </si>
  <si>
    <t>安城市</t>
  </si>
  <si>
    <t>西尾市</t>
  </si>
  <si>
    <t>江南市</t>
  </si>
  <si>
    <t>小牧市</t>
  </si>
  <si>
    <t>稲沢市</t>
  </si>
  <si>
    <t>東海市</t>
  </si>
  <si>
    <t>三重県</t>
  </si>
  <si>
    <t>津市</t>
  </si>
  <si>
    <t>四日市市</t>
  </si>
  <si>
    <t>伊勢市</t>
  </si>
  <si>
    <t>松阪市</t>
  </si>
  <si>
    <t>桑名市</t>
  </si>
  <si>
    <t>鈴鹿市</t>
  </si>
  <si>
    <t>滋賀県</t>
  </si>
  <si>
    <t>大津市</t>
  </si>
  <si>
    <t>彦根市</t>
  </si>
  <si>
    <t>長浜市</t>
  </si>
  <si>
    <t>草津市</t>
  </si>
  <si>
    <t>東近江市</t>
  </si>
  <si>
    <t>京都府</t>
  </si>
  <si>
    <t>宇治市</t>
  </si>
  <si>
    <t>大阪府</t>
  </si>
  <si>
    <t>堺市</t>
  </si>
  <si>
    <t>岸和田市</t>
  </si>
  <si>
    <t>豊中市</t>
  </si>
  <si>
    <t>池田市</t>
  </si>
  <si>
    <t>吹田市</t>
  </si>
  <si>
    <t>高槻市</t>
  </si>
  <si>
    <t>守口市</t>
  </si>
  <si>
    <t>枚方市</t>
  </si>
  <si>
    <t>茨木市</t>
  </si>
  <si>
    <t>八尾市</t>
  </si>
  <si>
    <t>泉佐野市</t>
  </si>
  <si>
    <t>富田林市</t>
  </si>
  <si>
    <t>寝屋川市</t>
  </si>
  <si>
    <t>河内長野市</t>
  </si>
  <si>
    <t>松原市</t>
  </si>
  <si>
    <t>大東市</t>
  </si>
  <si>
    <t>和泉市</t>
  </si>
  <si>
    <t>箕面市</t>
  </si>
  <si>
    <t>羽曳野市</t>
  </si>
  <si>
    <t>門真市</t>
  </si>
  <si>
    <t>東大阪市</t>
  </si>
  <si>
    <t>兵庫県</t>
  </si>
  <si>
    <t>姫路市</t>
  </si>
  <si>
    <t>尼崎市</t>
  </si>
  <si>
    <t>明石市</t>
  </si>
  <si>
    <t>西宮市</t>
  </si>
  <si>
    <t>伊丹市</t>
  </si>
  <si>
    <t>加古川市</t>
  </si>
  <si>
    <t>宝塚市</t>
  </si>
  <si>
    <t>川西市</t>
  </si>
  <si>
    <t>三田市</t>
  </si>
  <si>
    <t>奈良県</t>
  </si>
  <si>
    <t>奈良市</t>
  </si>
  <si>
    <t>橿原市</t>
  </si>
  <si>
    <t>生駒市</t>
  </si>
  <si>
    <t>和歌山県</t>
  </si>
  <si>
    <t>和歌山市</t>
  </si>
  <si>
    <t>鳥取県</t>
  </si>
  <si>
    <t>鳥取市</t>
  </si>
  <si>
    <t>米子市</t>
  </si>
  <si>
    <t>島根県</t>
  </si>
  <si>
    <t>松江市</t>
  </si>
  <si>
    <t>出雲市</t>
  </si>
  <si>
    <t>岡山県</t>
  </si>
  <si>
    <t>岡山市</t>
  </si>
  <si>
    <t>倉敷市</t>
  </si>
  <si>
    <t>津山市</t>
  </si>
  <si>
    <t>広島県</t>
  </si>
  <si>
    <t>呉市</t>
  </si>
  <si>
    <t>尾道市</t>
  </si>
  <si>
    <t>福山市</t>
  </si>
  <si>
    <t>東広島市</t>
  </si>
  <si>
    <t>廿日市市</t>
  </si>
  <si>
    <t>山口県</t>
  </si>
  <si>
    <t>下関市</t>
  </si>
  <si>
    <t>宇部市</t>
  </si>
  <si>
    <t>山口市</t>
  </si>
  <si>
    <t>防府市</t>
  </si>
  <si>
    <t>岩国市</t>
  </si>
  <si>
    <t>周南市</t>
  </si>
  <si>
    <t>徳島県</t>
  </si>
  <si>
    <t>徳島市</t>
  </si>
  <si>
    <t>香川県</t>
  </si>
  <si>
    <t>高松市</t>
  </si>
  <si>
    <t>丸亀市</t>
  </si>
  <si>
    <t>愛媛県</t>
  </si>
  <si>
    <t>松山市</t>
  </si>
  <si>
    <t>今治市</t>
  </si>
  <si>
    <t>新居浜市</t>
  </si>
  <si>
    <t>西条市</t>
  </si>
  <si>
    <t>高知県</t>
  </si>
  <si>
    <t>高知市</t>
  </si>
  <si>
    <t>福岡県</t>
  </si>
  <si>
    <t>北九州市</t>
  </si>
  <si>
    <t>大牟田市</t>
  </si>
  <si>
    <t>久留米市</t>
  </si>
  <si>
    <t>飯塚市</t>
  </si>
  <si>
    <t>筑紫野市</t>
  </si>
  <si>
    <t>春日市</t>
  </si>
  <si>
    <t>大野城市</t>
  </si>
  <si>
    <t>糸島市</t>
  </si>
  <si>
    <t>佐賀県</t>
  </si>
  <si>
    <t>佐賀市</t>
  </si>
  <si>
    <t>唐津市</t>
  </si>
  <si>
    <t>長崎県</t>
  </si>
  <si>
    <t>長崎市</t>
  </si>
  <si>
    <t>佐世保市</t>
  </si>
  <si>
    <t>諫早市</t>
  </si>
  <si>
    <t>熊本県</t>
  </si>
  <si>
    <t>熊本市</t>
  </si>
  <si>
    <t>八代市</t>
  </si>
  <si>
    <t>大分県</t>
  </si>
  <si>
    <t>大分市</t>
  </si>
  <si>
    <t>別府市</t>
  </si>
  <si>
    <t>宮崎県</t>
  </si>
  <si>
    <t>宮崎市</t>
  </si>
  <si>
    <t>都城市</t>
  </si>
  <si>
    <t>延岡市</t>
  </si>
  <si>
    <t>鹿児島県</t>
  </si>
  <si>
    <t>鹿児島市</t>
  </si>
  <si>
    <t>鹿屋市</t>
  </si>
  <si>
    <t>霧島市</t>
  </si>
  <si>
    <t>沖縄県</t>
  </si>
  <si>
    <t>那覇市</t>
  </si>
  <si>
    <t>浦添市</t>
  </si>
  <si>
    <t>沖縄市</t>
  </si>
  <si>
    <t>うるま市</t>
  </si>
  <si>
    <t>駅から1km以内の住居比率</t>
    <rPh sb="0" eb="1">
      <t>エキ</t>
    </rPh>
    <rPh sb="6" eb="8">
      <t>イナイ</t>
    </rPh>
    <rPh sb="9" eb="11">
      <t>ジュウキョ</t>
    </rPh>
    <rPh sb="11" eb="13">
      <t>ヒリツ</t>
    </rPh>
    <phoneticPr fontId="3"/>
  </si>
  <si>
    <t>地域指標</t>
    <rPh sb="0" eb="2">
      <t>チイキ</t>
    </rPh>
    <rPh sb="2" eb="4">
      <t>シヒョウ</t>
    </rPh>
    <phoneticPr fontId="3"/>
  </si>
  <si>
    <t>平均値</t>
    <rPh sb="0" eb="2">
      <t>ヘイキン</t>
    </rPh>
    <rPh sb="2" eb="3">
      <t>チ</t>
    </rPh>
    <phoneticPr fontId="3"/>
  </si>
  <si>
    <t>四分位比較</t>
    <rPh sb="0" eb="1">
      <t>シ</t>
    </rPh>
    <rPh sb="1" eb="2">
      <t>ブン</t>
    </rPh>
    <rPh sb="2" eb="3">
      <t>イ</t>
    </rPh>
    <rPh sb="3" eb="5">
      <t>ヒカク</t>
    </rPh>
    <phoneticPr fontId="3"/>
  </si>
  <si>
    <t>人口密度(人/平方km)</t>
    <rPh sb="5" eb="6">
      <t>ニン</t>
    </rPh>
    <rPh sb="7" eb="9">
      <t>ヘイホウ</t>
    </rPh>
    <phoneticPr fontId="3"/>
  </si>
  <si>
    <t>介護療養型医療施設病床数（床）</t>
    <rPh sb="13" eb="14">
      <t>トコ</t>
    </rPh>
    <phoneticPr fontId="3"/>
  </si>
  <si>
    <t>老人保健施設定員（人）</t>
    <rPh sb="9" eb="10">
      <t>ニン</t>
    </rPh>
    <phoneticPr fontId="3"/>
  </si>
  <si>
    <t>老人福祉施設定員（人）</t>
    <rPh sb="9" eb="10">
      <t>ニン</t>
    </rPh>
    <phoneticPr fontId="3"/>
  </si>
  <si>
    <t>男_平均寿命（年）</t>
    <rPh sb="7" eb="8">
      <t>ネン</t>
    </rPh>
    <phoneticPr fontId="3"/>
  </si>
  <si>
    <t>医療・介護体制_訪問看護ST数（箇所)</t>
    <rPh sb="16" eb="18">
      <t>カショ</t>
    </rPh>
    <phoneticPr fontId="3"/>
  </si>
  <si>
    <t>女_平均寿命（年）</t>
    <rPh sb="7" eb="8">
      <t>ネン</t>
    </rPh>
    <phoneticPr fontId="3"/>
  </si>
  <si>
    <t>訪問看護ST看護職員（人）</t>
    <rPh sb="11" eb="12">
      <t>ニン</t>
    </rPh>
    <phoneticPr fontId="3"/>
  </si>
  <si>
    <t>平均寿命男女差（年）</t>
    <rPh sb="0" eb="2">
      <t>ヘイキン</t>
    </rPh>
    <rPh sb="2" eb="4">
      <t>ジュミョウ</t>
    </rPh>
    <rPh sb="8" eb="9">
      <t>ネン</t>
    </rPh>
    <phoneticPr fontId="3"/>
  </si>
  <si>
    <t>療養病床数（床）</t>
    <rPh sb="6" eb="7">
      <t>トコ</t>
    </rPh>
    <phoneticPr fontId="3"/>
  </si>
  <si>
    <t>要介護認定率</t>
    <rPh sb="5" eb="6">
      <t>リツ</t>
    </rPh>
    <phoneticPr fontId="3"/>
  </si>
  <si>
    <t>一般病床数（床）</t>
    <rPh sb="6" eb="7">
      <t>トコ</t>
    </rPh>
    <phoneticPr fontId="3"/>
  </si>
  <si>
    <t>一人あたり介護単位数</t>
    <rPh sb="0" eb="2">
      <t>ヒトリ</t>
    </rPh>
    <rPh sb="5" eb="7">
      <t>カイゴ</t>
    </rPh>
    <rPh sb="7" eb="9">
      <t>タンイ</t>
    </rPh>
    <rPh sb="9" eb="10">
      <t>スウ</t>
    </rPh>
    <phoneticPr fontId="3"/>
  </si>
  <si>
    <t>地域支援病床数（床）</t>
    <rPh sb="8" eb="9">
      <t>トコ</t>
    </rPh>
    <phoneticPr fontId="3"/>
  </si>
  <si>
    <t>居宅介護単位数</t>
    <rPh sb="0" eb="2">
      <t>キョタク</t>
    </rPh>
    <rPh sb="2" eb="4">
      <t>カイゴ</t>
    </rPh>
    <rPh sb="4" eb="7">
      <t>タンイスウ</t>
    </rPh>
    <phoneticPr fontId="3"/>
  </si>
  <si>
    <t>駅から1km未満の住居比率</t>
    <rPh sb="0" eb="1">
      <t>エキ</t>
    </rPh>
    <rPh sb="6" eb="8">
      <t>ミマン</t>
    </rPh>
    <rPh sb="9" eb="11">
      <t>ジュウキョ</t>
    </rPh>
    <rPh sb="11" eb="13">
      <t>ヒリツ</t>
    </rPh>
    <phoneticPr fontId="3"/>
  </si>
  <si>
    <t>訪問介護単位数</t>
    <rPh sb="6" eb="7">
      <t>スウ</t>
    </rPh>
    <phoneticPr fontId="3"/>
  </si>
  <si>
    <t>通所介護単位数</t>
    <rPh sb="6" eb="7">
      <t>スウ</t>
    </rPh>
    <phoneticPr fontId="3"/>
  </si>
  <si>
    <t>介護施設入所率</t>
    <rPh sb="0" eb="2">
      <t>カイゴ</t>
    </rPh>
    <rPh sb="2" eb="4">
      <t>シセツ</t>
    </rPh>
    <rPh sb="4" eb="6">
      <t>ニュウショ</t>
    </rPh>
    <rPh sb="6" eb="7">
      <t>リツ</t>
    </rPh>
    <phoneticPr fontId="3"/>
  </si>
  <si>
    <t>自宅死の割合（％）</t>
    <phoneticPr fontId="3"/>
  </si>
  <si>
    <t>居宅サービス利用種類数</t>
    <rPh sb="6" eb="8">
      <t>リヨウ</t>
    </rPh>
    <rPh sb="8" eb="11">
      <t>シュルイスウ</t>
    </rPh>
    <phoneticPr fontId="3"/>
  </si>
  <si>
    <t>老人ホーム死の割合（％）</t>
    <phoneticPr fontId="3"/>
  </si>
  <si>
    <t>介護保険訪問看護利用率</t>
    <rPh sb="0" eb="2">
      <t>カイゴ</t>
    </rPh>
    <rPh sb="2" eb="4">
      <t>ホケン</t>
    </rPh>
    <rPh sb="8" eb="11">
      <t>リヨウリツ</t>
    </rPh>
    <phoneticPr fontId="3"/>
  </si>
  <si>
    <t>平均値</t>
    <rPh sb="0" eb="3">
      <t>ヘイキンチ</t>
    </rPh>
    <phoneticPr fontId="3"/>
  </si>
  <si>
    <t>中位値</t>
    <rPh sb="0" eb="2">
      <t>チュウイ</t>
    </rPh>
    <rPh sb="2" eb="3">
      <t>チ</t>
    </rPh>
    <phoneticPr fontId="3"/>
  </si>
  <si>
    <t>上位25％値</t>
    <rPh sb="0" eb="2">
      <t>ジョウイ</t>
    </rPh>
    <rPh sb="5" eb="6">
      <t>チ</t>
    </rPh>
    <phoneticPr fontId="3"/>
  </si>
  <si>
    <t>下位25％値</t>
    <rPh sb="0" eb="2">
      <t>カイ</t>
    </rPh>
    <rPh sb="5" eb="6">
      <t>チ</t>
    </rPh>
    <phoneticPr fontId="3"/>
  </si>
  <si>
    <t>最寄り医療機関から1㎞以上の住居比率</t>
    <rPh sb="0" eb="2">
      <t>モヨ</t>
    </rPh>
    <rPh sb="3" eb="5">
      <t>イリョウ</t>
    </rPh>
    <rPh sb="5" eb="7">
      <t>キカン</t>
    </rPh>
    <rPh sb="11" eb="13">
      <t>イジョウ</t>
    </rPh>
    <rPh sb="14" eb="16">
      <t>ジュウキョ</t>
    </rPh>
    <rPh sb="16" eb="18">
      <t>ヒリツ</t>
    </rPh>
    <phoneticPr fontId="3"/>
  </si>
  <si>
    <t>最寄り医療機関から1km以上の住居比率</t>
    <rPh sb="0" eb="2">
      <t>モヨ</t>
    </rPh>
    <rPh sb="3" eb="5">
      <t>イリョウ</t>
    </rPh>
    <rPh sb="5" eb="7">
      <t>キカン</t>
    </rPh>
    <rPh sb="12" eb="14">
      <t>イジョウ</t>
    </rPh>
    <rPh sb="15" eb="17">
      <t>ジュウキョ</t>
    </rPh>
    <rPh sb="17" eb="19">
      <t>ヒリツ</t>
    </rPh>
    <phoneticPr fontId="3"/>
  </si>
  <si>
    <t>千人あたり訪問診療状況（回/月）</t>
    <rPh sb="0" eb="2">
      <t>センニン</t>
    </rPh>
    <rPh sb="5" eb="7">
      <t>ホウモン</t>
    </rPh>
    <rPh sb="12" eb="13">
      <t>カイ</t>
    </rPh>
    <rPh sb="14" eb="15">
      <t>ツキ</t>
    </rPh>
    <phoneticPr fontId="3"/>
  </si>
  <si>
    <t>千人あたり看取り実施件数（回/月）</t>
    <rPh sb="0" eb="2">
      <t>センニン</t>
    </rPh>
    <rPh sb="5" eb="7">
      <t>ミト</t>
    </rPh>
    <rPh sb="13" eb="14">
      <t>カイ</t>
    </rPh>
    <rPh sb="15" eb="16">
      <t>ツキ</t>
    </rPh>
    <phoneticPr fontId="3"/>
  </si>
  <si>
    <t>短期入所単位数</t>
    <rPh sb="6" eb="7">
      <t>スウ</t>
    </rPh>
    <phoneticPr fontId="3"/>
  </si>
  <si>
    <t>特定施設単位数</t>
    <rPh sb="6" eb="7">
      <t>スウ</t>
    </rPh>
    <phoneticPr fontId="3"/>
  </si>
  <si>
    <t>都道府県</t>
    <rPh sb="0" eb="4">
      <t>トドウフケン</t>
    </rPh>
    <phoneticPr fontId="3"/>
  </si>
  <si>
    <t>市区名</t>
    <rPh sb="0" eb="2">
      <t>シク</t>
    </rPh>
    <rPh sb="2" eb="3">
      <t>メイ</t>
    </rPh>
    <phoneticPr fontId="3"/>
  </si>
  <si>
    <t>項目</t>
  </si>
  <si>
    <t>計算方法等</t>
  </si>
  <si>
    <t>使用統計データ</t>
  </si>
  <si>
    <t>人口密度</t>
  </si>
  <si>
    <t>人口/面積（*1）</t>
  </si>
  <si>
    <t>国勢調査（平成27年）</t>
  </si>
  <si>
    <t>住民基本台帳上の65歳以上人口/人口総数</t>
  </si>
  <si>
    <t>平成30年1月1日住民基本台帳年齢階級別人口（市区町村別）（総計）</t>
  </si>
  <si>
    <t>住民基本台帳上の75歳以上人口/人口総数</t>
  </si>
  <si>
    <t>男_平均寿命</t>
  </si>
  <si>
    <t>男性0歳児の平均余命（*1）</t>
  </si>
  <si>
    <t>市町村生命表（平成27年）</t>
  </si>
  <si>
    <t>女_平均寿命</t>
  </si>
  <si>
    <t>女性0歳児の平均余命（*1）</t>
  </si>
  <si>
    <t>平均寿命男女差</t>
  </si>
  <si>
    <t>平均寿命の男女差</t>
  </si>
  <si>
    <t>要介護認定率_全体</t>
  </si>
  <si>
    <t>第1号被保険者あたりの要介護（支援）認定者割合（*2）</t>
  </si>
  <si>
    <t>介護保険事業報告（平成29年）</t>
  </si>
  <si>
    <t>一人あたり介護単位数</t>
  </si>
  <si>
    <t>第1号被保険者1人あたりの単位数（*2）</t>
  </si>
  <si>
    <t>居宅介護単位数</t>
  </si>
  <si>
    <t>訪問介護単位数</t>
  </si>
  <si>
    <t>通所介護単位数</t>
  </si>
  <si>
    <t>短期入所単位数</t>
  </si>
  <si>
    <t>特定施設単位数</t>
  </si>
  <si>
    <t>介護施設入所率</t>
  </si>
  <si>
    <t>第1号被保険者あたりの介護施設入所者割合（*2）</t>
  </si>
  <si>
    <t>居宅サービス利用種類数</t>
  </si>
  <si>
    <t>第1号被保険者あたりの居宅サービス利用種類数（*2）</t>
  </si>
  <si>
    <t>介護保険訪問看護利用率</t>
  </si>
  <si>
    <t>第1号被保険者あたりの訪問看護（介護保険）利用者割合（*2）</t>
  </si>
  <si>
    <t>訪問診療実施状況</t>
  </si>
  <si>
    <t>65歳以上人口千人あたりの実施件数（*3）</t>
  </si>
  <si>
    <t>在宅医療にかかる地域別データ集（平成29年）（*4）</t>
  </si>
  <si>
    <t>看取り実施状況</t>
  </si>
  <si>
    <t>介護療養型医療施設病床数</t>
  </si>
  <si>
    <t>65歳以上人口千人あたりの病床数（*3）</t>
  </si>
  <si>
    <t>在宅医療にかかる地域別データ集（平成29年）（*5）</t>
  </si>
  <si>
    <t>老人保健施設定員数</t>
  </si>
  <si>
    <t>65歳以上人口千人あたりの定員数（*3）</t>
  </si>
  <si>
    <t>老人福祉施設定員数</t>
  </si>
  <si>
    <t>医療・介護体制_訪問看護ST数</t>
  </si>
  <si>
    <t>訪問看護ST看護職員数</t>
  </si>
  <si>
    <t>65歳以上人口千人あたりの看護職員数（*3）</t>
  </si>
  <si>
    <t>医療施設動態調査（平成28年）</t>
  </si>
  <si>
    <t>駅から1km未満の住居比率</t>
  </si>
  <si>
    <t>全住居に占める駅から1ｋｍ未満の住居割合</t>
  </si>
  <si>
    <t>住宅・土地統計調査（平成25年）</t>
  </si>
  <si>
    <t>最寄医療機関から1㎞以上の住居比率</t>
  </si>
  <si>
    <t>全住居に占める最寄り医療機関から１ｋｍ以上の住居割合</t>
  </si>
  <si>
    <t>1世帯あたり世帯員数</t>
  </si>
  <si>
    <t>全世帯に占める高齢者独居世帯の割合</t>
  </si>
  <si>
    <t>住宅・土地統計調査（平成30年）</t>
  </si>
  <si>
    <t>全住居に占める戸建て住宅の割合</t>
  </si>
  <si>
    <t>自宅死率</t>
  </si>
  <si>
    <t>全死亡者に占める自宅死の人数割合</t>
  </si>
  <si>
    <t>在宅医療にかかる地域別データ集（平成29年）（*6）</t>
  </si>
  <si>
    <t>老人ホーム死率</t>
  </si>
  <si>
    <t>死亡者に占める老人ホーム死の人数割合（*4）</t>
  </si>
  <si>
    <t>平均所得額（千円/人）</t>
  </si>
  <si>
    <t>納税義務者あたり住民税課税所得額</t>
  </si>
  <si>
    <t>市町村税課税状況等の調（平成25年）</t>
  </si>
  <si>
    <t>*1：基となった統計で公表されている数値をそのまま指標として用いている。</t>
    <rPh sb="3" eb="4">
      <t>モト</t>
    </rPh>
    <rPh sb="8" eb="10">
      <t>トウケイ</t>
    </rPh>
    <phoneticPr fontId="3"/>
  </si>
  <si>
    <t>*2：第1号被保険者数は介護保険事業報告の平成29年度末被保険者数。</t>
  </si>
  <si>
    <t>*3：65歳以上人口は平成30年1月1日住民基本台帳年齢階級別人口による。</t>
  </si>
  <si>
    <t>*4：在宅医療にかかる地域別データ集の訪問診療、看取り実施件数は、医療施設調査を出典としている。</t>
    <phoneticPr fontId="3"/>
  </si>
  <si>
    <t>*5：在宅医療にかかる地域別データ集の介護療養型医療施設病床数、老人保健施設定員数、老人福祉施設定員数、訪問看護ステーション数、訪問看護ステーション看護職員数は、介護サービス施設・事業所調査を出典としている。</t>
  </si>
  <si>
    <t>*6：在宅医療にかかる地域別データ集の自宅死率、老人ホーム死率は人口動態調査を出典としている。</t>
  </si>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</sst>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_ "/>
    <numFmt numFmtId="178" formatCode="#,##0.0;[Red]\-#,##0.0"/>
    <numFmt numFmtId="179" formatCode="#,##0.000;[Red]\-#,##0.000"/>
  </numFmts>
  <fonts count="1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b/>
      <sz val="10"/>
      <color rgb="FF000000"/>
      <name val="ＭＳ Ｐゴシック"/>
      <family val="3"/>
      <charset val="128"/>
    </font>
    <font>
      <sz val="10"/>
      <color rgb="FF000000"/>
      <name val="ＭＳ Ｐゴシック"/>
      <family val="3"/>
      <charset val="128"/>
    </font>
    <font>
      <sz val="10"/>
      <color theme="1"/>
      <name val="ＭＳ Ｐゴシック"/>
      <family val="2"/>
      <scheme val="minor"/>
    </font>
    <font>
      <sz val="9"/>
      <color theme="1"/>
      <name val="ＭＳ Ｐゴシック"/>
      <family val="3"/>
      <charset val="128"/>
      <scheme val="minor"/>
    </font>
    <font>
      <b/>
      <sz val="8"/>
      <color rgb="FF000000"/>
      <name val="ＭＳ Ｐゴシック"/>
      <family val="3"/>
      <charset val="128"/>
    </font>
    <font>
      <b/>
      <sz val="9"/>
      <color rgb="FF00000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明朝"/>
      <family val="1"/>
      <charset val="128"/>
    </font>
  </fonts>
  <fills count="1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solid">
        <fgColor theme="4" tint="0.79998168889431442"/>
        <bgColor rgb="FFC0C0C0"/>
      </patternFill>
    </fill>
    <fill>
      <patternFill patternType="solid">
        <fgColor theme="6" tint="0.79998168889431442"/>
        <bgColor rgb="FFC0C0C0"/>
      </patternFill>
    </fill>
    <fill>
      <patternFill patternType="solid">
        <fgColor theme="8" tint="0.79998168889431442"/>
        <bgColor rgb="FFC0C0C0"/>
      </patternFill>
    </fill>
    <fill>
      <patternFill patternType="solid">
        <fgColor theme="7" tint="0.79998168889431442"/>
        <bgColor rgb="FFC0C0C0"/>
      </patternFill>
    </fill>
    <fill>
      <patternFill patternType="solid">
        <fgColor theme="9" tint="0.79998168889431442"/>
        <bgColor rgb="FFC0C0C0"/>
      </patternFill>
    </fill>
    <fill>
      <patternFill patternType="solid">
        <fgColor theme="0"/>
        <bgColor indexed="64"/>
      </patternFill>
    </fill>
    <fill>
      <patternFill patternType="solid">
        <fgColor theme="9" tint="0.59999389629810485"/>
        <bgColor indexed="64"/>
      </patternFill>
    </fill>
    <fill>
      <patternFill patternType="solid">
        <fgColor theme="0"/>
        <bgColor rgb="FF000000"/>
      </patternFill>
    </fill>
    <fill>
      <patternFill patternType="solid">
        <fgColor theme="9" tint="0.79998168889431442"/>
        <bgColor indexed="64"/>
      </patternFill>
    </fill>
    <fill>
      <patternFill patternType="solid">
        <fgColor rgb="FFD9E2F3"/>
        <bgColor indexed="64"/>
      </patternFill>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9">
    <xf numFmtId="0" fontId="0" fillId="0" borderId="0"/>
    <xf numFmtId="0" fontId="2" fillId="4" borderId="0"/>
    <xf numFmtId="9" fontId="2" fillId="4" borderId="0" applyFont="0" applyFill="0" applyBorder="0" applyAlignment="0" applyProtection="0">
      <alignment vertical="center"/>
    </xf>
    <xf numFmtId="9" fontId="2" fillId="0" borderId="0" applyFont="0" applyFill="0" applyBorder="0" applyAlignment="0" applyProtection="0">
      <alignment vertical="center"/>
    </xf>
    <xf numFmtId="0" fontId="2" fillId="4" borderId="0"/>
    <xf numFmtId="38" fontId="1" fillId="4" borderId="0" applyFont="0" applyFill="0" applyBorder="0" applyAlignment="0" applyProtection="0">
      <alignment vertical="center"/>
    </xf>
    <xf numFmtId="9" fontId="1" fillId="4" borderId="0" applyFont="0" applyFill="0" applyBorder="0" applyAlignment="0" applyProtection="0">
      <alignment vertical="center"/>
    </xf>
    <xf numFmtId="0" fontId="1" fillId="4" borderId="0">
      <alignment vertical="center"/>
    </xf>
    <xf numFmtId="38" fontId="2" fillId="0" borderId="0" applyFont="0" applyFill="0" applyBorder="0" applyAlignment="0" applyProtection="0">
      <alignment vertical="center"/>
    </xf>
  </cellStyleXfs>
  <cellXfs count="71">
    <xf numFmtId="0" fontId="0" fillId="0" borderId="0" xfId="0"/>
    <xf numFmtId="0" fontId="5" fillId="2"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4" fillId="10" borderId="0" xfId="4" applyFont="1" applyFill="1" applyBorder="1"/>
    <xf numFmtId="0" fontId="4" fillId="4" borderId="0" xfId="4" applyFont="1"/>
    <xf numFmtId="0" fontId="2" fillId="10" borderId="0" xfId="4" applyFill="1" applyBorder="1"/>
    <xf numFmtId="0" fontId="10" fillId="5" borderId="1" xfId="1" applyFont="1" applyFill="1" applyBorder="1" applyAlignment="1" applyProtection="1">
      <alignment horizontal="center" vertical="center" wrapText="1"/>
    </xf>
    <xf numFmtId="0" fontId="10" fillId="5" borderId="1" xfId="4" applyFont="1" applyFill="1" applyBorder="1" applyAlignment="1" applyProtection="1">
      <alignment horizontal="center" vertical="center" wrapText="1"/>
    </xf>
    <xf numFmtId="0" fontId="2" fillId="4" borderId="0" xfId="4"/>
    <xf numFmtId="0" fontId="10" fillId="8" borderId="1" xfId="4" applyFont="1" applyFill="1" applyBorder="1" applyAlignment="1" applyProtection="1">
      <alignment horizontal="center" vertical="center" wrapText="1"/>
    </xf>
    <xf numFmtId="0" fontId="9" fillId="5" borderId="1" xfId="4" applyFont="1" applyFill="1" applyBorder="1" applyAlignment="1" applyProtection="1">
      <alignment horizontal="center" vertical="center" wrapText="1"/>
    </xf>
    <xf numFmtId="0" fontId="8" fillId="10" borderId="0" xfId="4" applyFont="1" applyFill="1" applyBorder="1"/>
    <xf numFmtId="0" fontId="8" fillId="4" borderId="0" xfId="4" applyFont="1"/>
    <xf numFmtId="176" fontId="0" fillId="4" borderId="1" xfId="3" applyNumberFormat="1" applyFont="1" applyFill="1" applyBorder="1" applyAlignment="1">
      <alignment horizontal="right"/>
    </xf>
    <xf numFmtId="178" fontId="0" fillId="4" borderId="1" xfId="5" applyNumberFormat="1" applyFont="1" applyBorder="1" applyAlignment="1">
      <alignment horizontal="right"/>
    </xf>
    <xf numFmtId="38" fontId="0" fillId="4" borderId="1" xfId="8" applyFont="1" applyFill="1" applyBorder="1" applyAlignment="1">
      <alignment horizontal="right"/>
    </xf>
    <xf numFmtId="176" fontId="5" fillId="7" borderId="1" xfId="3" applyNumberFormat="1" applyFont="1" applyFill="1" applyBorder="1" applyAlignment="1" applyProtection="1">
      <alignment horizontal="center" vertical="center" wrapText="1"/>
    </xf>
    <xf numFmtId="176" fontId="0" fillId="0" borderId="0" xfId="3" applyNumberFormat="1" applyFont="1" applyAlignment="1"/>
    <xf numFmtId="38" fontId="0" fillId="10" borderId="1" xfId="5" applyFont="1" applyFill="1" applyBorder="1" applyAlignment="1"/>
    <xf numFmtId="176" fontId="0" fillId="10" borderId="1" xfId="3" applyNumberFormat="1" applyFont="1" applyFill="1" applyBorder="1" applyAlignment="1"/>
    <xf numFmtId="178" fontId="0" fillId="4" borderId="1" xfId="8" applyNumberFormat="1" applyFont="1" applyFill="1" applyBorder="1" applyAlignment="1">
      <alignment horizontal="right"/>
    </xf>
    <xf numFmtId="178" fontId="0" fillId="10" borderId="1" xfId="8" applyNumberFormat="1" applyFont="1" applyFill="1" applyBorder="1" applyAlignment="1"/>
    <xf numFmtId="179" fontId="0" fillId="4" borderId="1" xfId="8" applyNumberFormat="1" applyFont="1" applyFill="1" applyBorder="1" applyAlignment="1">
      <alignment horizontal="right"/>
    </xf>
    <xf numFmtId="179" fontId="0" fillId="10" borderId="1" xfId="8" applyNumberFormat="1" applyFont="1" applyFill="1" applyBorder="1" applyAlignment="1"/>
    <xf numFmtId="0" fontId="2" fillId="10" borderId="1" xfId="4" applyFill="1" applyBorder="1" applyAlignment="1">
      <alignment horizontal="center"/>
    </xf>
    <xf numFmtId="178" fontId="0" fillId="10" borderId="1" xfId="5" applyNumberFormat="1" applyFont="1" applyFill="1" applyBorder="1" applyAlignment="1"/>
    <xf numFmtId="38" fontId="0" fillId="10" borderId="1" xfId="8" applyFont="1" applyFill="1" applyBorder="1" applyAlignment="1"/>
    <xf numFmtId="40" fontId="10" fillId="8" borderId="1" xfId="8" applyNumberFormat="1" applyFont="1" applyFill="1" applyBorder="1" applyAlignment="1" applyProtection="1">
      <alignment horizontal="center" vertical="center" wrapText="1"/>
    </xf>
    <xf numFmtId="40" fontId="0" fillId="0" borderId="0" xfId="8" applyNumberFormat="1" applyFont="1" applyAlignment="1"/>
    <xf numFmtId="0" fontId="4" fillId="12" borderId="0" xfId="4" applyFont="1" applyFill="1"/>
    <xf numFmtId="0" fontId="2" fillId="12" borderId="0" xfId="4" applyFill="1"/>
    <xf numFmtId="178" fontId="0" fillId="4" borderId="5" xfId="5" applyNumberFormat="1" applyFont="1" applyBorder="1" applyAlignment="1">
      <alignment horizontal="right"/>
    </xf>
    <xf numFmtId="0" fontId="7" fillId="11" borderId="2" xfId="4" applyFont="1" applyFill="1" applyBorder="1" applyAlignment="1">
      <alignment vertical="center"/>
    </xf>
    <xf numFmtId="0" fontId="4" fillId="13" borderId="3" xfId="4" applyFont="1" applyFill="1" applyBorder="1" applyAlignment="1">
      <alignment vertical="center"/>
    </xf>
    <xf numFmtId="0" fontId="4" fillId="11" borderId="4" xfId="4" applyFont="1" applyFill="1" applyBorder="1" applyAlignment="1">
      <alignment vertical="center"/>
    </xf>
    <xf numFmtId="0" fontId="4" fillId="11" borderId="1" xfId="4" applyFont="1" applyFill="1" applyBorder="1" applyAlignment="1">
      <alignment vertical="center" wrapText="1"/>
    </xf>
    <xf numFmtId="0" fontId="4" fillId="10" borderId="0" xfId="4" applyFont="1" applyFill="1" applyBorder="1" applyAlignment="1">
      <alignment vertical="center"/>
    </xf>
    <xf numFmtId="0" fontId="4" fillId="11" borderId="1" xfId="4" applyFont="1" applyFill="1" applyBorder="1" applyAlignment="1">
      <alignment vertical="center"/>
    </xf>
    <xf numFmtId="40" fontId="0" fillId="4" borderId="1" xfId="5" applyNumberFormat="1" applyFont="1" applyBorder="1" applyAlignment="1">
      <alignment horizontal="right"/>
    </xf>
    <xf numFmtId="40" fontId="0" fillId="10" borderId="1" xfId="5" applyNumberFormat="1" applyFont="1" applyFill="1" applyBorder="1" applyAlignment="1"/>
    <xf numFmtId="40" fontId="5" fillId="7" borderId="1" xfId="8" applyNumberFormat="1" applyFont="1" applyFill="1" applyBorder="1" applyAlignment="1" applyProtection="1">
      <alignment horizontal="center" vertical="center" wrapText="1"/>
    </xf>
    <xf numFmtId="0" fontId="6" fillId="3" borderId="1" xfId="0" applyFont="1" applyFill="1" applyBorder="1" applyAlignment="1" applyProtection="1">
      <alignment vertical="center" wrapText="1"/>
    </xf>
    <xf numFmtId="0" fontId="6" fillId="3" borderId="1" xfId="0" applyNumberFormat="1" applyFont="1" applyFill="1" applyBorder="1" applyAlignment="1" applyProtection="1">
      <alignment horizontal="right" vertical="center" wrapText="1"/>
    </xf>
    <xf numFmtId="176" fontId="6" fillId="4" borderId="1" xfId="0" applyNumberFormat="1" applyFont="1" applyFill="1" applyBorder="1" applyAlignment="1" applyProtection="1">
      <alignment horizontal="right" vertical="center" wrapText="1"/>
    </xf>
    <xf numFmtId="0" fontId="6" fillId="4" borderId="1" xfId="0" applyFont="1" applyFill="1" applyBorder="1" applyAlignment="1" applyProtection="1">
      <alignment horizontal="right" vertical="center" wrapText="1"/>
    </xf>
    <xf numFmtId="177" fontId="6" fillId="4" borderId="1" xfId="0" applyNumberFormat="1" applyFont="1" applyFill="1" applyBorder="1" applyAlignment="1" applyProtection="1">
      <alignment horizontal="right" vertical="center" wrapText="1"/>
    </xf>
    <xf numFmtId="40" fontId="6" fillId="4" borderId="1" xfId="8" applyNumberFormat="1" applyFont="1" applyFill="1" applyBorder="1" applyAlignment="1" applyProtection="1">
      <alignment horizontal="right" vertical="center" wrapText="1"/>
    </xf>
    <xf numFmtId="1" fontId="6" fillId="4" borderId="1" xfId="0" applyNumberFormat="1" applyFont="1" applyFill="1" applyBorder="1" applyAlignment="1" applyProtection="1">
      <alignment horizontal="right" vertical="center" wrapText="1"/>
    </xf>
    <xf numFmtId="176" fontId="6" fillId="4" borderId="1" xfId="3" applyNumberFormat="1" applyFont="1" applyFill="1" applyBorder="1" applyAlignment="1" applyProtection="1">
      <alignment horizontal="right" vertical="center" wrapText="1"/>
    </xf>
    <xf numFmtId="176" fontId="4" fillId="0" borderId="1" xfId="0" applyNumberFormat="1" applyFont="1" applyBorder="1" applyAlignment="1">
      <alignment horizontal="right" vertical="center"/>
    </xf>
    <xf numFmtId="177" fontId="4" fillId="0" borderId="1" xfId="0" applyNumberFormat="1" applyFont="1" applyBorder="1" applyAlignment="1">
      <alignment horizontal="right" vertical="center"/>
    </xf>
    <xf numFmtId="40" fontId="4" fillId="0" borderId="1" xfId="8" applyNumberFormat="1" applyFont="1" applyBorder="1" applyAlignment="1">
      <alignment horizontal="right" vertical="center"/>
    </xf>
    <xf numFmtId="0" fontId="0" fillId="0" borderId="1" xfId="0" applyBorder="1"/>
    <xf numFmtId="0" fontId="6" fillId="4" borderId="1" xfId="0" applyFont="1" applyFill="1" applyBorder="1" applyAlignment="1" applyProtection="1">
      <alignment vertical="center" wrapText="1"/>
    </xf>
    <xf numFmtId="178" fontId="6" fillId="3" borderId="1" xfId="8" applyNumberFormat="1" applyFont="1" applyFill="1" applyBorder="1" applyAlignment="1" applyProtection="1">
      <alignment horizontal="right" vertical="center" wrapText="1"/>
    </xf>
    <xf numFmtId="178" fontId="0" fillId="0" borderId="1" xfId="8" applyNumberFormat="1" applyFont="1" applyBorder="1" applyAlignment="1"/>
    <xf numFmtId="38" fontId="0" fillId="0" borderId="1" xfId="8" applyFont="1" applyBorder="1" applyAlignment="1"/>
    <xf numFmtId="179" fontId="0" fillId="0" borderId="1" xfId="8" applyNumberFormat="1" applyFont="1" applyBorder="1" applyAlignment="1"/>
    <xf numFmtId="40" fontId="0" fillId="0" borderId="1" xfId="8" applyNumberFormat="1" applyFont="1" applyBorder="1" applyAlignment="1"/>
    <xf numFmtId="176" fontId="0" fillId="0" borderId="1" xfId="3" applyNumberFormat="1" applyFont="1" applyBorder="1" applyAlignment="1"/>
    <xf numFmtId="0" fontId="2" fillId="4" borderId="0" xfId="1"/>
    <xf numFmtId="0" fontId="11" fillId="14" borderId="3" xfId="1" applyFont="1" applyFill="1" applyBorder="1" applyAlignment="1">
      <alignment horizontal="justify" vertical="center"/>
    </xf>
    <xf numFmtId="0" fontId="11" fillId="14" borderId="6" xfId="1" applyFont="1" applyFill="1" applyBorder="1" applyAlignment="1">
      <alignment horizontal="justify" vertical="center"/>
    </xf>
    <xf numFmtId="0" fontId="12" fillId="15" borderId="7" xfId="1" applyFont="1" applyFill="1" applyBorder="1" applyAlignment="1">
      <alignment horizontal="left" vertical="center" wrapText="1"/>
    </xf>
    <xf numFmtId="0" fontId="11" fillId="15" borderId="8" xfId="1" applyFont="1" applyFill="1" applyBorder="1" applyAlignment="1">
      <alignment horizontal="left" vertical="center"/>
    </xf>
    <xf numFmtId="0" fontId="13" fillId="4" borderId="0" xfId="1" applyFont="1"/>
    <xf numFmtId="0" fontId="13" fillId="4" borderId="9" xfId="1" applyFont="1" applyBorder="1" applyAlignment="1">
      <alignment horizontal="left" vertical="center"/>
    </xf>
    <xf numFmtId="0" fontId="13" fillId="4" borderId="0" xfId="1" applyFont="1" applyAlignment="1">
      <alignment horizontal="left" vertical="center"/>
    </xf>
    <xf numFmtId="0" fontId="13" fillId="4" borderId="0" xfId="1" applyFont="1" applyAlignment="1">
      <alignment horizontal="left" vertical="center" wrapText="1"/>
    </xf>
  </cellXfs>
  <cellStyles count="9">
    <cellStyle name="パーセント" xfId="3" builtinId="5"/>
    <cellStyle name="パーセント 2" xfId="2"/>
    <cellStyle name="パーセント 3" xfId="6"/>
    <cellStyle name="桁区切り" xfId="8" builtinId="6"/>
    <cellStyle name="桁区切り 2" xfId="5"/>
    <cellStyle name="標準" xfId="0" builtinId="0"/>
    <cellStyle name="標準 2" xfId="1"/>
    <cellStyle name="標準 3" xfId="4"/>
    <cellStyle name="標準 3 2" xfId="7"/>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279400</xdr:colOff>
      <xdr:row>0</xdr:row>
      <xdr:rowOff>0</xdr:rowOff>
    </xdr:from>
    <xdr:to>
      <xdr:col>3</xdr:col>
      <xdr:colOff>2921000</xdr:colOff>
      <xdr:row>11</xdr:row>
      <xdr:rowOff>12700</xdr:rowOff>
    </xdr:to>
    <xdr:sp macro="" textlink="">
      <xdr:nvSpPr>
        <xdr:cNvPr id="2" name="正方形/長方形 1"/>
        <xdr:cNvSpPr/>
      </xdr:nvSpPr>
      <xdr:spPr>
        <a:xfrm>
          <a:off x="876300" y="0"/>
          <a:ext cx="7023100" cy="18288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en-US" altLang="ja-JP" sz="1600" b="1"/>
            <a:t>【</a:t>
          </a:r>
          <a:r>
            <a:rPr kumimoji="1" lang="ja-JP" altLang="en-US" sz="1600" b="1"/>
            <a:t>ご利用に当たっての留意事項</a:t>
          </a:r>
          <a:r>
            <a:rPr kumimoji="1" lang="en-US" altLang="ja-JP" sz="1600" b="1"/>
            <a:t>】</a:t>
          </a:r>
        </a:p>
        <a:p>
          <a:r>
            <a:rPr lang="ja-JP" altLang="en-US" sz="1100">
              <a:solidFill>
                <a:schemeClr val="dk1"/>
              </a:solidFill>
              <a:effectLst/>
              <a:latin typeface="+mn-lt"/>
              <a:ea typeface="+mn-ea"/>
              <a:cs typeface="+mn-cs"/>
            </a:rPr>
            <a:t>　</a:t>
          </a:r>
          <a:r>
            <a:rPr lang="ja-JP" altLang="ja-JP" sz="1200">
              <a:solidFill>
                <a:schemeClr val="dk1"/>
              </a:solidFill>
              <a:effectLst/>
              <a:latin typeface="+mn-lt"/>
              <a:ea typeface="+mn-ea"/>
              <a:cs typeface="+mn-cs"/>
            </a:rPr>
            <a:t>本データは自治体等が地域の課題分析の参考に用いること、分析手法等を考えるためのサンプルデータとして利用することを想定して公表するものです。</a:t>
          </a:r>
          <a:endParaRPr lang="en-US" altLang="ja-JP" sz="1200">
            <a:solidFill>
              <a:schemeClr val="dk1"/>
            </a:solidFill>
            <a:effectLst/>
            <a:latin typeface="+mn-lt"/>
            <a:ea typeface="+mn-ea"/>
            <a:cs typeface="+mn-cs"/>
          </a:endParaRPr>
        </a:p>
        <a:p>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データの二次的な分析等の利用に関しては、利用者の責任において行うものとします。</a:t>
          </a: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二次的分析に基づくグラフ、集計結果等を印刷する場合等については、データの出典として本調査研究</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名を明示してください。</a:t>
          </a: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公表データ作成で使用した統計資料、指標化の際の計算方法等については、報告書をご参照ください。</a:t>
          </a:r>
          <a:endParaRPr lang="en-US" altLang="ja-JP" sz="1200">
            <a:solidFill>
              <a:schemeClr val="dk1"/>
            </a:solidFill>
            <a:effectLst/>
            <a:latin typeface="+mn-lt"/>
            <a:ea typeface="+mn-ea"/>
            <a:cs typeface="+mn-cs"/>
          </a:endParaRPr>
        </a:p>
        <a:p>
          <a:endParaRPr lang="en-US" altLang="ja-JP" sz="12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36287</xdr:colOff>
      <xdr:row>0</xdr:row>
      <xdr:rowOff>175379</xdr:rowOff>
    </xdr:from>
    <xdr:to>
      <xdr:col>0</xdr:col>
      <xdr:colOff>1433286</xdr:colOff>
      <xdr:row>2</xdr:row>
      <xdr:rowOff>148165</xdr:rowOff>
    </xdr:to>
    <xdr:sp macro="" textlink="">
      <xdr:nvSpPr>
        <xdr:cNvPr id="2" name="角丸四角形吹き出し 1"/>
        <xdr:cNvSpPr/>
      </xdr:nvSpPr>
      <xdr:spPr>
        <a:xfrm>
          <a:off x="36287" y="175379"/>
          <a:ext cx="1396999" cy="533703"/>
        </a:xfrm>
        <a:prstGeom prst="wedgeRoundRectCallout">
          <a:avLst>
            <a:gd name="adj1" fmla="val 154706"/>
            <a:gd name="adj2" fmla="val -4381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表示対象を選択することができます</a:t>
          </a:r>
        </a:p>
      </xdr:txBody>
    </xdr:sp>
    <xdr:clientData/>
  </xdr:twoCellAnchor>
  <xdr:twoCellAnchor>
    <xdr:from>
      <xdr:col>1</xdr:col>
      <xdr:colOff>1161142</xdr:colOff>
      <xdr:row>19</xdr:row>
      <xdr:rowOff>84666</xdr:rowOff>
    </xdr:from>
    <xdr:to>
      <xdr:col>8</xdr:col>
      <xdr:colOff>423333</xdr:colOff>
      <xdr:row>19</xdr:row>
      <xdr:rowOff>862995</xdr:rowOff>
    </xdr:to>
    <xdr:sp macro="" textlink="">
      <xdr:nvSpPr>
        <xdr:cNvPr id="3" name="テキスト ボックス 2"/>
        <xdr:cNvSpPr txBox="1"/>
      </xdr:nvSpPr>
      <xdr:spPr>
        <a:xfrm>
          <a:off x="2727475" y="5683249"/>
          <a:ext cx="4807858" cy="778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平均値：人口</a:t>
          </a:r>
          <a:r>
            <a:rPr kumimoji="1" lang="en-US" altLang="ja-JP" sz="1200"/>
            <a:t>10</a:t>
          </a:r>
          <a:r>
            <a:rPr kumimoji="1" lang="ja-JP" altLang="en-US" sz="1200"/>
            <a:t>万人以上</a:t>
          </a:r>
          <a:r>
            <a:rPr kumimoji="1" lang="en-US" altLang="ja-JP" sz="1200"/>
            <a:t>100</a:t>
          </a:r>
          <a:r>
            <a:rPr kumimoji="1" lang="ja-JP" altLang="en-US" sz="1200"/>
            <a:t>万人未満の</a:t>
          </a:r>
          <a:r>
            <a:rPr kumimoji="1" lang="en-US" altLang="ja-JP" sz="1200"/>
            <a:t>276</a:t>
          </a:r>
          <a:r>
            <a:rPr kumimoji="1" lang="ja-JP" altLang="en-US" sz="1200"/>
            <a:t>市区の平均値</a:t>
          </a:r>
          <a:endParaRPr kumimoji="1" lang="en-US" altLang="ja-JP" sz="1200"/>
        </a:p>
        <a:p>
          <a:r>
            <a:rPr kumimoji="1" lang="ja-JP" altLang="en-US" sz="1200"/>
            <a:t>　　　</a:t>
          </a:r>
          <a:r>
            <a:rPr kumimoji="1" lang="ja-JP" altLang="en-US" sz="1200">
              <a:solidFill>
                <a:schemeClr val="accent2"/>
              </a:solidFill>
            </a:rPr>
            <a:t>▲</a:t>
          </a:r>
          <a:r>
            <a:rPr kumimoji="1" lang="ja-JP" altLang="en-US" sz="1200"/>
            <a:t>：対象</a:t>
          </a:r>
          <a:r>
            <a:rPr kumimoji="1" lang="en-US" altLang="ja-JP" sz="1200"/>
            <a:t>276</a:t>
          </a:r>
          <a:r>
            <a:rPr kumimoji="1" lang="ja-JP" altLang="en-US" sz="1200"/>
            <a:t>市区の上位</a:t>
          </a:r>
          <a:r>
            <a:rPr kumimoji="1" lang="en-US" altLang="ja-JP" sz="1200"/>
            <a:t>4</a:t>
          </a:r>
          <a:r>
            <a:rPr kumimoji="1" lang="ja-JP" altLang="en-US" sz="1200"/>
            <a:t>分の</a:t>
          </a:r>
          <a:r>
            <a:rPr kumimoji="1" lang="en-US" altLang="ja-JP" sz="1200"/>
            <a:t>1</a:t>
          </a:r>
          <a:r>
            <a:rPr kumimoji="1" lang="ja-JP" altLang="en-US" sz="1200"/>
            <a:t>に含まれる</a:t>
          </a:r>
          <a:endParaRPr kumimoji="1" lang="en-US" altLang="ja-JP" sz="1200"/>
        </a:p>
        <a:p>
          <a:r>
            <a:rPr kumimoji="1" lang="ja-JP" altLang="en-US" sz="1200"/>
            <a:t>　　　</a:t>
          </a:r>
          <a:r>
            <a:rPr lang="ja-JP" altLang="en-US" sz="1200" b="0" i="0" u="none" strike="noStrike">
              <a:solidFill>
                <a:schemeClr val="accent3">
                  <a:lumMod val="75000"/>
                </a:schemeClr>
              </a:solidFill>
              <a:effectLst/>
              <a:latin typeface="+mn-lt"/>
              <a:ea typeface="+mn-ea"/>
              <a:cs typeface="+mn-cs"/>
            </a:rPr>
            <a:t>▽</a:t>
          </a:r>
          <a:r>
            <a:rPr lang="ja-JP" altLang="en-US" sz="1200" b="0" i="0" u="none" strike="noStrike">
              <a:solidFill>
                <a:schemeClr val="dk1"/>
              </a:solidFill>
              <a:effectLst/>
              <a:latin typeface="+mn-lt"/>
              <a:ea typeface="+mn-ea"/>
              <a:cs typeface="+mn-cs"/>
            </a:rPr>
            <a:t>：</a:t>
          </a:r>
          <a:r>
            <a:rPr lang="ja-JP" altLang="en-US" sz="1200"/>
            <a:t>対象</a:t>
          </a:r>
          <a:r>
            <a:rPr lang="en-US" altLang="ja-JP" sz="1200"/>
            <a:t>276</a:t>
          </a:r>
          <a:r>
            <a:rPr lang="ja-JP" altLang="en-US" sz="1200"/>
            <a:t>市区の下位</a:t>
          </a:r>
          <a:r>
            <a:rPr lang="en-US" altLang="ja-JP" sz="1200"/>
            <a:t>4</a:t>
          </a:r>
          <a:r>
            <a:rPr lang="ja-JP" altLang="en-US" sz="1200"/>
            <a:t>分の１に含まれる</a:t>
          </a:r>
          <a:endParaRPr kumimoji="1" lang="ja-JP" altLang="en-US"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3.4.91\3t4k\Users\mika_yamashita\Desktop\&#22577;&#37228;&#31639;&#23450;&#29366;&#27841;&#12398;&#20998;&#26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データ・指標化データのイメージ"/>
      <sheetName val="a"/>
      <sheetName val="a2"/>
      <sheetName val="ａ市単位の算定状況"/>
      <sheetName val="ａ市単位の算定状況 (2)"/>
      <sheetName val="b"/>
      <sheetName val="ｂ都道府県別の状況"/>
      <sheetName val="c"/>
      <sheetName val="c 変化の大きい地域"/>
      <sheetName val="d"/>
      <sheetName val="d2"/>
      <sheetName val="ｄ算定が偏っている地域"/>
    </sheetNames>
    <sheetDataSet>
      <sheetData sheetId="0">
        <row r="8">
          <cell r="CZ8">
            <v>23.081429408318687</v>
          </cell>
          <cell r="DA8">
            <v>37.345136583566578</v>
          </cell>
        </row>
        <row r="9">
          <cell r="CZ9">
            <v>40.419333379212262</v>
          </cell>
          <cell r="DA9">
            <v>24.545225150826969</v>
          </cell>
        </row>
        <row r="10">
          <cell r="CZ10">
            <v>6.9652166481497311</v>
          </cell>
          <cell r="DA10">
            <v>32.176737031022988</v>
          </cell>
        </row>
        <row r="11">
          <cell r="CZ11">
            <v>29.948978624129889</v>
          </cell>
          <cell r="DA11">
            <v>29.967945678356692</v>
          </cell>
        </row>
        <row r="12">
          <cell r="CZ12">
            <v>24.000509294626941</v>
          </cell>
          <cell r="DA12">
            <v>29.475426534250062</v>
          </cell>
        </row>
        <row r="13">
          <cell r="CZ13">
            <v>31.283300350129398</v>
          </cell>
          <cell r="DA13">
            <v>35.089054650631759</v>
          </cell>
        </row>
        <row r="14">
          <cell r="CZ14">
            <v>21.661135527850032</v>
          </cell>
          <cell r="DA14">
            <v>49.197237420396448</v>
          </cell>
        </row>
        <row r="15">
          <cell r="CZ15">
            <v>48.231858981291232</v>
          </cell>
          <cell r="DA15">
            <v>32.605169244079164</v>
          </cell>
        </row>
        <row r="16">
          <cell r="CZ16">
            <v>10.501750291715286</v>
          </cell>
          <cell r="DA16">
            <v>27.615713730066123</v>
          </cell>
        </row>
        <row r="17">
          <cell r="CZ17">
            <v>29.913335197092536</v>
          </cell>
          <cell r="DA17">
            <v>28.934861615879228</v>
          </cell>
        </row>
        <row r="18">
          <cell r="CZ18">
            <v>30.723117272386663</v>
          </cell>
          <cell r="DA18">
            <v>67.25365305357812</v>
          </cell>
        </row>
        <row r="19">
          <cell r="CZ19">
            <v>50.077841203943954</v>
          </cell>
          <cell r="DA19">
            <v>52.153606642449404</v>
          </cell>
        </row>
        <row r="20">
          <cell r="CZ20">
            <v>13.321237585943468</v>
          </cell>
          <cell r="DA20">
            <v>29.507257448433922</v>
          </cell>
        </row>
        <row r="21">
          <cell r="CZ21">
            <v>33.73872106708513</v>
          </cell>
          <cell r="DA21">
            <v>31.777167516673206</v>
          </cell>
        </row>
        <row r="22">
          <cell r="CZ22">
            <v>23.174012000827645</v>
          </cell>
          <cell r="DA22">
            <v>16.345954893440929</v>
          </cell>
        </row>
        <row r="23">
          <cell r="CZ23">
            <v>8.3023189235614083</v>
          </cell>
          <cell r="DA23">
            <v>25.47953048955053</v>
          </cell>
        </row>
        <row r="24">
          <cell r="CZ24">
            <v>38.075780089153042</v>
          </cell>
          <cell r="DA24">
            <v>34.608717186726103</v>
          </cell>
        </row>
        <row r="25">
          <cell r="CZ25">
            <v>7.630675314765357</v>
          </cell>
          <cell r="DA25">
            <v>25.562762304463945</v>
          </cell>
        </row>
        <row r="26">
          <cell r="CZ26">
            <v>69.684638860630727</v>
          </cell>
          <cell r="DA26">
            <v>37.385554425228889</v>
          </cell>
        </row>
        <row r="27">
          <cell r="CZ27">
            <v>10.096035459246492</v>
          </cell>
          <cell r="DA27">
            <v>16.990888943609949</v>
          </cell>
        </row>
        <row r="28">
          <cell r="CZ28">
            <v>10.822510822510822</v>
          </cell>
          <cell r="DA28">
            <v>26.19047619047619</v>
          </cell>
        </row>
        <row r="29">
          <cell r="CZ29">
            <v>11.656952539550375</v>
          </cell>
          <cell r="DA29">
            <v>42.880932556203163</v>
          </cell>
        </row>
        <row r="30">
          <cell r="CZ30">
            <v>43.172219615204128</v>
          </cell>
          <cell r="DA30">
            <v>25.809479117785077</v>
          </cell>
        </row>
        <row r="31">
          <cell r="CZ31">
            <v>14.154870940882597</v>
          </cell>
          <cell r="DA31">
            <v>23.313905079100749</v>
          </cell>
        </row>
        <row r="32">
          <cell r="CZ32">
            <v>13.827596351868197</v>
          </cell>
          <cell r="DA32">
            <v>39.129155634010004</v>
          </cell>
        </row>
        <row r="33">
          <cell r="CZ33">
            <v>27.373325567850902</v>
          </cell>
          <cell r="DA33">
            <v>36.983110075713455</v>
          </cell>
        </row>
        <row r="34">
          <cell r="CZ34">
            <v>38.66809881847476</v>
          </cell>
          <cell r="DA34">
            <v>0</v>
          </cell>
        </row>
        <row r="35">
          <cell r="CZ35">
            <v>46.237731733914941</v>
          </cell>
          <cell r="DA35">
            <v>19.847328244274809</v>
          </cell>
        </row>
        <row r="36">
          <cell r="CZ36">
            <v>15.980498374864572</v>
          </cell>
          <cell r="DA36">
            <v>22.48104008667389</v>
          </cell>
        </row>
        <row r="37">
          <cell r="CZ37">
            <v>11.83359765767964</v>
          </cell>
          <cell r="DA37">
            <v>17.689398560448947</v>
          </cell>
        </row>
        <row r="38">
          <cell r="CZ38">
            <v>1.6309412861136998</v>
          </cell>
          <cell r="DA38">
            <v>12.581547064305685</v>
          </cell>
        </row>
        <row r="39">
          <cell r="CZ39">
            <v>12.49604555520405</v>
          </cell>
          <cell r="DA39">
            <v>6.0107560898449854</v>
          </cell>
        </row>
        <row r="40">
          <cell r="CZ40">
            <v>6.5470734581642009</v>
          </cell>
          <cell r="DA40">
            <v>21.081576535288725</v>
          </cell>
        </row>
        <row r="41">
          <cell r="CZ41">
            <v>13.844785977391084</v>
          </cell>
          <cell r="DA41">
            <v>27.181506414327448</v>
          </cell>
        </row>
        <row r="42">
          <cell r="CZ42">
            <v>28.99017555161862</v>
          </cell>
          <cell r="DA42">
            <v>17.555161861813495</v>
          </cell>
        </row>
        <row r="43">
          <cell r="CZ43">
            <v>12.636501579562697</v>
          </cell>
          <cell r="DA43">
            <v>46.466505808313229</v>
          </cell>
        </row>
        <row r="44">
          <cell r="CZ44">
            <v>24.87230735065512</v>
          </cell>
          <cell r="DA44">
            <v>45.710267229254569</v>
          </cell>
        </row>
        <row r="45">
          <cell r="CZ45">
            <v>12.959307138763293</v>
          </cell>
          <cell r="DA45">
            <v>46.456091192765712</v>
          </cell>
        </row>
        <row r="46">
          <cell r="CZ46">
            <v>83.849728892331527</v>
          </cell>
          <cell r="DA46">
            <v>56.932610379550731</v>
          </cell>
        </row>
        <row r="47">
          <cell r="CZ47">
            <v>5.8571279154900111</v>
          </cell>
          <cell r="DA47">
            <v>25.520343060349337</v>
          </cell>
        </row>
        <row r="48">
          <cell r="CZ48">
            <v>30.99946552645644</v>
          </cell>
          <cell r="DA48">
            <v>99.839657936932127</v>
          </cell>
        </row>
        <row r="49">
          <cell r="CZ49">
            <v>9.2036814725890359</v>
          </cell>
          <cell r="DA49">
            <v>50.420168067226889</v>
          </cell>
        </row>
        <row r="50">
          <cell r="CZ50">
            <v>36.602052451539336</v>
          </cell>
          <cell r="DA50">
            <v>59.179019384264535</v>
          </cell>
        </row>
        <row r="51">
          <cell r="CZ51">
            <v>5.9216519890677191</v>
          </cell>
          <cell r="DA51">
            <v>26.723352566049197</v>
          </cell>
        </row>
        <row r="52">
          <cell r="CZ52">
            <v>37.050898203592816</v>
          </cell>
          <cell r="DA52">
            <v>43.038922155688624</v>
          </cell>
        </row>
        <row r="53">
          <cell r="CZ53">
            <v>23.77200245733059</v>
          </cell>
          <cell r="DA53">
            <v>48.879510670690991</v>
          </cell>
        </row>
        <row r="54">
          <cell r="CZ54">
            <v>22.528160200250312</v>
          </cell>
          <cell r="DA54">
            <v>41.205352844902279</v>
          </cell>
        </row>
        <row r="55">
          <cell r="CZ55">
            <v>34.130164432776013</v>
          </cell>
          <cell r="DA55">
            <v>21.417714522592235</v>
          </cell>
        </row>
        <row r="56">
          <cell r="CZ56">
            <v>38.986126558566994</v>
          </cell>
          <cell r="DA56">
            <v>49.757068430603525</v>
          </cell>
        </row>
        <row r="57">
          <cell r="CZ57">
            <v>16.813450760608486</v>
          </cell>
          <cell r="DA57">
            <v>33.226581265012008</v>
          </cell>
        </row>
        <row r="58">
          <cell r="CZ58">
            <v>70.151306740027508</v>
          </cell>
          <cell r="DA58">
            <v>0</v>
          </cell>
        </row>
        <row r="59">
          <cell r="CZ59">
            <v>107.13148678764725</v>
          </cell>
          <cell r="DA59">
            <v>90.098694683221908</v>
          </cell>
        </row>
        <row r="60">
          <cell r="CZ60">
            <v>31.155474894131881</v>
          </cell>
          <cell r="DA60">
            <v>0</v>
          </cell>
        </row>
        <row r="61">
          <cell r="CZ61">
            <v>73.643410852713188</v>
          </cell>
          <cell r="DA61">
            <v>53.052325581395344</v>
          </cell>
        </row>
        <row r="62">
          <cell r="CZ62">
            <v>22.761760242792107</v>
          </cell>
          <cell r="DA62">
            <v>28.693612912125808</v>
          </cell>
        </row>
        <row r="63">
          <cell r="CZ63">
            <v>107.21062618595825</v>
          </cell>
          <cell r="DA63">
            <v>0</v>
          </cell>
        </row>
        <row r="64">
          <cell r="CZ64">
            <v>14.199503017394392</v>
          </cell>
          <cell r="DA64">
            <v>0</v>
          </cell>
        </row>
        <row r="65">
          <cell r="CZ65">
            <v>44.082348596750371</v>
          </cell>
          <cell r="DA65">
            <v>64.946454948301323</v>
          </cell>
        </row>
        <row r="66">
          <cell r="CZ66">
            <v>21.530632217655118</v>
          </cell>
          <cell r="DA66">
            <v>31.121550205519672</v>
          </cell>
        </row>
        <row r="67">
          <cell r="CZ67">
            <v>18.691171080977195</v>
          </cell>
          <cell r="DA67">
            <v>31.876000035755471</v>
          </cell>
        </row>
        <row r="68">
          <cell r="CZ68">
            <v>7.8068953876018057</v>
          </cell>
          <cell r="DA68">
            <v>16.87977381103093</v>
          </cell>
        </row>
        <row r="69">
          <cell r="CZ69">
            <v>27.020915771622388</v>
          </cell>
          <cell r="DA69">
            <v>44.771057094403616</v>
          </cell>
        </row>
        <row r="70">
          <cell r="CZ70">
            <v>18.458810253103337</v>
          </cell>
          <cell r="DA70">
            <v>18.942447202966306</v>
          </cell>
        </row>
        <row r="71">
          <cell r="CZ71">
            <v>16.066945606694564</v>
          </cell>
          <cell r="DA71">
            <v>21.087866108786613</v>
          </cell>
        </row>
        <row r="72">
          <cell r="CZ72">
            <v>13.670886075949367</v>
          </cell>
          <cell r="DA72">
            <v>39.367088607594937</v>
          </cell>
        </row>
        <row r="73">
          <cell r="CZ73">
            <v>7.0824316348613028</v>
          </cell>
          <cell r="DA73">
            <v>34.035018689750146</v>
          </cell>
        </row>
        <row r="74">
          <cell r="CZ74">
            <v>17.400677548506312</v>
          </cell>
          <cell r="DA74">
            <v>26.331998768093626</v>
          </cell>
        </row>
        <row r="75">
          <cell r="CZ75">
            <v>4.5743834526650762</v>
          </cell>
          <cell r="DA75">
            <v>34.805091487669053</v>
          </cell>
        </row>
        <row r="76">
          <cell r="CZ76">
            <v>7.5637763872653512</v>
          </cell>
          <cell r="DA76">
            <v>44.07618785670082</v>
          </cell>
        </row>
        <row r="77">
          <cell r="CZ77">
            <v>26.26085785468992</v>
          </cell>
          <cell r="DA77">
            <v>33.735102013332437</v>
          </cell>
        </row>
        <row r="78">
          <cell r="CZ78">
            <v>30.203924586379376</v>
          </cell>
          <cell r="DA78">
            <v>27.895344363216623</v>
          </cell>
        </row>
        <row r="79">
          <cell r="CZ79">
            <v>42.534588283701076</v>
          </cell>
          <cell r="DA79">
            <v>23.453170806974232</v>
          </cell>
        </row>
        <row r="80">
          <cell r="CZ80">
            <v>17.738359201773836</v>
          </cell>
          <cell r="DA80">
            <v>30.210643015521065</v>
          </cell>
        </row>
        <row r="81">
          <cell r="CZ81">
            <v>46.533484874978143</v>
          </cell>
          <cell r="DA81">
            <v>41.440811330652217</v>
          </cell>
        </row>
        <row r="82">
          <cell r="CZ82">
            <v>37.828802674408379</v>
          </cell>
          <cell r="DA82">
            <v>41.61168294184921</v>
          </cell>
        </row>
        <row r="83">
          <cell r="CZ83">
            <v>36.116044997039666</v>
          </cell>
          <cell r="DA83">
            <v>75.838312072770336</v>
          </cell>
        </row>
        <row r="84">
          <cell r="CZ84">
            <v>54.961832061068698</v>
          </cell>
          <cell r="DA84">
            <v>68.768669100564225</v>
          </cell>
        </row>
        <row r="85">
          <cell r="CZ85">
            <v>31.85386473429952</v>
          </cell>
          <cell r="DA85">
            <v>34.571256038647341</v>
          </cell>
        </row>
        <row r="86">
          <cell r="CZ86">
            <v>25.908900961136649</v>
          </cell>
          <cell r="DA86">
            <v>31.132469703301297</v>
          </cell>
        </row>
        <row r="87">
          <cell r="CZ87">
            <v>18.790725867555693</v>
          </cell>
          <cell r="DA87">
            <v>61.069859069555989</v>
          </cell>
        </row>
        <row r="88">
          <cell r="CZ88">
            <v>39.232898912823288</v>
          </cell>
          <cell r="DA88">
            <v>0</v>
          </cell>
        </row>
        <row r="89">
          <cell r="CZ89">
            <v>71.456160679799154</v>
          </cell>
          <cell r="DA89">
            <v>31.865585168018537</v>
          </cell>
        </row>
        <row r="90">
          <cell r="CZ90">
            <v>35.933181108039896</v>
          </cell>
          <cell r="DA90">
            <v>0</v>
          </cell>
        </row>
        <row r="91">
          <cell r="CZ91">
            <v>25.696476275283043</v>
          </cell>
          <cell r="DA91">
            <v>29.894415468769878</v>
          </cell>
        </row>
        <row r="92">
          <cell r="CZ92">
            <v>28.395846577664759</v>
          </cell>
          <cell r="DA92">
            <v>0</v>
          </cell>
        </row>
        <row r="93">
          <cell r="CZ93">
            <v>45.401239738649693</v>
          </cell>
          <cell r="DA93">
            <v>0</v>
          </cell>
        </row>
        <row r="94">
          <cell r="CZ94">
            <v>30.313106123579939</v>
          </cell>
          <cell r="DA94">
            <v>30.008312551953452</v>
          </cell>
        </row>
        <row r="95">
          <cell r="CZ95">
            <v>31.132501127989173</v>
          </cell>
          <cell r="DA95">
            <v>57.07625206798015</v>
          </cell>
        </row>
        <row r="96">
          <cell r="CZ96">
            <v>19.695071912927052</v>
          </cell>
          <cell r="DA96">
            <v>73.942901567831385</v>
          </cell>
        </row>
        <row r="97">
          <cell r="CZ97">
            <v>41.090733071586079</v>
          </cell>
          <cell r="DA97">
            <v>51.739902113698697</v>
          </cell>
        </row>
        <row r="98">
          <cell r="CZ98">
            <v>17.395797450912848</v>
          </cell>
          <cell r="DA98">
            <v>21.012745435756116</v>
          </cell>
        </row>
        <row r="99">
          <cell r="CZ99">
            <v>20.363316730149428</v>
          </cell>
          <cell r="DA99">
            <v>32.376208614122469</v>
          </cell>
        </row>
        <row r="100">
          <cell r="CZ100">
            <v>21.967213114754099</v>
          </cell>
          <cell r="DA100">
            <v>70.655737704918039</v>
          </cell>
        </row>
        <row r="101">
          <cell r="CZ101">
            <v>8.5665334094802965</v>
          </cell>
          <cell r="DA101">
            <v>6.8532267275842376</v>
          </cell>
        </row>
        <row r="102">
          <cell r="CZ102">
            <v>22.095087788518445</v>
          </cell>
          <cell r="DA102">
            <v>28.802525152890116</v>
          </cell>
        </row>
        <row r="103">
          <cell r="CZ103">
            <v>25.813692480359148</v>
          </cell>
          <cell r="DA103">
            <v>37.261503928170598</v>
          </cell>
        </row>
        <row r="104">
          <cell r="CZ104">
            <v>12.839217974905166</v>
          </cell>
          <cell r="DA104">
            <v>8.0245112343157281</v>
          </cell>
        </row>
        <row r="105">
          <cell r="CZ105">
            <v>5.9076262083780886</v>
          </cell>
          <cell r="DA105">
            <v>6.176154672395274</v>
          </cell>
        </row>
        <row r="106">
          <cell r="CZ106">
            <v>13.121924548933842</v>
          </cell>
          <cell r="DA106">
            <v>39.548022598870062</v>
          </cell>
        </row>
        <row r="107">
          <cell r="CZ107">
            <v>24.263169817019456</v>
          </cell>
          <cell r="DA107">
            <v>55.372379250459339</v>
          </cell>
        </row>
        <row r="108">
          <cell r="CZ108">
            <v>23.118841856112731</v>
          </cell>
          <cell r="DA108">
            <v>58.182418671217043</v>
          </cell>
        </row>
        <row r="109">
          <cell r="CZ109">
            <v>26.801543435186151</v>
          </cell>
          <cell r="DA109">
            <v>39.91552820940661</v>
          </cell>
        </row>
        <row r="110">
          <cell r="CZ110">
            <v>19.209277807063785</v>
          </cell>
          <cell r="DA110">
            <v>31.523458091723771</v>
          </cell>
        </row>
        <row r="111">
          <cell r="CZ111">
            <v>38.066825775656319</v>
          </cell>
          <cell r="DA111">
            <v>50.35799522673031</v>
          </cell>
        </row>
        <row r="112">
          <cell r="CZ112">
            <v>11.842776927003573</v>
          </cell>
          <cell r="DA112">
            <v>53.292496171516078</v>
          </cell>
        </row>
        <row r="113">
          <cell r="CZ113">
            <v>6.8521169973409695</v>
          </cell>
          <cell r="DA113">
            <v>28.431172018817755</v>
          </cell>
        </row>
        <row r="114">
          <cell r="CZ114">
            <v>14.697674418604652</v>
          </cell>
          <cell r="DA114">
            <v>60.093023255813954</v>
          </cell>
        </row>
        <row r="115">
          <cell r="CZ115">
            <v>54.125123260655194</v>
          </cell>
          <cell r="DA115">
            <v>52.919907965377455</v>
          </cell>
        </row>
        <row r="116">
          <cell r="CZ116">
            <v>8.595988538681949</v>
          </cell>
          <cell r="DA116">
            <v>31.51862464183381</v>
          </cell>
        </row>
        <row r="117">
          <cell r="CZ117">
            <v>53.739665448952124</v>
          </cell>
          <cell r="DA117">
            <v>34.993270524899053</v>
          </cell>
        </row>
        <row r="118">
          <cell r="CZ118">
            <v>25.060330425097455</v>
          </cell>
          <cell r="DA118">
            <v>66.920363838871353</v>
          </cell>
        </row>
        <row r="119">
          <cell r="CZ119">
            <v>20.289855072463766</v>
          </cell>
          <cell r="DA119">
            <v>52.657004830917877</v>
          </cell>
        </row>
        <row r="120">
          <cell r="CZ120">
            <v>31.080721072728888</v>
          </cell>
          <cell r="DA120">
            <v>16.961193499689191</v>
          </cell>
        </row>
        <row r="121">
          <cell r="CZ121">
            <v>8.4097582194511915</v>
          </cell>
          <cell r="DA121">
            <v>6.1985717910610063</v>
          </cell>
        </row>
        <row r="122">
          <cell r="CZ122">
            <v>26.565779299679665</v>
          </cell>
          <cell r="DA122">
            <v>31.978349718325415</v>
          </cell>
        </row>
        <row r="123">
          <cell r="CZ123">
            <v>8.5860102071450015</v>
          </cell>
          <cell r="DA123">
            <v>38.006604623236271</v>
          </cell>
        </row>
        <row r="124">
          <cell r="CZ124">
            <v>13.009691783812102</v>
          </cell>
          <cell r="DA124">
            <v>41.037282807997904</v>
          </cell>
        </row>
        <row r="125">
          <cell r="CZ125">
            <v>3.4539720678780599</v>
          </cell>
          <cell r="DA125">
            <v>17.870551133803875</v>
          </cell>
        </row>
        <row r="126">
          <cell r="CZ126">
            <v>26.79947824024665</v>
          </cell>
          <cell r="DA126">
            <v>33.321475157120837</v>
          </cell>
        </row>
        <row r="127">
          <cell r="CZ127">
            <v>9.680365296803652</v>
          </cell>
          <cell r="DA127">
            <v>29.041095890410961</v>
          </cell>
        </row>
        <row r="128">
          <cell r="CZ128">
            <v>27.03681351840676</v>
          </cell>
          <cell r="DA128">
            <v>38.865419432709714</v>
          </cell>
        </row>
        <row r="129">
          <cell r="CZ129">
            <v>30.202689143086495</v>
          </cell>
          <cell r="DA129">
            <v>17.660044150110377</v>
          </cell>
        </row>
        <row r="130">
          <cell r="CZ130">
            <v>19.918515165233138</v>
          </cell>
          <cell r="DA130">
            <v>15.391579900407425</v>
          </cell>
        </row>
        <row r="131">
          <cell r="CZ131">
            <v>15.742239223186701</v>
          </cell>
          <cell r="DA131">
            <v>21.627188465499486</v>
          </cell>
        </row>
        <row r="132">
          <cell r="CZ132">
            <v>35.104011887072808</v>
          </cell>
          <cell r="DA132">
            <v>24.888558692421988</v>
          </cell>
        </row>
        <row r="133">
          <cell r="CZ133">
            <v>15.282078901306045</v>
          </cell>
          <cell r="DA133">
            <v>34.064898343880436</v>
          </cell>
        </row>
        <row r="134">
          <cell r="CZ134">
            <v>24.2276061346966</v>
          </cell>
          <cell r="DA134">
            <v>41.898199599911088</v>
          </cell>
        </row>
        <row r="135">
          <cell r="CZ135">
            <v>20.212653963575114</v>
          </cell>
          <cell r="DA135">
            <v>33.793030845352142</v>
          </cell>
        </row>
        <row r="136">
          <cell r="CZ136">
            <v>44.353295050587917</v>
          </cell>
          <cell r="DA136">
            <v>19.414820891441074</v>
          </cell>
        </row>
        <row r="137">
          <cell r="CZ137">
            <v>10.747374922791847</v>
          </cell>
          <cell r="DA137">
            <v>11.982705373687461</v>
          </cell>
        </row>
        <row r="138">
          <cell r="CZ138">
            <v>12.864918357248886</v>
          </cell>
          <cell r="DA138">
            <v>38.594755071746661</v>
          </cell>
        </row>
        <row r="139">
          <cell r="CZ139">
            <v>11.734287987271282</v>
          </cell>
          <cell r="DA139">
            <v>50.914876690533021</v>
          </cell>
        </row>
        <row r="140">
          <cell r="CZ140">
            <v>26.742602451405226</v>
          </cell>
          <cell r="DA140">
            <v>29.218769345053854</v>
          </cell>
        </row>
        <row r="141">
          <cell r="CZ141">
            <v>22.865262885932051</v>
          </cell>
          <cell r="DA141">
            <v>19.894070533522804</v>
          </cell>
        </row>
        <row r="142">
          <cell r="CZ142">
            <v>8.7904360056258781</v>
          </cell>
          <cell r="DA142">
            <v>19.338959212376935</v>
          </cell>
        </row>
        <row r="143">
          <cell r="CZ143">
            <v>9.9171107164002379</v>
          </cell>
          <cell r="DA143">
            <v>28.56719952634695</v>
          </cell>
        </row>
        <row r="144">
          <cell r="CZ144">
            <v>17.297457125960971</v>
          </cell>
          <cell r="DA144">
            <v>10.644589000591367</v>
          </cell>
        </row>
        <row r="145">
          <cell r="CZ145">
            <v>40.296349837368986</v>
          </cell>
          <cell r="DA145">
            <v>34.513913986266715</v>
          </cell>
        </row>
        <row r="146">
          <cell r="CZ146">
            <v>11.015542477742567</v>
          </cell>
          <cell r="DA146">
            <v>12.52452089935114</v>
          </cell>
        </row>
        <row r="147">
          <cell r="CZ147">
            <v>22.22483537158984</v>
          </cell>
          <cell r="DA147">
            <v>20.460959548447789</v>
          </cell>
        </row>
        <row r="148">
          <cell r="CZ148">
            <v>11.639344262295083</v>
          </cell>
          <cell r="DA148">
            <v>32.459016393442624</v>
          </cell>
        </row>
        <row r="149">
          <cell r="CZ149">
            <v>10.54991428194646</v>
          </cell>
          <cell r="DA149">
            <v>10.81366213899512</v>
          </cell>
        </row>
        <row r="150">
          <cell r="CZ150">
            <v>22.294725394236</v>
          </cell>
          <cell r="DA150">
            <v>39.332970817473267</v>
          </cell>
        </row>
        <row r="151">
          <cell r="CZ151">
            <v>8.2129277566539933</v>
          </cell>
          <cell r="DA151">
            <v>27.984790874524716</v>
          </cell>
        </row>
        <row r="152">
          <cell r="CZ152">
            <v>18.864220445459736</v>
          </cell>
          <cell r="DA152">
            <v>17.097372929754425</v>
          </cell>
        </row>
        <row r="153">
          <cell r="CZ153">
            <v>11.655226424655641</v>
          </cell>
          <cell r="DA153">
            <v>12.346247754180679</v>
          </cell>
        </row>
        <row r="154">
          <cell r="CZ154">
            <v>75.965130759651302</v>
          </cell>
          <cell r="DA154">
            <v>20.681373421099451</v>
          </cell>
        </row>
        <row r="155">
          <cell r="CZ155">
            <v>13.161885121610966</v>
          </cell>
          <cell r="DA155">
            <v>20.986231576393521</v>
          </cell>
        </row>
        <row r="156">
          <cell r="CZ156">
            <v>13.164823591363875</v>
          </cell>
          <cell r="DA156">
            <v>24.4489580982472</v>
          </cell>
        </row>
        <row r="157">
          <cell r="CZ157">
            <v>14.646571853109743</v>
          </cell>
          <cell r="DA157">
            <v>9.4813556923512348</v>
          </cell>
        </row>
        <row r="158">
          <cell r="CZ158">
            <v>12.223651889109838</v>
          </cell>
          <cell r="DA158">
            <v>19.768393964206339</v>
          </cell>
        </row>
        <row r="159">
          <cell r="CZ159">
            <v>40.581330352152044</v>
          </cell>
          <cell r="DA159">
            <v>54.891000558971491</v>
          </cell>
        </row>
        <row r="160">
          <cell r="CZ160">
            <v>55.837038568917386</v>
          </cell>
          <cell r="DA160">
            <v>44.152621238755039</v>
          </cell>
        </row>
        <row r="161">
          <cell r="CZ161">
            <v>17.408123791102515</v>
          </cell>
          <cell r="DA161">
            <v>41.693531055233187</v>
          </cell>
        </row>
        <row r="162">
          <cell r="CZ162">
            <v>14.747244393766628</v>
          </cell>
          <cell r="DA162">
            <v>16.267578867350817</v>
          </cell>
        </row>
        <row r="163">
          <cell r="CZ163">
            <v>15.903067020068155</v>
          </cell>
          <cell r="DA163">
            <v>24.233244982960997</v>
          </cell>
        </row>
        <row r="164">
          <cell r="CZ164">
            <v>24.958402662229616</v>
          </cell>
          <cell r="DA164">
            <v>21.006655574043261</v>
          </cell>
        </row>
        <row r="165">
          <cell r="CZ165">
            <v>9.0532453582936938</v>
          </cell>
          <cell r="DA165">
            <v>15.344483658124904</v>
          </cell>
        </row>
        <row r="166">
          <cell r="CZ166">
            <v>19.256121544812085</v>
          </cell>
          <cell r="DA166">
            <v>26.020617665492423</v>
          </cell>
        </row>
        <row r="167">
          <cell r="CZ167">
            <v>16.091330300121051</v>
          </cell>
          <cell r="DA167">
            <v>22.749092123387737</v>
          </cell>
        </row>
        <row r="168">
          <cell r="CZ168">
            <v>11.063526052819414</v>
          </cell>
          <cell r="DA168">
            <v>25.288059549301519</v>
          </cell>
        </row>
        <row r="169">
          <cell r="CZ169">
            <v>22.038221887676158</v>
          </cell>
          <cell r="DA169">
            <v>39.769163216660395</v>
          </cell>
        </row>
        <row r="170">
          <cell r="CZ170">
            <v>18.819003011040483</v>
          </cell>
          <cell r="DA170">
            <v>31.950485112077619</v>
          </cell>
        </row>
        <row r="171">
          <cell r="CZ171">
            <v>10.940919037199125</v>
          </cell>
          <cell r="DA171">
            <v>49.598832968636032</v>
          </cell>
        </row>
        <row r="172">
          <cell r="CZ172">
            <v>12.94665976178146</v>
          </cell>
          <cell r="DA172">
            <v>15.639564992232003</v>
          </cell>
        </row>
        <row r="173">
          <cell r="CZ173">
            <v>26.929700955064977</v>
          </cell>
          <cell r="DA173">
            <v>36.63691874119305</v>
          </cell>
        </row>
        <row r="174">
          <cell r="CZ174">
            <v>15.991356023770935</v>
          </cell>
          <cell r="DA174">
            <v>25.823878984332794</v>
          </cell>
        </row>
        <row r="175">
          <cell r="CZ175">
            <v>8.309529992209816</v>
          </cell>
          <cell r="DA175">
            <v>32.459101532069596</v>
          </cell>
        </row>
        <row r="176">
          <cell r="CZ176">
            <v>54.566045506022853</v>
          </cell>
          <cell r="DA176">
            <v>40.873056728096365</v>
          </cell>
        </row>
        <row r="177">
          <cell r="CZ177">
            <v>7.0747462319286374</v>
          </cell>
          <cell r="DA177">
            <v>13.841894801599508</v>
          </cell>
        </row>
        <row r="178">
          <cell r="CZ178">
            <v>18.209522660068792</v>
          </cell>
          <cell r="DA178">
            <v>12.748174521754873</v>
          </cell>
        </row>
        <row r="179">
          <cell r="CZ179">
            <v>10.514524300516815</v>
          </cell>
          <cell r="DA179">
            <v>12.042058097202068</v>
          </cell>
        </row>
        <row r="180">
          <cell r="CZ180">
            <v>15.515270292340356</v>
          </cell>
          <cell r="DA180">
            <v>0</v>
          </cell>
        </row>
        <row r="181">
          <cell r="CZ181">
            <v>12.877024416819374</v>
          </cell>
          <cell r="DA181">
            <v>18.176415234510426</v>
          </cell>
        </row>
        <row r="182">
          <cell r="CZ182">
            <v>50.850661625708888</v>
          </cell>
          <cell r="DA182">
            <v>39.508506616257087</v>
          </cell>
        </row>
        <row r="183">
          <cell r="CZ183">
            <v>8.1651806663538231</v>
          </cell>
          <cell r="DA183">
            <v>12.388549976536838</v>
          </cell>
        </row>
        <row r="184">
          <cell r="CZ184">
            <v>14.959752948919151</v>
          </cell>
          <cell r="DA184">
            <v>13.618184579557536</v>
          </cell>
        </row>
        <row r="185">
          <cell r="CZ185">
            <v>10.023355391202802</v>
          </cell>
          <cell r="DA185">
            <v>11.969637991436356</v>
          </cell>
        </row>
        <row r="186">
          <cell r="CZ186">
            <v>8.4752175558077933</v>
          </cell>
          <cell r="DA186">
            <v>11.577752553916005</v>
          </cell>
        </row>
        <row r="187">
          <cell r="CZ187">
            <v>8.6849902932461429</v>
          </cell>
          <cell r="DA187">
            <v>12.465515479717993</v>
          </cell>
        </row>
        <row r="188">
          <cell r="CZ188">
            <v>27.252448841043545</v>
          </cell>
          <cell r="DA188">
            <v>33.459412278149543</v>
          </cell>
        </row>
        <row r="189">
          <cell r="CZ189">
            <v>17.407446324121747</v>
          </cell>
          <cell r="DA189">
            <v>14.955693320724318</v>
          </cell>
        </row>
        <row r="190">
          <cell r="CZ190">
            <v>23.128679562657695</v>
          </cell>
          <cell r="DA190">
            <v>14.087468460891506</v>
          </cell>
        </row>
        <row r="191">
          <cell r="CZ191">
            <v>11.786689665085525</v>
          </cell>
          <cell r="DA191">
            <v>34.210148052321401</v>
          </cell>
        </row>
        <row r="192">
          <cell r="CZ192">
            <v>21.243977222952253</v>
          </cell>
          <cell r="DA192">
            <v>10.877500365016791</v>
          </cell>
        </row>
        <row r="193">
          <cell r="CZ193">
            <v>14.121491509599112</v>
          </cell>
          <cell r="DA193">
            <v>0</v>
          </cell>
        </row>
        <row r="194">
          <cell r="CZ194">
            <v>10.40922926609297</v>
          </cell>
          <cell r="DA194">
            <v>10.40922926609297</v>
          </cell>
        </row>
        <row r="195">
          <cell r="CZ195">
            <v>11.452752542899294</v>
          </cell>
          <cell r="DA195">
            <v>5.7457877164376123</v>
          </cell>
        </row>
        <row r="196">
          <cell r="CZ196">
            <v>9.6912328149650673</v>
          </cell>
          <cell r="DA196">
            <v>8.169934640522877</v>
          </cell>
        </row>
        <row r="197">
          <cell r="CZ197">
            <v>13.279727095516568</v>
          </cell>
          <cell r="DA197">
            <v>10.599415204678362</v>
          </cell>
        </row>
        <row r="198">
          <cell r="CZ198">
            <v>16.398546964193045</v>
          </cell>
          <cell r="DA198">
            <v>7.5765438505448888</v>
          </cell>
        </row>
        <row r="199">
          <cell r="CZ199">
            <v>13.888075007324934</v>
          </cell>
          <cell r="DA199">
            <v>15.001464986815119</v>
          </cell>
        </row>
        <row r="200">
          <cell r="CZ200">
            <v>11.464650660463571</v>
          </cell>
          <cell r="DA200">
            <v>7.3107917255130017</v>
          </cell>
        </row>
        <row r="201">
          <cell r="CZ201">
            <v>12.960865735497672</v>
          </cell>
          <cell r="DA201">
            <v>5.5366805083679376</v>
          </cell>
        </row>
        <row r="202">
          <cell r="CZ202">
            <v>15.236567762630312</v>
          </cell>
          <cell r="DA202">
            <v>6.4153969526864474</v>
          </cell>
        </row>
        <row r="203">
          <cell r="CZ203">
            <v>10.001099021870536</v>
          </cell>
          <cell r="DA203">
            <v>5.4951093526761179</v>
          </cell>
        </row>
        <row r="204">
          <cell r="CZ204">
            <v>7.2117934033301516</v>
          </cell>
          <cell r="DA204">
            <v>6.4694029059285185</v>
          </cell>
        </row>
        <row r="205">
          <cell r="CZ205">
            <v>9.834426047338594</v>
          </cell>
          <cell r="DA205">
            <v>11.001222358039781</v>
          </cell>
        </row>
        <row r="206">
          <cell r="CZ206">
            <v>8.4246970571263695</v>
          </cell>
          <cell r="DA206">
            <v>3.9238315060588573</v>
          </cell>
        </row>
        <row r="207">
          <cell r="CZ207">
            <v>14.060809998798222</v>
          </cell>
          <cell r="DA207">
            <v>19.348635981252251</v>
          </cell>
        </row>
        <row r="208">
          <cell r="CZ208">
            <v>8.2283795130142749</v>
          </cell>
          <cell r="DA208">
            <v>10.411418975650713</v>
          </cell>
        </row>
        <row r="209">
          <cell r="CZ209">
            <v>12.237762237762238</v>
          </cell>
          <cell r="DA209">
            <v>22.872960372960371</v>
          </cell>
        </row>
        <row r="210">
          <cell r="CZ210">
            <v>11.642008246422508</v>
          </cell>
          <cell r="DA210">
            <v>13.461072034926024</v>
          </cell>
        </row>
        <row r="211">
          <cell r="CZ211">
            <v>33.27122704285334</v>
          </cell>
          <cell r="DA211">
            <v>10.558069381598793</v>
          </cell>
        </row>
        <row r="212">
          <cell r="CZ212">
            <v>10.643220731142989</v>
          </cell>
          <cell r="DA212">
            <v>4.6274872744099955</v>
          </cell>
        </row>
        <row r="213">
          <cell r="CZ213">
            <v>31.961471103327497</v>
          </cell>
          <cell r="DA213">
            <v>10.653823701109165</v>
          </cell>
        </row>
        <row r="214">
          <cell r="CZ214">
            <v>9.7416974169741692</v>
          </cell>
          <cell r="DA214">
            <v>7.8228782287822884</v>
          </cell>
        </row>
        <row r="215">
          <cell r="CZ215">
            <v>21.050913838120106</v>
          </cell>
          <cell r="DA215">
            <v>24.477806788511749</v>
          </cell>
        </row>
        <row r="216">
          <cell r="CZ216">
            <v>6.6625823250114875</v>
          </cell>
          <cell r="DA216">
            <v>11.334048093122989</v>
          </cell>
        </row>
        <row r="217">
          <cell r="CZ217">
            <v>25.667004390408646</v>
          </cell>
          <cell r="DA217">
            <v>12.495778453225261</v>
          </cell>
        </row>
        <row r="218">
          <cell r="CZ218">
            <v>16.309176291407539</v>
          </cell>
          <cell r="DA218">
            <v>24.114735372509202</v>
          </cell>
        </row>
        <row r="219">
          <cell r="CZ219">
            <v>31.247287561843592</v>
          </cell>
          <cell r="DA219">
            <v>19.442756705147122</v>
          </cell>
        </row>
        <row r="220">
          <cell r="CZ220">
            <v>21.897479980093198</v>
          </cell>
          <cell r="DA220">
            <v>24.793014522915442</v>
          </cell>
        </row>
        <row r="221">
          <cell r="CZ221">
            <v>22.282743253280515</v>
          </cell>
          <cell r="DA221">
            <v>30.627849059901255</v>
          </cell>
        </row>
        <row r="222">
          <cell r="CZ222">
            <v>42.088854247856581</v>
          </cell>
          <cell r="DA222">
            <v>17.25865716512638</v>
          </cell>
        </row>
        <row r="223">
          <cell r="CZ223">
            <v>31.540235616779906</v>
          </cell>
          <cell r="DA223">
            <v>22.502025805647321</v>
          </cell>
        </row>
        <row r="224">
          <cell r="CZ224">
            <v>11.44711504172313</v>
          </cell>
          <cell r="DA224">
            <v>14.959703302189574</v>
          </cell>
        </row>
        <row r="225">
          <cell r="CZ225">
            <v>20.210185933710591</v>
          </cell>
          <cell r="DA225">
            <v>37.671786580436539</v>
          </cell>
        </row>
        <row r="226">
          <cell r="CZ226">
            <v>13.635655290634253</v>
          </cell>
          <cell r="DA226">
            <v>26.803802399875334</v>
          </cell>
        </row>
        <row r="227">
          <cell r="CZ227">
            <v>11.087899726819861</v>
          </cell>
          <cell r="DA227">
            <v>13.578659810380845</v>
          </cell>
        </row>
        <row r="228">
          <cell r="CZ228">
            <v>14.385852384661201</v>
          </cell>
          <cell r="DA228">
            <v>13.515370870939661</v>
          </cell>
        </row>
        <row r="229">
          <cell r="CZ229">
            <v>10.782803528917517</v>
          </cell>
          <cell r="DA229">
            <v>32.348410586752557</v>
          </cell>
        </row>
        <row r="230">
          <cell r="CZ230">
            <v>44.283585267191825</v>
          </cell>
          <cell r="DA230">
            <v>37.257824143070046</v>
          </cell>
        </row>
        <row r="231">
          <cell r="CZ231">
            <v>16.286644951140065</v>
          </cell>
          <cell r="DA231">
            <v>28.046154695522553</v>
          </cell>
        </row>
        <row r="232">
          <cell r="CZ232">
            <v>21.441465240170828</v>
          </cell>
          <cell r="DA232">
            <v>18.645709505569499</v>
          </cell>
        </row>
        <row r="233">
          <cell r="CZ233">
            <v>20.041109969167522</v>
          </cell>
          <cell r="DA233">
            <v>37.255909558067835</v>
          </cell>
        </row>
        <row r="234">
          <cell r="CZ234">
            <v>15.77550012348728</v>
          </cell>
          <cell r="DA234">
            <v>34.298592244998765</v>
          </cell>
        </row>
        <row r="235">
          <cell r="CZ235">
            <v>37.160058127465227</v>
          </cell>
          <cell r="DA235">
            <v>33.578991073282126</v>
          </cell>
        </row>
        <row r="236">
          <cell r="CZ236">
            <v>15.954520447460114</v>
          </cell>
          <cell r="DA236">
            <v>19.16376306620209</v>
          </cell>
        </row>
        <row r="237">
          <cell r="CZ237">
            <v>11.391191563751198</v>
          </cell>
          <cell r="DA237">
            <v>19.793605142953815</v>
          </cell>
        </row>
        <row r="238">
          <cell r="CZ238">
            <v>46.010394374808932</v>
          </cell>
          <cell r="DA238">
            <v>52.43044940385203</v>
          </cell>
        </row>
        <row r="239">
          <cell r="CZ239">
            <v>8.5850308280652463</v>
          </cell>
          <cell r="DA239">
            <v>15.84328416452041</v>
          </cell>
        </row>
        <row r="240">
          <cell r="CZ240">
            <v>26.023565313215222</v>
          </cell>
          <cell r="DA240">
            <v>17.546833940832418</v>
          </cell>
        </row>
        <row r="241">
          <cell r="CZ241">
            <v>48.893916540975361</v>
          </cell>
          <cell r="DA241">
            <v>24.509803921568626</v>
          </cell>
        </row>
        <row r="242">
          <cell r="CZ242">
            <v>9.8388305847076474</v>
          </cell>
          <cell r="DA242">
            <v>16.116941529235383</v>
          </cell>
        </row>
        <row r="243">
          <cell r="CZ243">
            <v>12.4695039306045</v>
          </cell>
          <cell r="DA243">
            <v>17.077798861480076</v>
          </cell>
        </row>
        <row r="244">
          <cell r="CZ244">
            <v>15.88021778584392</v>
          </cell>
          <cell r="DA244">
            <v>22.837265577737448</v>
          </cell>
        </row>
        <row r="245">
          <cell r="CZ245">
            <v>11.947584789311408</v>
          </cell>
          <cell r="DA245">
            <v>25.693730729701954</v>
          </cell>
        </row>
        <row r="246">
          <cell r="CZ246">
            <v>11.753301829637708</v>
          </cell>
          <cell r="DA246">
            <v>16.478856173512664</v>
          </cell>
        </row>
        <row r="247">
          <cell r="CZ247">
            <v>8.9094208876423036</v>
          </cell>
          <cell r="DA247">
            <v>0</v>
          </cell>
        </row>
        <row r="248">
          <cell r="CZ248">
            <v>12.57445400397088</v>
          </cell>
          <cell r="DA248">
            <v>11.250827266710786</v>
          </cell>
        </row>
        <row r="249">
          <cell r="CZ249">
            <v>42.281655754078351</v>
          </cell>
          <cell r="DA249">
            <v>22.084119409610476</v>
          </cell>
        </row>
        <row r="250">
          <cell r="CZ250">
            <v>54.904479049606678</v>
          </cell>
          <cell r="DA250">
            <v>41.258628993417879</v>
          </cell>
        </row>
        <row r="251">
          <cell r="CZ251">
            <v>27.146939389381863</v>
          </cell>
          <cell r="DA251">
            <v>33.388479470597083</v>
          </cell>
        </row>
        <row r="252">
          <cell r="CZ252">
            <v>11.877969492373094</v>
          </cell>
          <cell r="DA252">
            <v>24.506126531632908</v>
          </cell>
        </row>
        <row r="253">
          <cell r="CZ253">
            <v>21.142194147221861</v>
          </cell>
          <cell r="DA253">
            <v>21.657857419105326</v>
          </cell>
        </row>
        <row r="254">
          <cell r="CZ254">
            <v>9.8265008444649169</v>
          </cell>
          <cell r="DA254">
            <v>29.325963457699984</v>
          </cell>
        </row>
        <row r="255">
          <cell r="CZ255">
            <v>0</v>
          </cell>
          <cell r="DA255">
            <v>0</v>
          </cell>
        </row>
        <row r="256">
          <cell r="CZ256">
            <v>0</v>
          </cell>
          <cell r="DA256">
            <v>0</v>
          </cell>
        </row>
        <row r="257">
          <cell r="CZ257">
            <v>0</v>
          </cell>
          <cell r="DA257">
            <v>0</v>
          </cell>
        </row>
        <row r="258">
          <cell r="CZ258">
            <v>0</v>
          </cell>
          <cell r="DA258">
            <v>0</v>
          </cell>
        </row>
        <row r="259">
          <cell r="CZ259">
            <v>0</v>
          </cell>
          <cell r="DA259">
            <v>0</v>
          </cell>
        </row>
        <row r="260">
          <cell r="CZ260">
            <v>0</v>
          </cell>
          <cell r="DA260">
            <v>0</v>
          </cell>
        </row>
        <row r="261">
          <cell r="CZ261">
            <v>0</v>
          </cell>
          <cell r="DA261">
            <v>0</v>
          </cell>
        </row>
        <row r="262">
          <cell r="CZ262">
            <v>0</v>
          </cell>
          <cell r="DA262">
            <v>0</v>
          </cell>
        </row>
        <row r="263">
          <cell r="CZ263">
            <v>0</v>
          </cell>
          <cell r="DA263">
            <v>0</v>
          </cell>
        </row>
        <row r="264">
          <cell r="CZ264">
            <v>0</v>
          </cell>
          <cell r="DA264">
            <v>0</v>
          </cell>
        </row>
        <row r="265">
          <cell r="CZ265">
            <v>0</v>
          </cell>
          <cell r="DA265">
            <v>0</v>
          </cell>
        </row>
        <row r="266">
          <cell r="CZ266">
            <v>0</v>
          </cell>
          <cell r="DA266">
            <v>0</v>
          </cell>
        </row>
        <row r="267">
          <cell r="CZ267">
            <v>0</v>
          </cell>
          <cell r="DA267">
            <v>0</v>
          </cell>
        </row>
        <row r="268">
          <cell r="CZ268">
            <v>0</v>
          </cell>
          <cell r="DA268">
            <v>0</v>
          </cell>
        </row>
        <row r="269">
          <cell r="CZ269">
            <v>0</v>
          </cell>
          <cell r="DA269">
            <v>0</v>
          </cell>
        </row>
        <row r="270">
          <cell r="CZ270">
            <v>0</v>
          </cell>
          <cell r="DA270">
            <v>0</v>
          </cell>
        </row>
        <row r="271">
          <cell r="CZ271">
            <v>0</v>
          </cell>
          <cell r="DA271">
            <v>0</v>
          </cell>
        </row>
        <row r="272">
          <cell r="CZ272">
            <v>0</v>
          </cell>
          <cell r="DA272">
            <v>0</v>
          </cell>
        </row>
        <row r="273">
          <cell r="CZ273">
            <v>0</v>
          </cell>
          <cell r="DA273">
            <v>0</v>
          </cell>
        </row>
        <row r="274">
          <cell r="CZ274">
            <v>0</v>
          </cell>
          <cell r="DA274">
            <v>0</v>
          </cell>
        </row>
        <row r="275">
          <cell r="CZ275">
            <v>0</v>
          </cell>
          <cell r="DA275">
            <v>0</v>
          </cell>
        </row>
        <row r="276">
          <cell r="CZ276">
            <v>0</v>
          </cell>
          <cell r="DA276">
            <v>0</v>
          </cell>
        </row>
        <row r="277">
          <cell r="CZ277">
            <v>0</v>
          </cell>
          <cell r="DA277">
            <v>0</v>
          </cell>
        </row>
        <row r="278">
          <cell r="CZ278">
            <v>9.3116261023980407</v>
          </cell>
          <cell r="DA278">
            <v>11.952904660289795</v>
          </cell>
        </row>
        <row r="279">
          <cell r="CZ279">
            <v>13.928519611162161</v>
          </cell>
          <cell r="DA279">
            <v>22.392029791555835</v>
          </cell>
        </row>
        <row r="280">
          <cell r="CZ280">
            <v>14.799803488086466</v>
          </cell>
          <cell r="DA280">
            <v>18.300171947924344</v>
          </cell>
        </row>
        <row r="281">
          <cell r="CZ281">
            <v>12.31858760161588</v>
          </cell>
          <cell r="DA281">
            <v>19.05141888185128</v>
          </cell>
        </row>
        <row r="282">
          <cell r="CZ282">
            <v>7.3726924615648395</v>
          </cell>
          <cell r="DA282">
            <v>15.888438017945933</v>
          </cell>
        </row>
        <row r="283">
          <cell r="CZ283">
            <v>7.9067675934947159</v>
          </cell>
          <cell r="DA283">
            <v>9.1808438881810677</v>
          </cell>
        </row>
        <row r="284">
          <cell r="CZ284">
            <v>9.4103361918494333</v>
          </cell>
          <cell r="DA284">
            <v>21.400925855657583</v>
          </cell>
        </row>
        <row r="285">
          <cell r="CZ285">
            <v>10.492201741948552</v>
          </cell>
          <cell r="DA285">
            <v>10.168118290459793</v>
          </cell>
        </row>
        <row r="286">
          <cell r="CZ286">
            <v>14.138936885718001</v>
          </cell>
          <cell r="DA286">
            <v>10.738903442766105</v>
          </cell>
        </row>
        <row r="287">
          <cell r="CZ287">
            <v>7.8055846141466168</v>
          </cell>
          <cell r="DA287">
            <v>10.622032670797457</v>
          </cell>
        </row>
        <row r="288">
          <cell r="CZ288">
            <v>11.201165649758675</v>
          </cell>
          <cell r="DA288">
            <v>10.33603496949276</v>
          </cell>
        </row>
        <row r="289">
          <cell r="CZ289">
            <v>7.8531640946032324</v>
          </cell>
          <cell r="DA289">
            <v>15.295406812163273</v>
          </cell>
        </row>
        <row r="290">
          <cell r="CZ290">
            <v>15.727523165539694</v>
          </cell>
          <cell r="DA290">
            <v>20.9366391184573</v>
          </cell>
        </row>
        <row r="291">
          <cell r="CZ291">
            <v>6.0722748815165879</v>
          </cell>
          <cell r="DA291">
            <v>7.6273696682464456</v>
          </cell>
        </row>
        <row r="292">
          <cell r="CZ292">
            <v>8.6145010768126351</v>
          </cell>
          <cell r="DA292">
            <v>16.870064608758074</v>
          </cell>
        </row>
        <row r="293">
          <cell r="CZ293">
            <v>24.283844699723716</v>
          </cell>
          <cell r="DA293">
            <v>14.395812127381125</v>
          </cell>
        </row>
        <row r="294">
          <cell r="CZ294">
            <v>8.9392133492252679</v>
          </cell>
          <cell r="DA294">
            <v>15.593961064759634</v>
          </cell>
        </row>
        <row r="295">
          <cell r="CZ295">
            <v>9.9102468212415857</v>
          </cell>
          <cell r="DA295">
            <v>9.7232610321615542</v>
          </cell>
        </row>
        <row r="296">
          <cell r="CZ296">
            <v>12.694588584136397</v>
          </cell>
          <cell r="DA296">
            <v>18.902891030392883</v>
          </cell>
        </row>
        <row r="297">
          <cell r="CZ297">
            <v>11.160714285714286</v>
          </cell>
          <cell r="DA297">
            <v>11.098710317460318</v>
          </cell>
        </row>
        <row r="298">
          <cell r="CZ298">
            <v>10.006027727546714</v>
          </cell>
          <cell r="DA298">
            <v>13.381555153707053</v>
          </cell>
        </row>
        <row r="299">
          <cell r="CZ299">
            <v>10.7909604519774</v>
          </cell>
          <cell r="DA299">
            <v>9.7740112994350277</v>
          </cell>
        </row>
        <row r="300">
          <cell r="CZ300">
            <v>12.467273407305822</v>
          </cell>
          <cell r="DA300">
            <v>4.1142002244109213</v>
          </cell>
        </row>
        <row r="301">
          <cell r="CZ301">
            <v>25.604775369148602</v>
          </cell>
          <cell r="DA301">
            <v>22.306000628338044</v>
          </cell>
        </row>
        <row r="302">
          <cell r="CZ302">
            <v>49.193548387096776</v>
          </cell>
          <cell r="DA302">
            <v>18.369175627240143</v>
          </cell>
        </row>
        <row r="303">
          <cell r="CZ303">
            <v>21.856794612238151</v>
          </cell>
          <cell r="DA303">
            <v>17.35322067512292</v>
          </cell>
        </row>
        <row r="304">
          <cell r="CZ304">
            <v>12.354150743828248</v>
          </cell>
          <cell r="DA304">
            <v>14.994877085546756</v>
          </cell>
        </row>
        <row r="305">
          <cell r="CZ305">
            <v>12.264242046070763</v>
          </cell>
          <cell r="DA305">
            <v>13.31907085923978</v>
          </cell>
        </row>
        <row r="306">
          <cell r="CZ306">
            <v>14.238787439863431</v>
          </cell>
          <cell r="DA306">
            <v>9.764109461486731</v>
          </cell>
        </row>
        <row r="307">
          <cell r="CZ307">
            <v>24.506863921098226</v>
          </cell>
          <cell r="DA307">
            <v>20.39184326269492</v>
          </cell>
        </row>
        <row r="308">
          <cell r="CZ308">
            <v>13.07398980997853</v>
          </cell>
          <cell r="DA308">
            <v>21.373409811901176</v>
          </cell>
        </row>
        <row r="309">
          <cell r="CZ309">
            <v>6.4636245477219241</v>
          </cell>
          <cell r="DA309">
            <v>12.61109354691397</v>
          </cell>
        </row>
        <row r="310">
          <cell r="CZ310">
            <v>5.2141759109227639</v>
          </cell>
          <cell r="DA310">
            <v>7.9978395446424866</v>
          </cell>
        </row>
        <row r="311">
          <cell r="CZ311">
            <v>7.8163350073632145</v>
          </cell>
          <cell r="DA311">
            <v>28.697655099497791</v>
          </cell>
        </row>
        <row r="312">
          <cell r="CZ312">
            <v>6.1152676710737586</v>
          </cell>
          <cell r="DA312">
            <v>19.13156366369444</v>
          </cell>
        </row>
        <row r="313">
          <cell r="CZ313">
            <v>9.2985647867394388</v>
          </cell>
          <cell r="DA313">
            <v>7.3782090155649884</v>
          </cell>
        </row>
        <row r="314">
          <cell r="CZ314">
            <v>139.03541823662397</v>
          </cell>
          <cell r="DA314">
            <v>10.298919869379553</v>
          </cell>
        </row>
        <row r="315">
          <cell r="CZ315">
            <v>13.547123882097688</v>
          </cell>
          <cell r="DA315">
            <v>35.137852569190876</v>
          </cell>
        </row>
        <row r="316">
          <cell r="CZ316">
            <v>9.5383784756591368</v>
          </cell>
          <cell r="DA316">
            <v>8.0986232340502102</v>
          </cell>
        </row>
        <row r="317">
          <cell r="CZ317">
            <v>13.956734124214934</v>
          </cell>
          <cell r="DA317">
            <v>13.833586470177742</v>
          </cell>
        </row>
        <row r="318">
          <cell r="CZ318">
            <v>7.0921985815602833</v>
          </cell>
          <cell r="DA318">
            <v>21.635694407038333</v>
          </cell>
        </row>
        <row r="319">
          <cell r="CZ319">
            <v>8.2831325301204828</v>
          </cell>
          <cell r="DA319">
            <v>7.0783132530120483</v>
          </cell>
        </row>
        <row r="320">
          <cell r="CZ320">
            <v>6.6945004319032533</v>
          </cell>
          <cell r="DA320">
            <v>10.725597466167578</v>
          </cell>
        </row>
        <row r="321">
          <cell r="CZ321">
            <v>4.6759109964527577</v>
          </cell>
          <cell r="DA321">
            <v>17.25249919380845</v>
          </cell>
        </row>
        <row r="322">
          <cell r="CZ322">
            <v>5.10258318273626</v>
          </cell>
          <cell r="DA322">
            <v>6.0593175294993085</v>
          </cell>
        </row>
        <row r="323">
          <cell r="CZ323">
            <v>27.891355140186917</v>
          </cell>
          <cell r="DA323">
            <v>47.88806950934579</v>
          </cell>
        </row>
        <row r="324">
          <cell r="CZ324">
            <v>20.988929180375109</v>
          </cell>
          <cell r="DA324">
            <v>32.636103839965415</v>
          </cell>
        </row>
        <row r="325">
          <cell r="CZ325">
            <v>30.005173305742368</v>
          </cell>
          <cell r="DA325">
            <v>32.850491464045525</v>
          </cell>
        </row>
        <row r="326">
          <cell r="CZ326">
            <v>18.699355911074175</v>
          </cell>
          <cell r="DA326">
            <v>23.339566451970359</v>
          </cell>
        </row>
        <row r="327">
          <cell r="CZ327">
            <v>15.590200445434299</v>
          </cell>
          <cell r="DA327">
            <v>16.671969455933819</v>
          </cell>
        </row>
        <row r="328">
          <cell r="CZ328">
            <v>12.331656660717185</v>
          </cell>
          <cell r="DA328">
            <v>42.674022391692361</v>
          </cell>
        </row>
        <row r="329">
          <cell r="CZ329">
            <v>26.925361314591171</v>
          </cell>
          <cell r="DA329">
            <v>16.82835082161948</v>
          </cell>
        </row>
        <row r="330">
          <cell r="CZ330">
            <v>26.191955961999465</v>
          </cell>
          <cell r="DA330">
            <v>55.402645831483618</v>
          </cell>
        </row>
        <row r="331">
          <cell r="CZ331">
            <v>57.776389756402253</v>
          </cell>
          <cell r="DA331">
            <v>43.098063710181137</v>
          </cell>
        </row>
        <row r="332">
          <cell r="CZ332">
            <v>21.670828969628616</v>
          </cell>
          <cell r="DA332">
            <v>30.693627648433093</v>
          </cell>
        </row>
        <row r="333">
          <cell r="CZ333">
            <v>38.187756469307431</v>
          </cell>
          <cell r="DA333">
            <v>45.892303827150158</v>
          </cell>
        </row>
        <row r="334">
          <cell r="CZ334">
            <v>13.564431047475509</v>
          </cell>
          <cell r="DA334">
            <v>54.257724189902035</v>
          </cell>
        </row>
        <row r="335">
          <cell r="CZ335">
            <v>46.815889029003785</v>
          </cell>
          <cell r="DA335">
            <v>56.431273644388398</v>
          </cell>
        </row>
        <row r="336">
          <cell r="CZ336">
            <v>15.777363865454149</v>
          </cell>
          <cell r="DA336">
            <v>35.608633724115265</v>
          </cell>
        </row>
        <row r="337">
          <cell r="CZ337">
            <v>59.589543902205484</v>
          </cell>
          <cell r="DA337">
            <v>49.727107337780467</v>
          </cell>
        </row>
        <row r="338">
          <cell r="CZ338">
            <v>24.258760107816713</v>
          </cell>
          <cell r="DA338">
            <v>59.015463186267553</v>
          </cell>
        </row>
        <row r="339">
          <cell r="CZ339">
            <v>22.309999268524614</v>
          </cell>
          <cell r="DA339">
            <v>71.391997659278772</v>
          </cell>
        </row>
        <row r="340">
          <cell r="CZ340">
            <v>34.316505955757236</v>
          </cell>
          <cell r="DA340">
            <v>70.618264322178106</v>
          </cell>
        </row>
        <row r="341">
          <cell r="CZ341">
            <v>31.633516716038937</v>
          </cell>
          <cell r="DA341">
            <v>54.168429961912821</v>
          </cell>
        </row>
        <row r="342">
          <cell r="CZ342">
            <v>20.34428794992175</v>
          </cell>
          <cell r="DA342">
            <v>26.408450704225352</v>
          </cell>
        </row>
        <row r="343">
          <cell r="CZ343">
            <v>29.965959495237769</v>
          </cell>
          <cell r="DA343">
            <v>46.60798404566242</v>
          </cell>
        </row>
        <row r="344">
          <cell r="CZ344">
            <v>24.549557814392134</v>
          </cell>
          <cell r="DA344">
            <v>48.255109904223701</v>
          </cell>
        </row>
        <row r="345">
          <cell r="CZ345">
            <v>30.578393191980386</v>
          </cell>
          <cell r="DA345">
            <v>68.224433867012834</v>
          </cell>
        </row>
        <row r="346">
          <cell r="CZ346">
            <v>15.049983521915852</v>
          </cell>
          <cell r="DA346">
            <v>60.419641876304517</v>
          </cell>
        </row>
        <row r="347">
          <cell r="CZ347">
            <v>12.604144413586841</v>
          </cell>
          <cell r="DA347">
            <v>39.735099337748345</v>
          </cell>
        </row>
        <row r="348">
          <cell r="CZ348">
            <v>31.259817781966696</v>
          </cell>
          <cell r="DA348">
            <v>0</v>
          </cell>
        </row>
        <row r="349">
          <cell r="CZ349">
            <v>20.809414466130885</v>
          </cell>
          <cell r="DA349">
            <v>0</v>
          </cell>
        </row>
        <row r="350">
          <cell r="CZ350">
            <v>23.52723230826232</v>
          </cell>
          <cell r="DA350">
            <v>0</v>
          </cell>
        </row>
        <row r="351">
          <cell r="CZ351">
            <v>29.052876234747242</v>
          </cell>
          <cell r="DA351">
            <v>0</v>
          </cell>
        </row>
        <row r="352">
          <cell r="CZ352">
            <v>10.909661721999843</v>
          </cell>
          <cell r="DA352">
            <v>39.321874264186484</v>
          </cell>
        </row>
        <row r="353">
          <cell r="CZ353">
            <v>24.753024753024754</v>
          </cell>
          <cell r="DA353">
            <v>52.558552558552563</v>
          </cell>
        </row>
        <row r="354">
          <cell r="CZ354">
            <v>49.781295563424287</v>
          </cell>
          <cell r="DA354">
            <v>72.172464069985423</v>
          </cell>
        </row>
        <row r="355">
          <cell r="CZ355">
            <v>19.560934421615535</v>
          </cell>
          <cell r="DA355">
            <v>59.73824936673234</v>
          </cell>
        </row>
        <row r="356">
          <cell r="CZ356">
            <v>8.988112496375761</v>
          </cell>
          <cell r="DA356">
            <v>35.952449985503044</v>
          </cell>
        </row>
        <row r="357">
          <cell r="CZ357">
            <v>20.332258864368956</v>
          </cell>
          <cell r="DA357">
            <v>41.160426481527402</v>
          </cell>
        </row>
        <row r="358">
          <cell r="CZ358">
            <v>12.513601741022851</v>
          </cell>
          <cell r="DA358">
            <v>34.729778745012695</v>
          </cell>
        </row>
        <row r="359">
          <cell r="CZ359">
            <v>20.442120275730925</v>
          </cell>
          <cell r="DA359">
            <v>52.29379605419539</v>
          </cell>
        </row>
        <row r="360">
          <cell r="CZ360">
            <v>19.202048218476637</v>
          </cell>
          <cell r="DA360">
            <v>35.630467249839981</v>
          </cell>
        </row>
        <row r="361">
          <cell r="CZ361">
            <v>26.781626735846178</v>
          </cell>
          <cell r="DA361">
            <v>43.720433389287351</v>
          </cell>
        </row>
        <row r="362">
          <cell r="CZ362">
            <v>25.730789427621215</v>
          </cell>
          <cell r="DA362">
            <v>82.793628566427444</v>
          </cell>
        </row>
        <row r="363">
          <cell r="CZ363">
            <v>20.069375619425173</v>
          </cell>
          <cell r="DA363">
            <v>49.306243805748267</v>
          </cell>
        </row>
        <row r="364">
          <cell r="CZ364">
            <v>51.7503805175038</v>
          </cell>
          <cell r="DA364">
            <v>68.737769080234841</v>
          </cell>
        </row>
        <row r="365">
          <cell r="CZ365">
            <v>8.6158031969164508</v>
          </cell>
          <cell r="DA365">
            <v>98.514907606847288</v>
          </cell>
        </row>
        <row r="366">
          <cell r="CZ366">
            <v>9.0216519647153159</v>
          </cell>
          <cell r="DA366">
            <v>61.547714514835612</v>
          </cell>
        </row>
        <row r="367">
          <cell r="CZ367">
            <v>24.836809425250756</v>
          </cell>
          <cell r="DA367">
            <v>38.528896672504381</v>
          </cell>
        </row>
        <row r="368">
          <cell r="CZ368">
            <v>32.616081540203851</v>
          </cell>
          <cell r="DA368">
            <v>57.078142695356739</v>
          </cell>
        </row>
        <row r="369">
          <cell r="CZ369">
            <v>56.38493339457969</v>
          </cell>
          <cell r="DA369">
            <v>72.002756086357365</v>
          </cell>
        </row>
        <row r="370">
          <cell r="CZ370">
            <v>29.217926186291741</v>
          </cell>
          <cell r="DA370">
            <v>0</v>
          </cell>
        </row>
        <row r="371">
          <cell r="CZ371">
            <v>32.094594594594589</v>
          </cell>
          <cell r="DA371">
            <v>53.20945945945946</v>
          </cell>
        </row>
        <row r="372">
          <cell r="CZ372">
            <v>29.764365440264573</v>
          </cell>
          <cell r="DA372">
            <v>0</v>
          </cell>
        </row>
        <row r="373">
          <cell r="CZ373">
            <v>14.806576066177749</v>
          </cell>
          <cell r="DA373">
            <v>61.902610267283023</v>
          </cell>
        </row>
        <row r="374">
          <cell r="CZ374">
            <v>7.80252518087672</v>
          </cell>
          <cell r="DA374">
            <v>49.652432969215489</v>
          </cell>
        </row>
        <row r="375">
          <cell r="CZ375">
            <v>22.660982723805251</v>
          </cell>
          <cell r="DA375">
            <v>14.808166928427195</v>
          </cell>
        </row>
        <row r="376">
          <cell r="CZ376">
            <v>14.615512373359905</v>
          </cell>
          <cell r="DA376">
            <v>48.995183524331509</v>
          </cell>
        </row>
        <row r="377">
          <cell r="CZ377">
            <v>17.090539165818925</v>
          </cell>
          <cell r="DA377">
            <v>20.752797558494404</v>
          </cell>
        </row>
        <row r="378">
          <cell r="CZ378">
            <v>32.314193388018893</v>
          </cell>
          <cell r="DA378">
            <v>66.865523241362169</v>
          </cell>
        </row>
        <row r="379">
          <cell r="CZ379">
            <v>19.514408894939869</v>
          </cell>
          <cell r="DA379">
            <v>64.783299296573631</v>
          </cell>
        </row>
        <row r="380">
          <cell r="CZ380">
            <v>14.516316339565671</v>
          </cell>
          <cell r="DA380">
            <v>24.851933573336431</v>
          </cell>
        </row>
        <row r="381">
          <cell r="CZ381">
            <v>14.151550238003345</v>
          </cell>
          <cell r="DA381">
            <v>58.407307345941078</v>
          </cell>
        </row>
        <row r="382">
          <cell r="CZ382">
            <v>26.906284902020509</v>
          </cell>
          <cell r="DA382">
            <v>95.441161539242557</v>
          </cell>
        </row>
        <row r="383">
          <cell r="CZ383">
            <v>4.0983606557377055</v>
          </cell>
          <cell r="DA383">
            <v>13.018322082931533</v>
          </cell>
        </row>
        <row r="384">
          <cell r="CZ384">
            <v>11.447121134460961</v>
          </cell>
          <cell r="DA384">
            <v>54.501964804373827</v>
          </cell>
        </row>
        <row r="385">
          <cell r="CZ385">
            <v>16.666666666666668</v>
          </cell>
          <cell r="DA385">
            <v>42.767295597484271</v>
          </cell>
        </row>
        <row r="386">
          <cell r="CZ386">
            <v>24.25919314530525</v>
          </cell>
          <cell r="DA386">
            <v>34.487682970367722</v>
          </cell>
        </row>
        <row r="387">
          <cell r="CZ387">
            <v>22.171655289106717</v>
          </cell>
          <cell r="DA387">
            <v>51.694964700390919</v>
          </cell>
        </row>
        <row r="388">
          <cell r="CZ388">
            <v>19.623331808921964</v>
          </cell>
          <cell r="DA388">
            <v>63.069055835030973</v>
          </cell>
        </row>
        <row r="389">
          <cell r="CZ389">
            <v>21.671826625386998</v>
          </cell>
          <cell r="DA389">
            <v>0</v>
          </cell>
        </row>
        <row r="390">
          <cell r="CZ390">
            <v>66.757415915149451</v>
          </cell>
          <cell r="DA390">
            <v>93.982190459985247</v>
          </cell>
        </row>
        <row r="391">
          <cell r="CZ391">
            <v>7.5949367088607591</v>
          </cell>
          <cell r="DA391">
            <v>0</v>
          </cell>
        </row>
        <row r="392">
          <cell r="CZ392">
            <v>18.740438551759308</v>
          </cell>
          <cell r="DA392">
            <v>50.484446710861803</v>
          </cell>
        </row>
        <row r="393">
          <cell r="CZ393">
            <v>56.536555142503097</v>
          </cell>
          <cell r="DA393">
            <v>59.789343246592317</v>
          </cell>
        </row>
        <row r="394">
          <cell r="CZ394">
            <v>30.407551965144776</v>
          </cell>
          <cell r="DA394">
            <v>55.005899972769356</v>
          </cell>
        </row>
        <row r="395">
          <cell r="CZ395">
            <v>17.846862406447897</v>
          </cell>
          <cell r="DA395">
            <v>57.954327384379198</v>
          </cell>
        </row>
        <row r="396">
          <cell r="CZ396">
            <v>35.506402793946449</v>
          </cell>
          <cell r="DA396">
            <v>65.628637951105929</v>
          </cell>
        </row>
        <row r="397">
          <cell r="CZ397">
            <v>26.966710061372513</v>
          </cell>
          <cell r="DA397">
            <v>0</v>
          </cell>
        </row>
        <row r="398">
          <cell r="CZ398">
            <v>30.66318041359639</v>
          </cell>
          <cell r="DA398">
            <v>85.33396719752794</v>
          </cell>
        </row>
        <row r="399">
          <cell r="CZ399">
            <v>26.733291692692067</v>
          </cell>
          <cell r="DA399">
            <v>0</v>
          </cell>
        </row>
        <row r="400">
          <cell r="CZ400">
            <v>20.902919943971558</v>
          </cell>
          <cell r="DA400">
            <v>27.259993535179397</v>
          </cell>
        </row>
        <row r="401">
          <cell r="CZ401">
            <v>62.375024188866675</v>
          </cell>
          <cell r="DA401">
            <v>105.269947752048</v>
          </cell>
        </row>
        <row r="402">
          <cell r="CZ402">
            <v>11.19365014755266</v>
          </cell>
          <cell r="DA402">
            <v>27.373562633560596</v>
          </cell>
        </row>
        <row r="403">
          <cell r="CZ403">
            <v>27.683231223054232</v>
          </cell>
          <cell r="DA403">
            <v>56.047197640117993</v>
          </cell>
        </row>
        <row r="404">
          <cell r="CZ404">
            <v>30.390340948068875</v>
          </cell>
          <cell r="DA404">
            <v>44.52219249502641</v>
          </cell>
        </row>
        <row r="405">
          <cell r="CZ405">
            <v>22.483447225861273</v>
          </cell>
          <cell r="DA405">
            <v>39.921396452218247</v>
          </cell>
        </row>
        <row r="406">
          <cell r="CZ406">
            <v>74.407582938388629</v>
          </cell>
          <cell r="DA406">
            <v>38.81516587677725</v>
          </cell>
        </row>
        <row r="407">
          <cell r="CZ407">
            <v>41.39403540188718</v>
          </cell>
          <cell r="DA407">
            <v>110.61367862800468</v>
          </cell>
        </row>
        <row r="408">
          <cell r="CZ408">
            <v>11.326194398682043</v>
          </cell>
          <cell r="DA408">
            <v>24.574409665019218</v>
          </cell>
        </row>
        <row r="409">
          <cell r="CZ409">
            <v>14.545756794946389</v>
          </cell>
          <cell r="DA409">
            <v>35.824121020696538</v>
          </cell>
        </row>
        <row r="410">
          <cell r="CZ410">
            <v>102.79111644657864</v>
          </cell>
          <cell r="DA410">
            <v>50.270108043217284</v>
          </cell>
        </row>
        <row r="411">
          <cell r="CZ411">
            <v>12.048192771084338</v>
          </cell>
          <cell r="DA411">
            <v>33.903054076772207</v>
          </cell>
        </row>
        <row r="412">
          <cell r="CZ412">
            <v>42.713138561421488</v>
          </cell>
          <cell r="DA412">
            <v>37.758414488296602</v>
          </cell>
        </row>
        <row r="413">
          <cell r="CZ413">
            <v>20.749496981891348</v>
          </cell>
          <cell r="DA413">
            <v>53.948692152917502</v>
          </cell>
        </row>
        <row r="414">
          <cell r="CZ414">
            <v>46.84071961386573</v>
          </cell>
          <cell r="DA414">
            <v>33.786748573935938</v>
          </cell>
        </row>
        <row r="415">
          <cell r="CZ415">
            <v>16.428454082470839</v>
          </cell>
          <cell r="DA415">
            <v>43.699687859372432</v>
          </cell>
        </row>
        <row r="416">
          <cell r="CZ416">
            <v>36.777032690695727</v>
          </cell>
          <cell r="DA416">
            <v>19.069572506286672</v>
          </cell>
        </row>
        <row r="417">
          <cell r="CZ417">
            <v>20.472440944881889</v>
          </cell>
          <cell r="DA417">
            <v>31.158605174353205</v>
          </cell>
        </row>
        <row r="418">
          <cell r="CZ418">
            <v>19.089173711480775</v>
          </cell>
          <cell r="DA418">
            <v>49.268248341059902</v>
          </cell>
        </row>
        <row r="419">
          <cell r="CZ419">
            <v>7.2311639841380915</v>
          </cell>
          <cell r="DA419">
            <v>43.386983904828547</v>
          </cell>
        </row>
        <row r="420">
          <cell r="CZ420">
            <v>28.317836010143701</v>
          </cell>
          <cell r="DA420">
            <v>0</v>
          </cell>
        </row>
        <row r="421">
          <cell r="CZ421">
            <v>21.996939556235656</v>
          </cell>
          <cell r="DA421">
            <v>58.530986993113999</v>
          </cell>
        </row>
        <row r="422">
          <cell r="CZ422">
            <v>15.758371634931056</v>
          </cell>
          <cell r="DA422">
            <v>0</v>
          </cell>
        </row>
        <row r="423">
          <cell r="CZ423">
            <v>14.854357665080654</v>
          </cell>
          <cell r="DA423">
            <v>72.531043286526639</v>
          </cell>
        </row>
        <row r="424">
          <cell r="CZ424">
            <v>4.6664836673071646</v>
          </cell>
          <cell r="DA424">
            <v>58.605544880592923</v>
          </cell>
        </row>
        <row r="425">
          <cell r="CZ425">
            <v>53.287055941200492</v>
          </cell>
          <cell r="DA425">
            <v>91.261739485504279</v>
          </cell>
        </row>
        <row r="426">
          <cell r="CZ426">
            <v>22.150215691295525</v>
          </cell>
          <cell r="DA426">
            <v>22.869186676384263</v>
          </cell>
        </row>
        <row r="427">
          <cell r="CZ427">
            <v>21.364296628874342</v>
          </cell>
          <cell r="DA427">
            <v>28.749834933690504</v>
          </cell>
        </row>
        <row r="428">
          <cell r="CZ428">
            <v>11.133745434110704</v>
          </cell>
          <cell r="DA428">
            <v>12.784490025288001</v>
          </cell>
        </row>
        <row r="429">
          <cell r="CZ429">
            <v>4.6057065827903836</v>
          </cell>
          <cell r="DA429">
            <v>23.70253875533588</v>
          </cell>
        </row>
        <row r="430">
          <cell r="CZ430">
            <v>13.184096683375678</v>
          </cell>
          <cell r="DA430">
            <v>20.119480876193091</v>
          </cell>
        </row>
        <row r="431">
          <cell r="CZ431">
            <v>29.348143817597194</v>
          </cell>
          <cell r="DA431">
            <v>22.683425898859984</v>
          </cell>
        </row>
        <row r="432">
          <cell r="CZ432">
            <v>5.5600263369668586</v>
          </cell>
          <cell r="DA432">
            <v>5.633184578242739</v>
          </cell>
        </row>
        <row r="433">
          <cell r="CZ433">
            <v>25.929355734885565</v>
          </cell>
          <cell r="DA433">
            <v>24.474136790580765</v>
          </cell>
        </row>
        <row r="434">
          <cell r="CZ434">
            <v>19.502650845746025</v>
          </cell>
          <cell r="DA434">
            <v>26.413784397879322</v>
          </cell>
        </row>
        <row r="435">
          <cell r="CZ435">
            <v>10.407836488650279</v>
          </cell>
          <cell r="DA435">
            <v>33.107280776113782</v>
          </cell>
        </row>
        <row r="436">
          <cell r="CZ436">
            <v>11.671087533156498</v>
          </cell>
          <cell r="DA436">
            <v>27.639257294429708</v>
          </cell>
        </row>
        <row r="437">
          <cell r="CZ437">
            <v>16.860347954591255</v>
          </cell>
          <cell r="DA437">
            <v>28.011016322966348</v>
          </cell>
        </row>
        <row r="438">
          <cell r="CZ438">
            <v>17.274078630375726</v>
          </cell>
          <cell r="DA438">
            <v>36.188425854733708</v>
          </cell>
        </row>
        <row r="439">
          <cell r="CZ439">
            <v>4.4991001799640067</v>
          </cell>
          <cell r="DA439">
            <v>22.695460907818436</v>
          </cell>
        </row>
        <row r="440">
          <cell r="CZ440">
            <v>14.558887440243373</v>
          </cell>
          <cell r="DA440">
            <v>39.330725771403735</v>
          </cell>
        </row>
        <row r="441">
          <cell r="CZ441">
            <v>4.3907793633369927</v>
          </cell>
          <cell r="DA441">
            <v>21.075740944017564</v>
          </cell>
        </row>
        <row r="442">
          <cell r="CZ442">
            <v>25.623387790197764</v>
          </cell>
          <cell r="DA442">
            <v>27.171109200343938</v>
          </cell>
        </row>
        <row r="443">
          <cell r="CZ443">
            <v>10.924484500887614</v>
          </cell>
          <cell r="DA443">
            <v>37.552915471801171</v>
          </cell>
        </row>
        <row r="444">
          <cell r="CZ444">
            <v>13.807667316439245</v>
          </cell>
          <cell r="DA444">
            <v>23.554256010396362</v>
          </cell>
        </row>
        <row r="445">
          <cell r="CZ445">
            <v>38.198277765511151</v>
          </cell>
          <cell r="DA445">
            <v>39.081474939280191</v>
          </cell>
        </row>
        <row r="446">
          <cell r="CZ446">
            <v>37.751538333610512</v>
          </cell>
          <cell r="DA446">
            <v>48.894062863795114</v>
          </cell>
        </row>
        <row r="447">
          <cell r="CZ447">
            <v>13.493046950296021</v>
          </cell>
          <cell r="DA447">
            <v>24.920831612281429</v>
          </cell>
        </row>
        <row r="448">
          <cell r="CZ448">
            <v>28.65288667141839</v>
          </cell>
          <cell r="DA448">
            <v>21.097647897362791</v>
          </cell>
        </row>
        <row r="449">
          <cell r="CZ449">
            <v>15.122222222222222</v>
          </cell>
          <cell r="DA449">
            <v>27.403703703703705</v>
          </cell>
        </row>
        <row r="450">
          <cell r="CZ450">
            <v>15.444105929224278</v>
          </cell>
          <cell r="DA450">
            <v>35.856573705179287</v>
          </cell>
        </row>
        <row r="451">
          <cell r="CZ451">
            <v>38.940481215702832</v>
          </cell>
          <cell r="DA451">
            <v>36.882650907555927</v>
          </cell>
        </row>
        <row r="452">
          <cell r="CZ452">
            <v>14.417360285374555</v>
          </cell>
          <cell r="DA452">
            <v>43.740445048411758</v>
          </cell>
        </row>
        <row r="453">
          <cell r="CZ453">
            <v>36.543696067643481</v>
          </cell>
          <cell r="DA453">
            <v>33.010945734638327</v>
          </cell>
        </row>
        <row r="454">
          <cell r="CZ454">
            <v>22.581629539212695</v>
          </cell>
          <cell r="DA454">
            <v>35.855965822398538</v>
          </cell>
        </row>
        <row r="455">
          <cell r="CZ455">
            <v>15.187757572264331</v>
          </cell>
          <cell r="DA455">
            <v>26.773105853194618</v>
          </cell>
        </row>
        <row r="456">
          <cell r="CZ456">
            <v>31.186188973454612</v>
          </cell>
          <cell r="DA456">
            <v>56.014479302023389</v>
          </cell>
        </row>
        <row r="457">
          <cell r="CZ457">
            <v>39.971105225138459</v>
          </cell>
          <cell r="DA457">
            <v>22.393450517698049</v>
          </cell>
        </row>
        <row r="458">
          <cell r="CZ458">
            <v>7.1305630686009343</v>
          </cell>
          <cell r="DA458">
            <v>39.955741332677654</v>
          </cell>
        </row>
        <row r="459">
          <cell r="CZ459">
            <v>12.683837833631623</v>
          </cell>
          <cell r="DA459">
            <v>34.005135787098283</v>
          </cell>
        </row>
        <row r="460">
          <cell r="CZ460">
            <v>19.750283768444952</v>
          </cell>
          <cell r="DA460">
            <v>27.115651406230292</v>
          </cell>
        </row>
        <row r="461">
          <cell r="CZ461">
            <v>15.558867362146051</v>
          </cell>
          <cell r="DA461">
            <v>41.609538002980621</v>
          </cell>
        </row>
        <row r="462">
          <cell r="CZ462">
            <v>8.0008258917049506</v>
          </cell>
          <cell r="DA462">
            <v>34.377742218551589</v>
          </cell>
        </row>
        <row r="463">
          <cell r="CZ463">
            <v>36.917998610145936</v>
          </cell>
          <cell r="DA463">
            <v>31.619179986101461</v>
          </cell>
        </row>
        <row r="464">
          <cell r="CZ464">
            <v>9.8989482367498454</v>
          </cell>
          <cell r="DA464">
            <v>27.325221695194884</v>
          </cell>
        </row>
        <row r="465">
          <cell r="CZ465">
            <v>33.790075828122923</v>
          </cell>
          <cell r="DA465">
            <v>35.38645736330983</v>
          </cell>
        </row>
        <row r="466">
          <cell r="CZ466">
            <v>9.3435553425970284</v>
          </cell>
          <cell r="DA466">
            <v>34.41942181760102</v>
          </cell>
        </row>
        <row r="467">
          <cell r="CZ467">
            <v>17.859462267826988</v>
          </cell>
          <cell r="DA467">
            <v>12.469151837901025</v>
          </cell>
        </row>
        <row r="468">
          <cell r="CZ468">
            <v>10.614799361884893</v>
          </cell>
          <cell r="DA468">
            <v>24.052030924039759</v>
          </cell>
        </row>
        <row r="469">
          <cell r="CZ469">
            <v>47.613322111338221</v>
          </cell>
          <cell r="DA469">
            <v>41.842010340266924</v>
          </cell>
        </row>
        <row r="470">
          <cell r="CZ470">
            <v>12.837306785433586</v>
          </cell>
          <cell r="DA470">
            <v>0</v>
          </cell>
        </row>
        <row r="471">
          <cell r="CZ471">
            <v>18.068020784128485</v>
          </cell>
          <cell r="DA471">
            <v>0</v>
          </cell>
        </row>
        <row r="472">
          <cell r="CZ472">
            <v>13.700041203131438</v>
          </cell>
          <cell r="DA472">
            <v>0</v>
          </cell>
        </row>
        <row r="473">
          <cell r="CZ473">
            <v>7.4708171206225673</v>
          </cell>
          <cell r="DA473">
            <v>25.525291828793776</v>
          </cell>
        </row>
        <row r="474">
          <cell r="CZ474">
            <v>16.096147655327826</v>
          </cell>
          <cell r="DA474">
            <v>13.842686983581929</v>
          </cell>
        </row>
        <row r="475">
          <cell r="CZ475">
            <v>10.213345438039038</v>
          </cell>
          <cell r="DA475">
            <v>39.037675896504766</v>
          </cell>
        </row>
        <row r="476">
          <cell r="CZ476">
            <v>15.16300227445034</v>
          </cell>
          <cell r="DA476">
            <v>23.692191053828658</v>
          </cell>
        </row>
        <row r="477">
          <cell r="CZ477">
            <v>12.943739587338204</v>
          </cell>
          <cell r="DA477">
            <v>33.192361912085097</v>
          </cell>
        </row>
        <row r="478">
          <cell r="CZ478">
            <v>17.357642357642355</v>
          </cell>
          <cell r="DA478">
            <v>17.107892107892109</v>
          </cell>
        </row>
        <row r="479">
          <cell r="CZ479">
            <v>6.7985917202865123</v>
          </cell>
          <cell r="DA479">
            <v>47.1045283476994</v>
          </cell>
        </row>
        <row r="480">
          <cell r="CZ480">
            <v>32.932449140159605</v>
          </cell>
          <cell r="DA480">
            <v>32.033269641452172</v>
          </cell>
        </row>
        <row r="481">
          <cell r="CZ481">
            <v>8.510063487775227</v>
          </cell>
          <cell r="DA481">
            <v>32.68945022288262</v>
          </cell>
        </row>
        <row r="482">
          <cell r="CZ482">
            <v>8.2295373665480422</v>
          </cell>
          <cell r="DA482">
            <v>18.905693950177938</v>
          </cell>
        </row>
        <row r="483">
          <cell r="CZ483">
            <v>35.950252623396814</v>
          </cell>
          <cell r="DA483">
            <v>43.723280217644771</v>
          </cell>
        </row>
        <row r="484">
          <cell r="CZ484">
            <v>41.208147974713178</v>
          </cell>
          <cell r="DA484">
            <v>21.306485600561931</v>
          </cell>
        </row>
        <row r="485">
          <cell r="CZ485">
            <v>16.217291811760024</v>
          </cell>
          <cell r="DA485">
            <v>32.534076211322251</v>
          </cell>
        </row>
        <row r="486">
          <cell r="CZ486">
            <v>18.814432989690722</v>
          </cell>
          <cell r="DA486">
            <v>34.020618556701031</v>
          </cell>
        </row>
        <row r="487">
          <cell r="CZ487">
            <v>28.541121910306376</v>
          </cell>
          <cell r="DA487">
            <v>44.748137549953135</v>
          </cell>
        </row>
        <row r="488">
          <cell r="CZ488">
            <v>10.576300453270019</v>
          </cell>
          <cell r="DA488">
            <v>12.06022015972372</v>
          </cell>
        </row>
        <row r="489">
          <cell r="CZ489">
            <v>21.058395977497884</v>
          </cell>
          <cell r="DA489">
            <v>43.212027679593767</v>
          </cell>
        </row>
        <row r="490">
          <cell r="CZ490">
            <v>30.737790382449848</v>
          </cell>
          <cell r="DA490">
            <v>54.969345622888603</v>
          </cell>
        </row>
        <row r="491">
          <cell r="CZ491">
            <v>20.662141240919375</v>
          </cell>
          <cell r="DA491">
            <v>34.595688936524944</v>
          </cell>
        </row>
        <row r="492">
          <cell r="CZ492">
            <v>13.596224828295099</v>
          </cell>
          <cell r="DA492">
            <v>0</v>
          </cell>
        </row>
        <row r="493">
          <cell r="CZ493">
            <v>30.060318402056758</v>
          </cell>
          <cell r="DA493">
            <v>37.278750123603281</v>
          </cell>
        </row>
        <row r="494">
          <cell r="CZ494">
            <v>8.3115649489432446</v>
          </cell>
          <cell r="DA494">
            <v>0</v>
          </cell>
        </row>
        <row r="495">
          <cell r="CZ495">
            <v>20.019218449711726</v>
          </cell>
          <cell r="DA495">
            <v>0</v>
          </cell>
        </row>
        <row r="496">
          <cell r="CZ496">
            <v>13.368983957219251</v>
          </cell>
          <cell r="DA496">
            <v>16.042780748663102</v>
          </cell>
        </row>
        <row r="497">
          <cell r="CZ497">
            <v>6.9511025886864815</v>
          </cell>
          <cell r="DA497">
            <v>0</v>
          </cell>
        </row>
        <row r="498">
          <cell r="CZ498">
            <v>8.0245859655113545</v>
          </cell>
          <cell r="DA498">
            <v>42.171760286836268</v>
          </cell>
        </row>
        <row r="499">
          <cell r="CZ499">
            <v>11.766956854491534</v>
          </cell>
          <cell r="DA499">
            <v>69.45374533626709</v>
          </cell>
        </row>
        <row r="500">
          <cell r="CZ500">
            <v>13.359023763648041</v>
          </cell>
          <cell r="DA500">
            <v>37.508028259473342</v>
          </cell>
        </row>
        <row r="501">
          <cell r="CZ501">
            <v>27.74221084080239</v>
          </cell>
          <cell r="DA501">
            <v>57.794180412241722</v>
          </cell>
        </row>
        <row r="502">
          <cell r="CZ502">
            <v>63.199019457637505</v>
          </cell>
          <cell r="DA502">
            <v>81.354374138195183</v>
          </cell>
        </row>
        <row r="503">
          <cell r="CZ503">
            <v>51.363500149835176</v>
          </cell>
          <cell r="DA503">
            <v>86.784537009289792</v>
          </cell>
        </row>
        <row r="504">
          <cell r="CZ504">
            <v>61.766461110005963</v>
          </cell>
          <cell r="DA504">
            <v>96.180624627014126</v>
          </cell>
        </row>
        <row r="505">
          <cell r="CZ505">
            <v>30.856475690100908</v>
          </cell>
          <cell r="DA505">
            <v>73.972145775998669</v>
          </cell>
        </row>
        <row r="506">
          <cell r="CZ506">
            <v>57.308096740273392</v>
          </cell>
          <cell r="DA506">
            <v>64.405888538380651</v>
          </cell>
        </row>
        <row r="507">
          <cell r="CZ507">
            <v>59.339820644915093</v>
          </cell>
          <cell r="DA507">
            <v>72.123640526617052</v>
          </cell>
        </row>
        <row r="508">
          <cell r="CZ508">
            <v>30.265028007691665</v>
          </cell>
          <cell r="DA508">
            <v>83.187024496279577</v>
          </cell>
        </row>
        <row r="509">
          <cell r="CZ509">
            <v>41.852181656277828</v>
          </cell>
          <cell r="DA509">
            <v>111.84327693677649</v>
          </cell>
        </row>
        <row r="510">
          <cell r="CZ510">
            <v>22.407822367080872</v>
          </cell>
          <cell r="DA510">
            <v>70.482786718272564</v>
          </cell>
        </row>
        <row r="511">
          <cell r="CZ511">
            <v>8.9524473898383921</v>
          </cell>
          <cell r="DA511">
            <v>65.45750494128589</v>
          </cell>
        </row>
        <row r="512">
          <cell r="CZ512">
            <v>35.781272543644491</v>
          </cell>
          <cell r="DA512">
            <v>76.900880103881121</v>
          </cell>
        </row>
        <row r="513">
          <cell r="CZ513">
            <v>41.680843824430077</v>
          </cell>
          <cell r="DA513">
            <v>73.494385845525684</v>
          </cell>
        </row>
        <row r="514">
          <cell r="CZ514">
            <v>36.659159791210641</v>
          </cell>
          <cell r="DA514">
            <v>77.233120053881123</v>
          </cell>
        </row>
        <row r="515">
          <cell r="CZ515">
            <v>41.299650988864883</v>
          </cell>
          <cell r="DA515">
            <v>61.991025427954128</v>
          </cell>
        </row>
        <row r="516">
          <cell r="CZ516">
            <v>42.65617909544698</v>
          </cell>
          <cell r="DA516">
            <v>73.51384056874906</v>
          </cell>
        </row>
        <row r="517">
          <cell r="CZ517">
            <v>13.439306358381502</v>
          </cell>
          <cell r="DA517">
            <v>68.352601156069369</v>
          </cell>
        </row>
        <row r="518">
          <cell r="CZ518">
            <v>34.223456526383252</v>
          </cell>
          <cell r="DA518">
            <v>55.372783593249302</v>
          </cell>
        </row>
        <row r="519">
          <cell r="CZ519">
            <v>22.840827980014275</v>
          </cell>
          <cell r="DA519">
            <v>52.343564120866048</v>
          </cell>
        </row>
        <row r="520">
          <cell r="CZ520">
            <v>29.249602840855996</v>
          </cell>
          <cell r="DA520">
            <v>47.845995701336328</v>
          </cell>
        </row>
        <row r="521">
          <cell r="CZ521">
            <v>14.714313013567743</v>
          </cell>
          <cell r="DA521">
            <v>23.504681826867952</v>
          </cell>
        </row>
        <row r="522">
          <cell r="CZ522">
            <v>15.766770786851108</v>
          </cell>
          <cell r="DA522">
            <v>54.737468392086868</v>
          </cell>
        </row>
        <row r="523">
          <cell r="CZ523">
            <v>11.1998340765322</v>
          </cell>
          <cell r="DA523">
            <v>58.799128901794049</v>
          </cell>
        </row>
        <row r="524">
          <cell r="CZ524">
            <v>29.186046511627907</v>
          </cell>
          <cell r="DA524">
            <v>44.883720930232556</v>
          </cell>
        </row>
        <row r="525">
          <cell r="CZ525">
            <v>19.42302199371608</v>
          </cell>
          <cell r="DA525">
            <v>45.701228220508426</v>
          </cell>
        </row>
        <row r="526">
          <cell r="CZ526">
            <v>62.22056631892697</v>
          </cell>
          <cell r="DA526">
            <v>123.69597615499255</v>
          </cell>
        </row>
        <row r="527">
          <cell r="CZ527">
            <v>7.1579632340979336</v>
          </cell>
          <cell r="DA527">
            <v>47.828208882381652</v>
          </cell>
        </row>
        <row r="528">
          <cell r="CZ528">
            <v>10.582737768004398</v>
          </cell>
          <cell r="DA528">
            <v>34.49697636063771</v>
          </cell>
        </row>
        <row r="529">
          <cell r="CZ529">
            <v>25.19440311044977</v>
          </cell>
          <cell r="DA529">
            <v>31.671506744107901</v>
          </cell>
        </row>
        <row r="530">
          <cell r="CZ530">
            <v>26.657837479897832</v>
          </cell>
          <cell r="DA530">
            <v>45.96537697474222</v>
          </cell>
        </row>
        <row r="531">
          <cell r="CZ531">
            <v>40.857605177993527</v>
          </cell>
          <cell r="DA531">
            <v>50.64724919093851</v>
          </cell>
        </row>
        <row r="532">
          <cell r="CZ532">
            <v>21.634567006782188</v>
          </cell>
          <cell r="DA532">
            <v>28.296001127010001</v>
          </cell>
        </row>
        <row r="533">
          <cell r="CZ533">
            <v>42.468430547203845</v>
          </cell>
          <cell r="DA533">
            <v>29.615153337342154</v>
          </cell>
        </row>
        <row r="534">
          <cell r="CZ534">
            <v>14.177065642767481</v>
          </cell>
          <cell r="DA534">
            <v>25.597479632774622</v>
          </cell>
        </row>
        <row r="535">
          <cell r="CZ535">
            <v>45.798857941964805</v>
          </cell>
          <cell r="DA535">
            <v>29.017597016664723</v>
          </cell>
        </row>
        <row r="536">
          <cell r="CZ536">
            <v>14.758506786372203</v>
          </cell>
          <cell r="DA536">
            <v>26.827873885700978</v>
          </cell>
        </row>
        <row r="537">
          <cell r="CZ537">
            <v>37.433155080213901</v>
          </cell>
          <cell r="DA537">
            <v>36.307345904869123</v>
          </cell>
        </row>
        <row r="538">
          <cell r="CZ538">
            <v>27.365561647970218</v>
          </cell>
          <cell r="DA538">
            <v>0</v>
          </cell>
        </row>
        <row r="539">
          <cell r="CZ539">
            <v>45.084193373166755</v>
          </cell>
          <cell r="DA539">
            <v>46.755525842978308</v>
          </cell>
        </row>
        <row r="540">
          <cell r="CZ540">
            <v>15.538898586439402</v>
          </cell>
          <cell r="DA540">
            <v>17.318684327617483</v>
          </cell>
        </row>
        <row r="541">
          <cell r="CZ541">
            <v>24.022314567086013</v>
          </cell>
          <cell r="DA541">
            <v>36.147321682700515</v>
          </cell>
        </row>
        <row r="542">
          <cell r="CZ542">
            <v>32.250082481029359</v>
          </cell>
          <cell r="DA542">
            <v>38.023754536456615</v>
          </cell>
        </row>
        <row r="543">
          <cell r="CZ543">
            <v>29.70625290100126</v>
          </cell>
          <cell r="DA543">
            <v>45.487699754658173</v>
          </cell>
        </row>
        <row r="544">
          <cell r="CZ544">
            <v>30.490662025570654</v>
          </cell>
          <cell r="DA544">
            <v>29.921681504786132</v>
          </cell>
        </row>
        <row r="545">
          <cell r="CZ545">
            <v>32.408575031525857</v>
          </cell>
          <cell r="DA545">
            <v>37.011349306431278</v>
          </cell>
        </row>
        <row r="546">
          <cell r="CZ546">
            <v>9.1207153502235485</v>
          </cell>
          <cell r="DA546">
            <v>22.116244411326381</v>
          </cell>
        </row>
        <row r="547">
          <cell r="CZ547">
            <v>12.261676943794741</v>
          </cell>
          <cell r="DA547">
            <v>32.886809837692255</v>
          </cell>
        </row>
        <row r="548">
          <cell r="CZ548">
            <v>44.74142940151075</v>
          </cell>
          <cell r="DA548">
            <v>46.43177856425968</v>
          </cell>
        </row>
        <row r="549">
          <cell r="CZ549">
            <v>19.419367409235566</v>
          </cell>
          <cell r="DA549">
            <v>22.991491849061504</v>
          </cell>
        </row>
        <row r="550">
          <cell r="CZ550">
            <v>82.924107142857139</v>
          </cell>
          <cell r="DA550">
            <v>52.566964285714285</v>
          </cell>
        </row>
        <row r="551">
          <cell r="CZ551">
            <v>35.49675813740258</v>
          </cell>
          <cell r="DA551">
            <v>45.844521579671223</v>
          </cell>
        </row>
        <row r="552">
          <cell r="CZ552">
            <v>18.949181739879414</v>
          </cell>
          <cell r="DA552">
            <v>0</v>
          </cell>
        </row>
        <row r="553">
          <cell r="CZ553">
            <v>15.287180607119458</v>
          </cell>
          <cell r="DA553">
            <v>12.120550338501856</v>
          </cell>
        </row>
        <row r="554">
          <cell r="CZ554">
            <v>55.384615384615387</v>
          </cell>
          <cell r="DA554">
            <v>30.635451505016725</v>
          </cell>
        </row>
        <row r="555">
          <cell r="CZ555">
            <v>62.887925986649492</v>
          </cell>
          <cell r="DA555">
            <v>49.771636022953508</v>
          </cell>
        </row>
        <row r="556">
          <cell r="CZ556">
            <v>16.919698573437181</v>
          </cell>
          <cell r="DA556">
            <v>22.212041264474951</v>
          </cell>
        </row>
        <row r="557">
          <cell r="CZ557">
            <v>43.916300697494187</v>
          </cell>
          <cell r="DA557">
            <v>65.745285455954544</v>
          </cell>
        </row>
        <row r="558">
          <cell r="CZ558">
            <v>14.162077104642014</v>
          </cell>
          <cell r="DA558">
            <v>0</v>
          </cell>
        </row>
        <row r="559">
          <cell r="CZ559">
            <v>30.570003184375334</v>
          </cell>
          <cell r="DA559">
            <v>26.430315253157836</v>
          </cell>
        </row>
        <row r="560">
          <cell r="CZ560">
            <v>17.970850431583415</v>
          </cell>
          <cell r="DA560">
            <v>47.261921607471344</v>
          </cell>
        </row>
        <row r="561">
          <cell r="CZ561">
            <v>28.477094510936858</v>
          </cell>
          <cell r="DA561">
            <v>30.540652084193152</v>
          </cell>
        </row>
        <row r="562">
          <cell r="CZ562">
            <v>19.276797970237418</v>
          </cell>
          <cell r="DA562">
            <v>25.228323513233594</v>
          </cell>
        </row>
        <row r="563">
          <cell r="CZ563">
            <v>27.719995685603784</v>
          </cell>
          <cell r="DA563">
            <v>72.69757623384028</v>
          </cell>
        </row>
        <row r="564">
          <cell r="CZ564">
            <v>18.532332123261558</v>
          </cell>
          <cell r="DA564">
            <v>48.137649808543436</v>
          </cell>
        </row>
        <row r="565">
          <cell r="CZ565">
            <v>29.148300867339685</v>
          </cell>
          <cell r="DA565">
            <v>39.186691312384475</v>
          </cell>
        </row>
        <row r="566">
          <cell r="CZ566">
            <v>19.701254578928388</v>
          </cell>
          <cell r="DA566">
            <v>29.741682008844688</v>
          </cell>
        </row>
        <row r="567">
          <cell r="CZ567">
            <v>22.67515923566879</v>
          </cell>
          <cell r="DA567">
            <v>60.764331210191088</v>
          </cell>
        </row>
        <row r="568">
          <cell r="CZ568">
            <v>32.238488963058479</v>
          </cell>
          <cell r="DA568">
            <v>39.899871046044154</v>
          </cell>
        </row>
        <row r="569">
          <cell r="CZ569">
            <v>9.1512338985991235</v>
          </cell>
          <cell r="DA569">
            <v>18.389209350739474</v>
          </cell>
        </row>
        <row r="570">
          <cell r="CZ570">
            <v>67.645308470541565</v>
          </cell>
          <cell r="DA570">
            <v>73.993255306486802</v>
          </cell>
        </row>
        <row r="571">
          <cell r="CZ571">
            <v>15.966505818904343</v>
          </cell>
          <cell r="DA571">
            <v>30.868577916548396</v>
          </cell>
        </row>
        <row r="572">
          <cell r="CZ572">
            <v>20.827823327162125</v>
          </cell>
          <cell r="DA572">
            <v>30.679714361280087</v>
          </cell>
        </row>
        <row r="573">
          <cell r="CZ573">
            <v>85.257787325456491</v>
          </cell>
          <cell r="DA573">
            <v>70.488721804511286</v>
          </cell>
        </row>
        <row r="574">
          <cell r="CZ574">
            <v>72.38095238095238</v>
          </cell>
          <cell r="DA574">
            <v>79.853479853479854</v>
          </cell>
        </row>
        <row r="575">
          <cell r="CZ575">
            <v>22.328389900799575</v>
          </cell>
          <cell r="DA575">
            <v>38.751202680733883</v>
          </cell>
        </row>
        <row r="576">
          <cell r="CZ576">
            <v>23.846418732782372</v>
          </cell>
          <cell r="DA576">
            <v>41.666666666666664</v>
          </cell>
        </row>
        <row r="577">
          <cell r="CZ577">
            <v>22.234322533805244</v>
          </cell>
          <cell r="DA577">
            <v>48.280243216262818</v>
          </cell>
        </row>
        <row r="578">
          <cell r="CZ578">
            <v>27.160700813144437</v>
          </cell>
          <cell r="DA578">
            <v>31.435996311509765</v>
          </cell>
        </row>
        <row r="579">
          <cell r="CZ579">
            <v>18.356075373619234</v>
          </cell>
          <cell r="DA579">
            <v>63.027940220922673</v>
          </cell>
        </row>
        <row r="580">
          <cell r="CZ580">
            <v>42.976145399469893</v>
          </cell>
          <cell r="DA580">
            <v>21.488072699734946</v>
          </cell>
        </row>
        <row r="581">
          <cell r="CZ581">
            <v>58.047871578042134</v>
          </cell>
          <cell r="DA581">
            <v>93.019922602837894</v>
          </cell>
        </row>
        <row r="582">
          <cell r="CZ582">
            <v>25.665399239543728</v>
          </cell>
          <cell r="DA582">
            <v>74.55187398153177</v>
          </cell>
        </row>
        <row r="583">
          <cell r="CZ583">
            <v>92.475247524752476</v>
          </cell>
          <cell r="DA583">
            <v>116.23762376237624</v>
          </cell>
        </row>
        <row r="584">
          <cell r="CZ584">
            <v>49.123431520868557</v>
          </cell>
          <cell r="DA584">
            <v>85.788021713980598</v>
          </cell>
        </row>
        <row r="585">
          <cell r="CZ585">
            <v>31.99902664557732</v>
          </cell>
          <cell r="DA585">
            <v>44.774303443241273</v>
          </cell>
        </row>
        <row r="586">
          <cell r="CZ586">
            <v>56.508047585724277</v>
          </cell>
          <cell r="DA586">
            <v>61.056682995101468</v>
          </cell>
        </row>
        <row r="587">
          <cell r="CZ587">
            <v>22.896458380329349</v>
          </cell>
          <cell r="DA587">
            <v>53.801037672005414</v>
          </cell>
        </row>
        <row r="588">
          <cell r="CZ588">
            <v>11.303692539562924</v>
          </cell>
          <cell r="DA588">
            <v>34.061793519216273</v>
          </cell>
        </row>
        <row r="589">
          <cell r="CZ589">
            <v>32.841041585697631</v>
          </cell>
          <cell r="DA589">
            <v>98.911776136805287</v>
          </cell>
        </row>
        <row r="590">
          <cell r="CZ590">
            <v>50.446255335661618</v>
          </cell>
          <cell r="DA590">
            <v>78.579743888242135</v>
          </cell>
        </row>
        <row r="591">
          <cell r="CZ591">
            <v>23.674280039721946</v>
          </cell>
          <cell r="DA591">
            <v>29.652432969215493</v>
          </cell>
        </row>
        <row r="592">
          <cell r="CZ592">
            <v>15.362351107647779</v>
          </cell>
          <cell r="DA592">
            <v>29.277524212401204</v>
          </cell>
        </row>
        <row r="593">
          <cell r="CZ593">
            <v>59.293965586881008</v>
          </cell>
          <cell r="DA593">
            <v>37.563615800953229</v>
          </cell>
        </row>
        <row r="594">
          <cell r="CZ594">
            <v>6.973848069738481</v>
          </cell>
          <cell r="DA594">
            <v>32.87671232876712</v>
          </cell>
        </row>
        <row r="595">
          <cell r="CZ595">
            <v>11.822788099259451</v>
          </cell>
          <cell r="DA595">
            <v>37.806937767961543</v>
          </cell>
        </row>
        <row r="596">
          <cell r="CZ596">
            <v>15.923945335710041</v>
          </cell>
          <cell r="DA596">
            <v>31.134878193701724</v>
          </cell>
        </row>
        <row r="597">
          <cell r="CZ597">
            <v>20.447062900710449</v>
          </cell>
          <cell r="DA597">
            <v>48.691734534742679</v>
          </cell>
        </row>
        <row r="598">
          <cell r="CZ598">
            <v>7.9125847776940468</v>
          </cell>
          <cell r="DA598">
            <v>29.766390354182366</v>
          </cell>
        </row>
        <row r="599">
          <cell r="CZ599">
            <v>21.825828438836922</v>
          </cell>
          <cell r="DA599">
            <v>25.958958741208033</v>
          </cell>
        </row>
        <row r="600">
          <cell r="CZ600">
            <v>9.2604669362201637</v>
          </cell>
          <cell r="DA600">
            <v>13.434198513108125</v>
          </cell>
        </row>
        <row r="601">
          <cell r="CZ601">
            <v>9.7087378640776691</v>
          </cell>
          <cell r="DA601">
            <v>28.900428990742832</v>
          </cell>
        </row>
        <row r="602">
          <cell r="CZ602">
            <v>26.827632461435279</v>
          </cell>
          <cell r="DA602">
            <v>38.229376257545269</v>
          </cell>
        </row>
        <row r="603">
          <cell r="CZ603">
            <v>21.706265514473955</v>
          </cell>
          <cell r="DA603">
            <v>34.136508706769447</v>
          </cell>
        </row>
        <row r="604">
          <cell r="CZ604">
            <v>75.63368765331154</v>
          </cell>
          <cell r="DA604">
            <v>37.714636140637772</v>
          </cell>
        </row>
        <row r="605">
          <cell r="CZ605">
            <v>13.103747021875677</v>
          </cell>
          <cell r="DA605">
            <v>43.96794455273988</v>
          </cell>
        </row>
        <row r="606">
          <cell r="CZ606">
            <v>73.567151411462788</v>
          </cell>
          <cell r="DA606">
            <v>33.575705731394351</v>
          </cell>
        </row>
        <row r="607">
          <cell r="CZ607">
            <v>74.154262516914741</v>
          </cell>
          <cell r="DA607">
            <v>78.484438430311229</v>
          </cell>
        </row>
        <row r="608">
          <cell r="CZ608">
            <v>13.285680988268199</v>
          </cell>
          <cell r="DA608">
            <v>50.656514645326702</v>
          </cell>
        </row>
        <row r="609">
          <cell r="CZ609">
            <v>14.535901926444835</v>
          </cell>
          <cell r="DA609">
            <v>47.110332749562176</v>
          </cell>
        </row>
        <row r="610">
          <cell r="CZ610">
            <v>32.960262860663313</v>
          </cell>
          <cell r="DA610">
            <v>44.460416880583217</v>
          </cell>
        </row>
        <row r="611">
          <cell r="CZ611">
            <v>32.987946711778392</v>
          </cell>
          <cell r="DA611">
            <v>34.045252696130262</v>
          </cell>
        </row>
        <row r="612">
          <cell r="CZ612">
            <v>20.574592248989973</v>
          </cell>
          <cell r="DA612">
            <v>31.946730510249889</v>
          </cell>
        </row>
        <row r="613">
          <cell r="CZ613">
            <v>45.189574601339309</v>
          </cell>
          <cell r="DA613">
            <v>65.038300332417975</v>
          </cell>
        </row>
        <row r="614">
          <cell r="CZ614">
            <v>15.611555009219423</v>
          </cell>
          <cell r="DA614">
            <v>55.070682237246466</v>
          </cell>
        </row>
        <row r="615">
          <cell r="CZ615">
            <v>57.105895398262795</v>
          </cell>
          <cell r="DA615">
            <v>53.964147107743486</v>
          </cell>
        </row>
        <row r="616">
          <cell r="CZ616">
            <v>27.63928392169985</v>
          </cell>
          <cell r="DA616">
            <v>84.524008700016736</v>
          </cell>
        </row>
        <row r="617">
          <cell r="CZ617">
            <v>23.671947809878844</v>
          </cell>
          <cell r="DA617">
            <v>0</v>
          </cell>
        </row>
        <row r="618">
          <cell r="CZ618">
            <v>25.132075471698116</v>
          </cell>
          <cell r="DA618">
            <v>71.924528301886795</v>
          </cell>
        </row>
        <row r="619">
          <cell r="CZ619">
            <v>84.011722565939436</v>
          </cell>
          <cell r="DA619">
            <v>48.735482470422234</v>
          </cell>
        </row>
        <row r="620">
          <cell r="CZ620">
            <v>10.969157310620725</v>
          </cell>
          <cell r="DA620">
            <v>44.263775971093047</v>
          </cell>
        </row>
        <row r="621">
          <cell r="CZ621">
            <v>30.403611258629848</v>
          </cell>
          <cell r="DA621">
            <v>65.055762081784394</v>
          </cell>
        </row>
        <row r="622">
          <cell r="CZ622">
            <v>15.326433121019109</v>
          </cell>
          <cell r="DA622">
            <v>0</v>
          </cell>
        </row>
        <row r="623">
          <cell r="CZ623">
            <v>33.404406538734897</v>
          </cell>
          <cell r="DA623">
            <v>0</v>
          </cell>
        </row>
        <row r="624">
          <cell r="CZ624">
            <v>46.475618211231797</v>
          </cell>
          <cell r="DA624">
            <v>52.773284030506119</v>
          </cell>
        </row>
        <row r="625">
          <cell r="CZ625">
            <v>31.519004105416499</v>
          </cell>
          <cell r="DA625">
            <v>60.306581909680837</v>
          </cell>
        </row>
        <row r="626">
          <cell r="CZ626">
            <v>31.171990014721885</v>
          </cell>
          <cell r="DA626">
            <v>55.495103373231778</v>
          </cell>
        </row>
        <row r="627">
          <cell r="CZ627">
            <v>32.991612301957133</v>
          </cell>
          <cell r="DA627">
            <v>48.089468779123948</v>
          </cell>
        </row>
        <row r="628">
          <cell r="CZ628">
            <v>13.713080168776372</v>
          </cell>
          <cell r="DA628">
            <v>28.797468354430382</v>
          </cell>
        </row>
        <row r="629">
          <cell r="CZ629">
            <v>39.196105355136687</v>
          </cell>
          <cell r="DA629">
            <v>50.805142928473352</v>
          </cell>
        </row>
        <row r="630">
          <cell r="CZ630">
            <v>24.115393283750283</v>
          </cell>
          <cell r="DA630">
            <v>23.551949515438359</v>
          </cell>
        </row>
        <row r="631">
          <cell r="CZ631">
            <v>17.113596550330143</v>
          </cell>
          <cell r="DA631">
            <v>56.191887885729685</v>
          </cell>
        </row>
        <row r="632">
          <cell r="CZ632">
            <v>51.303155006858709</v>
          </cell>
          <cell r="DA632">
            <v>62.688614540466396</v>
          </cell>
        </row>
        <row r="633">
          <cell r="CZ633">
            <v>20.688657407407408</v>
          </cell>
          <cell r="DA633">
            <v>33.420138888888886</v>
          </cell>
        </row>
        <row r="634">
          <cell r="CZ634">
            <v>39.577420372122354</v>
          </cell>
          <cell r="DA634">
            <v>65.12141280353201</v>
          </cell>
        </row>
        <row r="635">
          <cell r="CZ635">
            <v>36.308623298033282</v>
          </cell>
          <cell r="DA635">
            <v>31.921331316187594</v>
          </cell>
        </row>
        <row r="636">
          <cell r="CZ636">
            <v>22.179461211261902</v>
          </cell>
          <cell r="DA636">
            <v>81.729795422321246</v>
          </cell>
        </row>
        <row r="637">
          <cell r="CZ637">
            <v>27.998133457769484</v>
          </cell>
          <cell r="DA637">
            <v>40.130657956136261</v>
          </cell>
        </row>
        <row r="638">
          <cell r="CZ638">
            <v>12.222222222222223</v>
          </cell>
          <cell r="DA638">
            <v>38.095238095238102</v>
          </cell>
        </row>
        <row r="639">
          <cell r="CZ639">
            <v>30.900161669157793</v>
          </cell>
          <cell r="DA639">
            <v>38.236280999298423</v>
          </cell>
        </row>
        <row r="640">
          <cell r="CZ640">
            <v>32.076744360338758</v>
          </cell>
          <cell r="DA640">
            <v>19.036198755901971</v>
          </cell>
        </row>
        <row r="641">
          <cell r="CZ641">
            <v>22.629511875818213</v>
          </cell>
          <cell r="DA641">
            <v>56.854310828501966</v>
          </cell>
        </row>
        <row r="642">
          <cell r="CZ642">
            <v>14.101410141014101</v>
          </cell>
          <cell r="DA642">
            <v>39.483948394839487</v>
          </cell>
        </row>
        <row r="643">
          <cell r="CZ643">
            <v>50.693977618727509</v>
          </cell>
          <cell r="DA643">
            <v>51.247577998339196</v>
          </cell>
        </row>
        <row r="644">
          <cell r="CZ644">
            <v>32.201857483356619</v>
          </cell>
          <cell r="DA644">
            <v>26.514342072819922</v>
          </cell>
        </row>
        <row r="645">
          <cell r="CZ645">
            <v>20.703125</v>
          </cell>
          <cell r="DA645">
            <v>45.3125</v>
          </cell>
        </row>
        <row r="646">
          <cell r="CZ646">
            <v>30.300133817625692</v>
          </cell>
          <cell r="DA646">
            <v>41.101127891416553</v>
          </cell>
        </row>
        <row r="647">
          <cell r="CZ647">
            <v>53.94779949765207</v>
          </cell>
          <cell r="DA647">
            <v>63.011903461832482</v>
          </cell>
        </row>
        <row r="648">
          <cell r="CZ648">
            <v>18.927444794952681</v>
          </cell>
          <cell r="DA648">
            <v>13.669821240799159</v>
          </cell>
        </row>
        <row r="649">
          <cell r="CZ649">
            <v>39.257455873402314</v>
          </cell>
          <cell r="DA649">
            <v>56.553053357679048</v>
          </cell>
        </row>
        <row r="650">
          <cell r="CZ650">
            <v>14.567821301392037</v>
          </cell>
          <cell r="DA650">
            <v>28.42343800582713</v>
          </cell>
        </row>
        <row r="651">
          <cell r="CZ651">
            <v>14.315586295640983</v>
          </cell>
          <cell r="DA651">
            <v>39.890622486729931</v>
          </cell>
        </row>
        <row r="652">
          <cell r="CZ652">
            <v>9.4066570188133145</v>
          </cell>
          <cell r="DA652">
            <v>16.280752532561504</v>
          </cell>
        </row>
        <row r="653">
          <cell r="CZ653">
            <v>31.514500537056929</v>
          </cell>
          <cell r="DA653">
            <v>34.178302900107411</v>
          </cell>
        </row>
        <row r="654">
          <cell r="CZ654">
            <v>30.176254115824136</v>
          </cell>
          <cell r="DA654">
            <v>40.519078055394147</v>
          </cell>
        </row>
        <row r="655">
          <cell r="CZ655">
            <v>32.495446265938071</v>
          </cell>
          <cell r="DA655">
            <v>51.111111111111114</v>
          </cell>
        </row>
        <row r="656">
          <cell r="CZ656">
            <v>18.504742421424588</v>
          </cell>
          <cell r="DA656">
            <v>39.334201227450251</v>
          </cell>
        </row>
        <row r="657">
          <cell r="CZ657">
            <v>33.337246155652068</v>
          </cell>
          <cell r="DA657">
            <v>45.193097781429742</v>
          </cell>
        </row>
        <row r="658">
          <cell r="CZ658">
            <v>5.3942974569740558</v>
          </cell>
          <cell r="DA658">
            <v>27.870536861032623</v>
          </cell>
        </row>
        <row r="659">
          <cell r="CZ659">
            <v>5.9540801761755233</v>
          </cell>
          <cell r="DA659">
            <v>18.147710126014434</v>
          </cell>
        </row>
        <row r="660">
          <cell r="CZ660">
            <v>16.331360946745562</v>
          </cell>
          <cell r="DA660">
            <v>10.295857988165679</v>
          </cell>
        </row>
        <row r="661">
          <cell r="CZ661">
            <v>89.871424822881124</v>
          </cell>
          <cell r="DA661">
            <v>98.661768564681182</v>
          </cell>
        </row>
        <row r="662">
          <cell r="CZ662">
            <v>12.141967621419676</v>
          </cell>
          <cell r="DA662">
            <v>26.463262764632628</v>
          </cell>
        </row>
        <row r="663">
          <cell r="CZ663">
            <v>94.902687673772007</v>
          </cell>
          <cell r="DA663">
            <v>27.988878591288227</v>
          </cell>
        </row>
        <row r="664">
          <cell r="CZ664">
            <v>16.934570975775415</v>
          </cell>
          <cell r="DA664">
            <v>25.628254471360652</v>
          </cell>
        </row>
        <row r="665">
          <cell r="CZ665">
            <v>10.025306599182402</v>
          </cell>
          <cell r="DA665">
            <v>22.775939264161963</v>
          </cell>
        </row>
        <row r="666">
          <cell r="CZ666">
            <v>35.125142207053472</v>
          </cell>
          <cell r="DA666">
            <v>45.250284414106936</v>
          </cell>
        </row>
        <row r="667">
          <cell r="CZ667">
            <v>69.185737094199055</v>
          </cell>
          <cell r="DA667">
            <v>40.979244278871747</v>
          </cell>
        </row>
        <row r="668">
          <cell r="CZ668">
            <v>19.230769230769234</v>
          </cell>
          <cell r="DA668">
            <v>28.928336620644313</v>
          </cell>
        </row>
        <row r="669">
          <cell r="CZ669">
            <v>49.995748660828163</v>
          </cell>
          <cell r="DA669">
            <v>29.50429385256356</v>
          </cell>
        </row>
        <row r="670">
          <cell r="CZ670">
            <v>26.599195536525237</v>
          </cell>
          <cell r="DA670">
            <v>34.643830284157261</v>
          </cell>
        </row>
        <row r="671">
          <cell r="CZ671">
            <v>29.84846165620695</v>
          </cell>
          <cell r="DA671">
            <v>36.124292055717127</v>
          </cell>
        </row>
        <row r="672">
          <cell r="CZ672">
            <v>24.455611390284758</v>
          </cell>
          <cell r="DA672">
            <v>36.515912897822446</v>
          </cell>
        </row>
        <row r="673">
          <cell r="CZ673">
            <v>10.752688172043012</v>
          </cell>
          <cell r="DA673">
            <v>0</v>
          </cell>
        </row>
        <row r="674">
          <cell r="CZ674">
            <v>36.785285885645742</v>
          </cell>
          <cell r="DA674">
            <v>39.166151721129729</v>
          </cell>
        </row>
        <row r="675">
          <cell r="CZ675">
            <v>19.769700332963374</v>
          </cell>
          <cell r="DA675">
            <v>17.133740288568259</v>
          </cell>
        </row>
        <row r="676">
          <cell r="CZ676">
            <v>46.484037963761864</v>
          </cell>
          <cell r="DA676">
            <v>25.884383088869715</v>
          </cell>
        </row>
        <row r="677">
          <cell r="CZ677">
            <v>17.575757575757574</v>
          </cell>
          <cell r="DA677">
            <v>11.91919191919192</v>
          </cell>
        </row>
        <row r="678">
          <cell r="CZ678">
            <v>18.742678641155798</v>
          </cell>
          <cell r="DA678">
            <v>21.866458414681766</v>
          </cell>
        </row>
        <row r="679">
          <cell r="CZ679">
            <v>36.080730634795351</v>
          </cell>
          <cell r="DA679">
            <v>38.223024016236323</v>
          </cell>
        </row>
        <row r="680">
          <cell r="CZ680">
            <v>45.089285714285715</v>
          </cell>
          <cell r="DA680">
            <v>34.375</v>
          </cell>
        </row>
        <row r="681">
          <cell r="CZ681">
            <v>20.391450331668167</v>
          </cell>
          <cell r="DA681">
            <v>25.141266071574812</v>
          </cell>
        </row>
        <row r="682">
          <cell r="CZ682">
            <v>22.154316271963332</v>
          </cell>
          <cell r="DA682">
            <v>33.124522536287238</v>
          </cell>
        </row>
        <row r="683">
          <cell r="CZ683">
            <v>27.794010226442659</v>
          </cell>
          <cell r="DA683">
            <v>42.184075967859755</v>
          </cell>
        </row>
        <row r="684">
          <cell r="CZ684">
            <v>20.443042135016103</v>
          </cell>
          <cell r="DA684">
            <v>52.981003089462959</v>
          </cell>
        </row>
        <row r="685">
          <cell r="CZ685">
            <v>28.886408037957018</v>
          </cell>
          <cell r="DA685">
            <v>27.072285794027351</v>
          </cell>
        </row>
        <row r="686">
          <cell r="CZ686">
            <v>38.944723618090457</v>
          </cell>
          <cell r="DA686">
            <v>57.736599664991623</v>
          </cell>
        </row>
        <row r="687">
          <cell r="CZ687">
            <v>29.928687742152846</v>
          </cell>
          <cell r="DA687">
            <v>29.25487113257342</v>
          </cell>
        </row>
        <row r="688">
          <cell r="CZ688">
            <v>13.420427553444179</v>
          </cell>
          <cell r="DA688">
            <v>59.976247030878859</v>
          </cell>
        </row>
        <row r="689">
          <cell r="CZ689">
            <v>17.094017094017097</v>
          </cell>
          <cell r="DA689">
            <v>25.963554265441058</v>
          </cell>
        </row>
        <row r="690">
          <cell r="CZ690">
            <v>42.34247165207406</v>
          </cell>
          <cell r="DA690">
            <v>65.164346203530926</v>
          </cell>
        </row>
        <row r="691">
          <cell r="CZ691">
            <v>37.949045943929221</v>
          </cell>
          <cell r="DA691">
            <v>25.583626479053407</v>
          </cell>
        </row>
        <row r="692">
          <cell r="CZ692">
            <v>56.809024979854954</v>
          </cell>
          <cell r="DA692">
            <v>36.663980660757453</v>
          </cell>
        </row>
        <row r="693">
          <cell r="CZ693">
            <v>28.537170263788969</v>
          </cell>
          <cell r="DA693">
            <v>43.143666884674083</v>
          </cell>
        </row>
        <row r="694">
          <cell r="CZ694">
            <v>20.089955022488756</v>
          </cell>
          <cell r="DA694">
            <v>32.983508245877061</v>
          </cell>
        </row>
        <row r="695">
          <cell r="CZ695">
            <v>9.1947617720813604</v>
          </cell>
          <cell r="DA695">
            <v>55.725828921705208</v>
          </cell>
        </row>
        <row r="696">
          <cell r="CZ696">
            <v>10.590858416945373</v>
          </cell>
          <cell r="DA696">
            <v>20.066889632107024</v>
          </cell>
        </row>
        <row r="697">
          <cell r="CZ697">
            <v>9.2043362650848852</v>
          </cell>
          <cell r="DA697">
            <v>25.976682348128449</v>
          </cell>
        </row>
        <row r="698">
          <cell r="CZ698">
            <v>2.7008777852802162</v>
          </cell>
          <cell r="DA698">
            <v>10.12829169480081</v>
          </cell>
        </row>
        <row r="699">
          <cell r="CZ699">
            <v>11.80395175776238</v>
          </cell>
          <cell r="DA699">
            <v>6.6717988196048248</v>
          </cell>
        </row>
        <row r="700">
          <cell r="CZ700">
            <v>6.7396798652064023</v>
          </cell>
          <cell r="DA700">
            <v>45.492839090143221</v>
          </cell>
        </row>
        <row r="701">
          <cell r="CZ701">
            <v>14.946962391513981</v>
          </cell>
          <cell r="DA701">
            <v>7.714561234329798</v>
          </cell>
        </row>
        <row r="702">
          <cell r="CZ702">
            <v>5.8778915434205539</v>
          </cell>
          <cell r="DA702">
            <v>11.186954872961698</v>
          </cell>
        </row>
        <row r="703">
          <cell r="CZ703">
            <v>5.0146982535016429</v>
          </cell>
          <cell r="DA703">
            <v>10.89399965415874</v>
          </cell>
        </row>
        <row r="704">
          <cell r="CZ704">
            <v>38.988631247185957</v>
          </cell>
          <cell r="DA704">
            <v>47.107158937415576</v>
          </cell>
        </row>
        <row r="705">
          <cell r="CZ705">
            <v>30.926352128883774</v>
          </cell>
          <cell r="DA705">
            <v>61.010192339306265</v>
          </cell>
        </row>
        <row r="706">
          <cell r="CZ706">
            <v>31.053043198233429</v>
          </cell>
          <cell r="DA706">
            <v>42.600174817132078</v>
          </cell>
        </row>
        <row r="707">
          <cell r="CZ707">
            <v>21.950454687989964</v>
          </cell>
          <cell r="DA707">
            <v>52.106198390299987</v>
          </cell>
        </row>
        <row r="708">
          <cell r="CZ708">
            <v>26.549619955036935</v>
          </cell>
          <cell r="DA708">
            <v>36.826892195696388</v>
          </cell>
        </row>
        <row r="709">
          <cell r="CZ709">
            <v>20.160450093769533</v>
          </cell>
          <cell r="DA709">
            <v>15.367784955199001</v>
          </cell>
        </row>
        <row r="710">
          <cell r="CZ710">
            <v>56.863727454909821</v>
          </cell>
          <cell r="DA710">
            <v>0</v>
          </cell>
        </row>
        <row r="711">
          <cell r="CZ711">
            <v>35.484746990133068</v>
          </cell>
          <cell r="DA711">
            <v>0</v>
          </cell>
        </row>
        <row r="712">
          <cell r="CZ712">
            <v>42.654417193011241</v>
          </cell>
          <cell r="DA712">
            <v>59.798211795586909</v>
          </cell>
        </row>
        <row r="713">
          <cell r="CZ713">
            <v>21.352867830423939</v>
          </cell>
          <cell r="DA713">
            <v>30.704488778054863</v>
          </cell>
        </row>
        <row r="714">
          <cell r="CZ714">
            <v>30.11855174623518</v>
          </cell>
          <cell r="DA714">
            <v>47.420698494072411</v>
          </cell>
        </row>
        <row r="715">
          <cell r="CZ715">
            <v>8.3222028151649035</v>
          </cell>
          <cell r="DA715">
            <v>16.952635364224804</v>
          </cell>
        </row>
        <row r="716">
          <cell r="CZ716">
            <v>18.569318421607935</v>
          </cell>
          <cell r="DA716">
            <v>0</v>
          </cell>
        </row>
        <row r="717">
          <cell r="CZ717">
            <v>42.59163655136809</v>
          </cell>
          <cell r="DA717">
            <v>36.654620547237997</v>
          </cell>
        </row>
        <row r="718">
          <cell r="CZ718">
            <v>33.952254641909811</v>
          </cell>
          <cell r="DA718">
            <v>24.801061007957561</v>
          </cell>
        </row>
        <row r="719">
          <cell r="CZ719">
            <v>22.595704948646123</v>
          </cell>
          <cell r="DA719">
            <v>16.059757236227824</v>
          </cell>
        </row>
        <row r="720">
          <cell r="CZ720">
            <v>29.148853478429846</v>
          </cell>
          <cell r="DA720">
            <v>34.492809949475323</v>
          </cell>
        </row>
        <row r="721">
          <cell r="CZ721">
            <v>18.363756322850232</v>
          </cell>
          <cell r="DA721">
            <v>35.627886518583679</v>
          </cell>
        </row>
        <row r="722">
          <cell r="CZ722">
            <v>34.597156398104268</v>
          </cell>
          <cell r="DA722">
            <v>63.033175355450233</v>
          </cell>
        </row>
        <row r="723">
          <cell r="CZ723">
            <v>28.273809523809526</v>
          </cell>
          <cell r="DA723">
            <v>28.731684981684982</v>
          </cell>
        </row>
        <row r="724">
          <cell r="CZ724">
            <v>32.310704960835508</v>
          </cell>
          <cell r="DA724">
            <v>29.699738903394255</v>
          </cell>
        </row>
        <row r="725">
          <cell r="CZ725">
            <v>16.375412440425272</v>
          </cell>
          <cell r="DA725">
            <v>41.427349382866922</v>
          </cell>
        </row>
        <row r="726">
          <cell r="CZ726">
            <v>14.01596262409967</v>
          </cell>
          <cell r="DA726">
            <v>0</v>
          </cell>
        </row>
        <row r="727">
          <cell r="CZ727">
            <v>9.1019417475728144</v>
          </cell>
          <cell r="DA727">
            <v>0</v>
          </cell>
        </row>
        <row r="728">
          <cell r="CZ728">
            <v>25.428338319282023</v>
          </cell>
          <cell r="DA728">
            <v>29.643731302692412</v>
          </cell>
        </row>
        <row r="729">
          <cell r="CZ729">
            <v>7.909480391079863</v>
          </cell>
          <cell r="DA729">
            <v>76.458310447105347</v>
          </cell>
        </row>
        <row r="730">
          <cell r="CZ730">
            <v>20.419275796351755</v>
          </cell>
          <cell r="DA730">
            <v>31.17342771576368</v>
          </cell>
        </row>
        <row r="731">
          <cell r="CZ731">
            <v>47.232592111670186</v>
          </cell>
          <cell r="DA731">
            <v>47.719526050965747</v>
          </cell>
        </row>
        <row r="732">
          <cell r="CZ732">
            <v>0</v>
          </cell>
          <cell r="DA732">
            <v>0</v>
          </cell>
        </row>
        <row r="733">
          <cell r="CZ733">
            <v>31.419863637791813</v>
          </cell>
          <cell r="DA733">
            <v>0</v>
          </cell>
        </row>
        <row r="734">
          <cell r="CZ734">
            <v>22.755290733511401</v>
          </cell>
          <cell r="DA734">
            <v>51.725909184302445</v>
          </cell>
        </row>
        <row r="735">
          <cell r="CZ735">
            <v>24.06832298136646</v>
          </cell>
          <cell r="DA735">
            <v>0</v>
          </cell>
        </row>
        <row r="736">
          <cell r="CZ736">
            <v>16.61721068249258</v>
          </cell>
          <cell r="DA736">
            <v>0</v>
          </cell>
        </row>
        <row r="737">
          <cell r="CZ737">
            <v>50.07587253414264</v>
          </cell>
          <cell r="DA737">
            <v>60.698027314112295</v>
          </cell>
        </row>
        <row r="738">
          <cell r="CZ738">
            <v>12.491781722550954</v>
          </cell>
          <cell r="DA738">
            <v>0</v>
          </cell>
        </row>
        <row r="739">
          <cell r="CZ739">
            <v>84.230132450331126</v>
          </cell>
          <cell r="DA739">
            <v>0</v>
          </cell>
        </row>
        <row r="740">
          <cell r="CZ740">
            <v>17.17155353960797</v>
          </cell>
          <cell r="DA740">
            <v>0</v>
          </cell>
        </row>
        <row r="741">
          <cell r="CZ741">
            <v>26.039387308533918</v>
          </cell>
          <cell r="DA741">
            <v>0</v>
          </cell>
        </row>
        <row r="742">
          <cell r="CZ742">
            <v>48.615514690340312</v>
          </cell>
          <cell r="DA742">
            <v>0</v>
          </cell>
        </row>
        <row r="743">
          <cell r="CZ743">
            <v>49.102566064296973</v>
          </cell>
          <cell r="DA743">
            <v>80.929720135265413</v>
          </cell>
        </row>
        <row r="744">
          <cell r="CZ744">
            <v>33.219345383488033</v>
          </cell>
          <cell r="DA744">
            <v>32.165171110482611</v>
          </cell>
        </row>
        <row r="745">
          <cell r="CZ745">
            <v>9.3560145808019435</v>
          </cell>
          <cell r="DA745">
            <v>0</v>
          </cell>
        </row>
        <row r="746">
          <cell r="CZ746">
            <v>35.133744855967073</v>
          </cell>
          <cell r="DA746">
            <v>54.063786008230451</v>
          </cell>
        </row>
        <row r="747">
          <cell r="CZ747">
            <v>18.980275400074433</v>
          </cell>
          <cell r="DA747">
            <v>44.84555266096018</v>
          </cell>
        </row>
        <row r="748">
          <cell r="CZ748">
            <v>22.871116225546608</v>
          </cell>
          <cell r="DA748">
            <v>76.093210586881469</v>
          </cell>
        </row>
        <row r="749">
          <cell r="CZ749">
            <v>18.766756032171582</v>
          </cell>
          <cell r="DA749">
            <v>63.449508489722973</v>
          </cell>
        </row>
        <row r="750">
          <cell r="CZ750">
            <v>49.420070600100857</v>
          </cell>
          <cell r="DA750">
            <v>25.046226256513702</v>
          </cell>
        </row>
        <row r="751">
          <cell r="CZ751">
            <v>30.18181818181818</v>
          </cell>
          <cell r="DA751">
            <v>49.090909090909086</v>
          </cell>
        </row>
        <row r="752">
          <cell r="CZ752">
            <v>15.428289311281166</v>
          </cell>
          <cell r="DA752">
            <v>43.446062700567765</v>
          </cell>
        </row>
        <row r="753">
          <cell r="CZ753">
            <v>32.263485128549824</v>
          </cell>
          <cell r="DA753">
            <v>20.164678205343641</v>
          </cell>
        </row>
        <row r="754">
          <cell r="CZ754">
            <v>11.399466407955373</v>
          </cell>
          <cell r="DA754">
            <v>0</v>
          </cell>
        </row>
        <row r="755">
          <cell r="CZ755">
            <v>16.895993524888709</v>
          </cell>
          <cell r="DA755">
            <v>0</v>
          </cell>
        </row>
        <row r="756">
          <cell r="CZ756">
            <v>34.000375694759057</v>
          </cell>
          <cell r="DA756">
            <v>63.19406844274522</v>
          </cell>
        </row>
        <row r="757">
          <cell r="CZ757">
            <v>52.207225266158851</v>
          </cell>
          <cell r="DA757">
            <v>30.023609069446298</v>
          </cell>
        </row>
        <row r="758">
          <cell r="CZ758">
            <v>8.5782366957903111</v>
          </cell>
          <cell r="DA758">
            <v>13.343923749007148</v>
          </cell>
        </row>
        <row r="759">
          <cell r="CZ759">
            <v>14.050493962678376</v>
          </cell>
          <cell r="DA759">
            <v>41.163556531284307</v>
          </cell>
        </row>
        <row r="760">
          <cell r="CZ760">
            <v>17.791529684780507</v>
          </cell>
          <cell r="DA760">
            <v>51.827499516534523</v>
          </cell>
        </row>
        <row r="761">
          <cell r="CZ761">
            <v>29.768467475192942</v>
          </cell>
          <cell r="DA761">
            <v>49.359681112713083</v>
          </cell>
        </row>
        <row r="762">
          <cell r="CZ762">
            <v>16.330818450959793</v>
          </cell>
          <cell r="DA762">
            <v>49.851972113456213</v>
          </cell>
        </row>
        <row r="763">
          <cell r="CZ763">
            <v>17.794427534535238</v>
          </cell>
          <cell r="DA763">
            <v>49.637087333177242</v>
          </cell>
        </row>
        <row r="764">
          <cell r="CZ764">
            <v>32.206969376979934</v>
          </cell>
          <cell r="DA764">
            <v>59.662090813093982</v>
          </cell>
        </row>
        <row r="765">
          <cell r="CZ765">
            <v>9.4214876033057848</v>
          </cell>
          <cell r="DA765">
            <v>26.446280991735538</v>
          </cell>
        </row>
        <row r="766">
          <cell r="CZ766">
            <v>33.996277064759482</v>
          </cell>
          <cell r="DA766">
            <v>51.533261487214652</v>
          </cell>
        </row>
        <row r="767">
          <cell r="CZ767">
            <v>12.347954294139329</v>
          </cell>
          <cell r="DA767">
            <v>38.333947659417618</v>
          </cell>
        </row>
        <row r="768">
          <cell r="CZ768">
            <v>24.8976616385353</v>
          </cell>
          <cell r="DA768">
            <v>27.477149105590758</v>
          </cell>
        </row>
        <row r="769">
          <cell r="CZ769">
            <v>18.790100824931255</v>
          </cell>
          <cell r="DA769">
            <v>46.135044301863736</v>
          </cell>
        </row>
        <row r="770">
          <cell r="CZ770">
            <v>34.448959224408327</v>
          </cell>
          <cell r="DA770">
            <v>43.680496150556031</v>
          </cell>
        </row>
        <row r="771">
          <cell r="CZ771">
            <v>20.469596628537026</v>
          </cell>
          <cell r="DA771">
            <v>22.476419827413206</v>
          </cell>
        </row>
        <row r="772">
          <cell r="CZ772">
            <v>35.97122302158273</v>
          </cell>
          <cell r="DA772">
            <v>52.757793764988008</v>
          </cell>
        </row>
        <row r="773">
          <cell r="CZ773">
            <v>23.065224738087192</v>
          </cell>
          <cell r="DA773">
            <v>66.154106116931402</v>
          </cell>
        </row>
        <row r="774">
          <cell r="CZ774">
            <v>14.254830428320497</v>
          </cell>
          <cell r="DA774">
            <v>11.41737603026618</v>
          </cell>
        </row>
        <row r="775">
          <cell r="CZ775">
            <v>67.938170032410866</v>
          </cell>
          <cell r="DA775">
            <v>60.458738469209678</v>
          </cell>
        </row>
        <row r="776">
          <cell r="CZ776">
            <v>17.430278884462151</v>
          </cell>
          <cell r="DA776">
            <v>41.085657370517929</v>
          </cell>
        </row>
        <row r="777">
          <cell r="CZ777">
            <v>19.669421487603305</v>
          </cell>
          <cell r="DA777">
            <v>41.81818181818182</v>
          </cell>
        </row>
        <row r="778">
          <cell r="CZ778">
            <v>60.226104830421377</v>
          </cell>
          <cell r="DA778">
            <v>55.909558067831448</v>
          </cell>
        </row>
        <row r="779">
          <cell r="CZ779">
            <v>26.462160795550311</v>
          </cell>
          <cell r="DA779">
            <v>59.160627001516943</v>
          </cell>
        </row>
        <row r="780">
          <cell r="CZ780">
            <v>32.676056338028168</v>
          </cell>
          <cell r="DA780">
            <v>41.5962441314554</v>
          </cell>
        </row>
        <row r="781">
          <cell r="CZ781">
            <v>17.701048951048953</v>
          </cell>
          <cell r="DA781">
            <v>26.988636363636363</v>
          </cell>
        </row>
        <row r="782">
          <cell r="CZ782">
            <v>57.450331125827816</v>
          </cell>
          <cell r="DA782">
            <v>12.251655629139073</v>
          </cell>
        </row>
        <row r="783">
          <cell r="CZ783">
            <v>27.513684817055605</v>
          </cell>
          <cell r="DA783">
            <v>45.52002304811294</v>
          </cell>
        </row>
        <row r="784">
          <cell r="CZ784">
            <v>24.138882320485539</v>
          </cell>
          <cell r="DA784">
            <v>32.434775754709541</v>
          </cell>
        </row>
        <row r="785">
          <cell r="CZ785">
            <v>13.932123604889529</v>
          </cell>
          <cell r="DA785">
            <v>13.932123604889529</v>
          </cell>
        </row>
        <row r="786">
          <cell r="CZ786">
            <v>18.165518542983865</v>
          </cell>
          <cell r="DA786">
            <v>24.346513164103047</v>
          </cell>
        </row>
        <row r="787">
          <cell r="CZ787">
            <v>51.438615968174673</v>
          </cell>
          <cell r="DA787">
            <v>21.186048663151077</v>
          </cell>
        </row>
        <row r="788">
          <cell r="CZ788">
            <v>25.876744977868576</v>
          </cell>
          <cell r="DA788">
            <v>29.168085347860629</v>
          </cell>
        </row>
        <row r="789">
          <cell r="CZ789">
            <v>4.8486154509212369</v>
          </cell>
          <cell r="DA789">
            <v>17.993750673418813</v>
          </cell>
        </row>
        <row r="790">
          <cell r="CZ790">
            <v>6.7613252197430693</v>
          </cell>
          <cell r="DA790">
            <v>14.874915483434753</v>
          </cell>
        </row>
        <row r="791">
          <cell r="CZ791">
            <v>11.970853573907009</v>
          </cell>
          <cell r="DA791">
            <v>24.635669673837612</v>
          </cell>
        </row>
        <row r="792">
          <cell r="CZ792">
            <v>14.778325123152708</v>
          </cell>
          <cell r="DA792">
            <v>40.051402869993574</v>
          </cell>
        </row>
        <row r="793">
          <cell r="CZ793">
            <v>35.633679403096046</v>
          </cell>
          <cell r="DA793">
            <v>62.903268633334214</v>
          </cell>
        </row>
        <row r="794">
          <cell r="CZ794">
            <v>27.725386646548472</v>
          </cell>
          <cell r="DA794">
            <v>54.633471645919776</v>
          </cell>
        </row>
        <row r="795">
          <cell r="CZ795">
            <v>12.362637362637361</v>
          </cell>
          <cell r="DA795">
            <v>98.214285714285708</v>
          </cell>
        </row>
        <row r="796">
          <cell r="CZ796">
            <v>10.204081632653061</v>
          </cell>
          <cell r="DA796">
            <v>61.224489795918366</v>
          </cell>
        </row>
        <row r="797">
          <cell r="CZ797">
            <v>24.563743470045569</v>
          </cell>
          <cell r="DA797">
            <v>51.017005668556187</v>
          </cell>
        </row>
        <row r="798">
          <cell r="CZ798">
            <v>20.891534070205271</v>
          </cell>
          <cell r="DA798">
            <v>39.718207214867</v>
          </cell>
        </row>
        <row r="799">
          <cell r="CZ799">
            <v>0.61443932411674351</v>
          </cell>
          <cell r="DA799">
            <v>98.003072196620579</v>
          </cell>
        </row>
        <row r="800">
          <cell r="CZ800">
            <v>10.317902955939765</v>
          </cell>
          <cell r="DA800">
            <v>54.935861684327946</v>
          </cell>
        </row>
        <row r="801">
          <cell r="CZ801">
            <v>35.749506903353058</v>
          </cell>
          <cell r="DA801">
            <v>47.398915187376723</v>
          </cell>
        </row>
        <row r="802">
          <cell r="CZ802">
            <v>39.981774689600179</v>
          </cell>
          <cell r="DA802">
            <v>38.956600979610435</v>
          </cell>
        </row>
        <row r="803">
          <cell r="CZ803">
            <v>10.344026034402603</v>
          </cell>
          <cell r="DA803">
            <v>28.940027894002789</v>
          </cell>
        </row>
        <row r="804">
          <cell r="CZ804">
            <v>21.993964716805941</v>
          </cell>
          <cell r="DA804">
            <v>45.438718662952645</v>
          </cell>
        </row>
        <row r="805">
          <cell r="CZ805">
            <v>39.248826291079816</v>
          </cell>
          <cell r="DA805">
            <v>46.572769953051647</v>
          </cell>
        </row>
        <row r="806">
          <cell r="CZ806">
            <v>28.918151303898789</v>
          </cell>
          <cell r="DA806">
            <v>30.596436870642915</v>
          </cell>
        </row>
        <row r="807">
          <cell r="CZ807">
            <v>18.926925608953262</v>
          </cell>
          <cell r="DA807">
            <v>39.170506912442391</v>
          </cell>
        </row>
        <row r="808">
          <cell r="CZ808">
            <v>77.193496411308047</v>
          </cell>
          <cell r="DA808">
            <v>54.050095210194812</v>
          </cell>
        </row>
        <row r="809">
          <cell r="CZ809">
            <v>34.806220686250306</v>
          </cell>
          <cell r="DA809">
            <v>25.672673413971861</v>
          </cell>
        </row>
        <row r="810">
          <cell r="CZ810">
            <v>35.783055198973038</v>
          </cell>
          <cell r="DA810">
            <v>13.9602053915276</v>
          </cell>
        </row>
        <row r="811">
          <cell r="CZ811">
            <v>17.280502705533252</v>
          </cell>
          <cell r="DA811">
            <v>38.052016058648974</v>
          </cell>
        </row>
        <row r="812">
          <cell r="CZ812">
            <v>34.128627762489721</v>
          </cell>
          <cell r="DA812">
            <v>27.263184771199185</v>
          </cell>
        </row>
        <row r="813">
          <cell r="CZ813">
            <v>32.178508514386372</v>
          </cell>
          <cell r="DA813">
            <v>38.285378743394006</v>
          </cell>
        </row>
        <row r="814">
          <cell r="CZ814">
            <v>98.811757348342709</v>
          </cell>
          <cell r="DA814">
            <v>88.180112570356471</v>
          </cell>
        </row>
        <row r="815">
          <cell r="CZ815">
            <v>32.032854209445588</v>
          </cell>
          <cell r="DA815">
            <v>28.644763860369608</v>
          </cell>
        </row>
        <row r="816">
          <cell r="CZ816">
            <v>13.748419721871048</v>
          </cell>
          <cell r="DA816">
            <v>36.504424778761063</v>
          </cell>
        </row>
        <row r="817">
          <cell r="CZ817">
            <v>53.650737253508616</v>
          </cell>
          <cell r="DA817">
            <v>67.152247290815424</v>
          </cell>
        </row>
        <row r="818">
          <cell r="CZ818">
            <v>16.338880484114977</v>
          </cell>
          <cell r="DA818">
            <v>33.661119515885026</v>
          </cell>
        </row>
        <row r="819">
          <cell r="CZ819">
            <v>26.398491514770583</v>
          </cell>
          <cell r="DA819">
            <v>0</v>
          </cell>
        </row>
        <row r="820">
          <cell r="CZ820">
            <v>22.526855860189194</v>
          </cell>
          <cell r="DA820">
            <v>19.159852493185827</v>
          </cell>
        </row>
        <row r="821">
          <cell r="CZ821">
            <v>56.277056277056282</v>
          </cell>
          <cell r="DA821">
            <v>27.191558441558442</v>
          </cell>
        </row>
        <row r="822">
          <cell r="CZ822">
            <v>17.621145374449341</v>
          </cell>
          <cell r="DA822">
            <v>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2:D53"/>
  <sheetViews>
    <sheetView tabSelected="1" view="pageBreakPreview" topLeftCell="B1" zoomScale="60" zoomScaleNormal="100" workbookViewId="0">
      <selection activeCell="D16" sqref="D16"/>
    </sheetView>
  </sheetViews>
  <sheetFormatPr defaultColWidth="8.75" defaultRowHeight="13.5" x14ac:dyDescent="0.15"/>
  <cols>
    <col min="1" max="1" width="8.75" style="62"/>
    <col min="2" max="2" width="22.375" style="62" customWidth="1"/>
    <col min="3" max="3" width="41.5" style="62" customWidth="1"/>
    <col min="4" max="4" width="47.5" style="62" customWidth="1"/>
    <col min="5" max="16384" width="8.75" style="62"/>
  </cols>
  <sheetData>
    <row r="12" spans="2:4" ht="14.25" thickBot="1" x14ac:dyDescent="0.2"/>
    <row r="13" spans="2:4" ht="18" customHeight="1" thickBot="1" x14ac:dyDescent="0.2">
      <c r="B13" s="63" t="s">
        <v>378</v>
      </c>
      <c r="C13" s="64" t="s">
        <v>379</v>
      </c>
      <c r="D13" s="64" t="s">
        <v>380</v>
      </c>
    </row>
    <row r="14" spans="2:4" ht="18" customHeight="1" thickBot="1" x14ac:dyDescent="0.2">
      <c r="B14" s="65" t="s">
        <v>381</v>
      </c>
      <c r="C14" s="66" t="s">
        <v>382</v>
      </c>
      <c r="D14" s="66" t="s">
        <v>383</v>
      </c>
    </row>
    <row r="15" spans="2:4" ht="18" customHeight="1" thickBot="1" x14ac:dyDescent="0.2">
      <c r="B15" s="65" t="s">
        <v>0</v>
      </c>
      <c r="C15" s="66" t="s">
        <v>384</v>
      </c>
      <c r="D15" s="66" t="s">
        <v>385</v>
      </c>
    </row>
    <row r="16" spans="2:4" ht="18" customHeight="1" thickBot="1" x14ac:dyDescent="0.2">
      <c r="B16" s="65" t="s">
        <v>1</v>
      </c>
      <c r="C16" s="66" t="s">
        <v>386</v>
      </c>
      <c r="D16" s="66" t="s">
        <v>447</v>
      </c>
    </row>
    <row r="17" spans="2:4" ht="18" customHeight="1" thickBot="1" x14ac:dyDescent="0.2">
      <c r="B17" s="65" t="s">
        <v>387</v>
      </c>
      <c r="C17" s="66" t="s">
        <v>388</v>
      </c>
      <c r="D17" s="66" t="s">
        <v>389</v>
      </c>
    </row>
    <row r="18" spans="2:4" ht="18" customHeight="1" thickBot="1" x14ac:dyDescent="0.2">
      <c r="B18" s="65" t="s">
        <v>390</v>
      </c>
      <c r="C18" s="66" t="s">
        <v>391</v>
      </c>
      <c r="D18" s="66" t="s">
        <v>389</v>
      </c>
    </row>
    <row r="19" spans="2:4" ht="18" customHeight="1" thickBot="1" x14ac:dyDescent="0.2">
      <c r="B19" s="65" t="s">
        <v>392</v>
      </c>
      <c r="C19" s="66" t="s">
        <v>393</v>
      </c>
      <c r="D19" s="66" t="s">
        <v>389</v>
      </c>
    </row>
    <row r="20" spans="2:4" ht="18" customHeight="1" thickBot="1" x14ac:dyDescent="0.2">
      <c r="B20" s="65" t="s">
        <v>394</v>
      </c>
      <c r="C20" s="66" t="s">
        <v>395</v>
      </c>
      <c r="D20" s="66" t="s">
        <v>396</v>
      </c>
    </row>
    <row r="21" spans="2:4" ht="18" customHeight="1" thickBot="1" x14ac:dyDescent="0.2">
      <c r="B21" s="65" t="s">
        <v>397</v>
      </c>
      <c r="C21" s="66" t="s">
        <v>398</v>
      </c>
      <c r="D21" s="66" t="s">
        <v>396</v>
      </c>
    </row>
    <row r="22" spans="2:4" ht="18" customHeight="1" thickBot="1" x14ac:dyDescent="0.2">
      <c r="B22" s="65" t="s">
        <v>399</v>
      </c>
      <c r="C22" s="66" t="s">
        <v>398</v>
      </c>
      <c r="D22" s="66" t="s">
        <v>396</v>
      </c>
    </row>
    <row r="23" spans="2:4" ht="18" customHeight="1" thickBot="1" x14ac:dyDescent="0.2">
      <c r="B23" s="65" t="s">
        <v>400</v>
      </c>
      <c r="C23" s="66" t="s">
        <v>398</v>
      </c>
      <c r="D23" s="66" t="s">
        <v>396</v>
      </c>
    </row>
    <row r="24" spans="2:4" ht="18" customHeight="1" thickBot="1" x14ac:dyDescent="0.2">
      <c r="B24" s="65" t="s">
        <v>401</v>
      </c>
      <c r="C24" s="66" t="s">
        <v>398</v>
      </c>
      <c r="D24" s="66" t="s">
        <v>396</v>
      </c>
    </row>
    <row r="25" spans="2:4" ht="18" customHeight="1" thickBot="1" x14ac:dyDescent="0.2">
      <c r="B25" s="65" t="s">
        <v>402</v>
      </c>
      <c r="C25" s="66" t="s">
        <v>398</v>
      </c>
      <c r="D25" s="66" t="s">
        <v>396</v>
      </c>
    </row>
    <row r="26" spans="2:4" ht="18" customHeight="1" thickBot="1" x14ac:dyDescent="0.2">
      <c r="B26" s="65" t="s">
        <v>403</v>
      </c>
      <c r="C26" s="66" t="s">
        <v>398</v>
      </c>
      <c r="D26" s="66" t="s">
        <v>396</v>
      </c>
    </row>
    <row r="27" spans="2:4" ht="18" customHeight="1" thickBot="1" x14ac:dyDescent="0.2">
      <c r="B27" s="65" t="s">
        <v>404</v>
      </c>
      <c r="C27" s="66" t="s">
        <v>405</v>
      </c>
      <c r="D27" s="66" t="s">
        <v>396</v>
      </c>
    </row>
    <row r="28" spans="2:4" ht="18" customHeight="1" thickBot="1" x14ac:dyDescent="0.2">
      <c r="B28" s="65" t="s">
        <v>406</v>
      </c>
      <c r="C28" s="66" t="s">
        <v>407</v>
      </c>
      <c r="D28" s="66" t="s">
        <v>396</v>
      </c>
    </row>
    <row r="29" spans="2:4" ht="18" customHeight="1" thickBot="1" x14ac:dyDescent="0.2">
      <c r="B29" s="65" t="s">
        <v>408</v>
      </c>
      <c r="C29" s="66" t="s">
        <v>409</v>
      </c>
      <c r="D29" s="66" t="s">
        <v>396</v>
      </c>
    </row>
    <row r="30" spans="2:4" ht="18" customHeight="1" thickBot="1" x14ac:dyDescent="0.2">
      <c r="B30" s="65" t="s">
        <v>410</v>
      </c>
      <c r="C30" s="66" t="s">
        <v>411</v>
      </c>
      <c r="D30" s="66" t="s">
        <v>412</v>
      </c>
    </row>
    <row r="31" spans="2:4" ht="18" customHeight="1" thickBot="1" x14ac:dyDescent="0.2">
      <c r="B31" s="65" t="s">
        <v>413</v>
      </c>
      <c r="C31" s="66" t="s">
        <v>411</v>
      </c>
      <c r="D31" s="66" t="s">
        <v>412</v>
      </c>
    </row>
    <row r="32" spans="2:4" ht="18" customHeight="1" thickBot="1" x14ac:dyDescent="0.2">
      <c r="B32" s="65" t="s">
        <v>414</v>
      </c>
      <c r="C32" s="66" t="s">
        <v>415</v>
      </c>
      <c r="D32" s="66" t="s">
        <v>416</v>
      </c>
    </row>
    <row r="33" spans="2:4" ht="18" customHeight="1" thickBot="1" x14ac:dyDescent="0.2">
      <c r="B33" s="65" t="s">
        <v>417</v>
      </c>
      <c r="C33" s="66" t="s">
        <v>418</v>
      </c>
      <c r="D33" s="66" t="s">
        <v>416</v>
      </c>
    </row>
    <row r="34" spans="2:4" ht="18" customHeight="1" thickBot="1" x14ac:dyDescent="0.2">
      <c r="B34" s="65" t="s">
        <v>419</v>
      </c>
      <c r="C34" s="66" t="s">
        <v>418</v>
      </c>
      <c r="D34" s="66" t="s">
        <v>416</v>
      </c>
    </row>
    <row r="35" spans="2:4" ht="18" customHeight="1" thickBot="1" x14ac:dyDescent="0.2">
      <c r="B35" s="65" t="s">
        <v>420</v>
      </c>
      <c r="C35" s="66" t="s">
        <v>411</v>
      </c>
      <c r="D35" s="66" t="s">
        <v>416</v>
      </c>
    </row>
    <row r="36" spans="2:4" ht="18" customHeight="1" thickBot="1" x14ac:dyDescent="0.2">
      <c r="B36" s="65" t="s">
        <v>421</v>
      </c>
      <c r="C36" s="66" t="s">
        <v>422</v>
      </c>
      <c r="D36" s="66" t="s">
        <v>416</v>
      </c>
    </row>
    <row r="37" spans="2:4" ht="18" customHeight="1" thickBot="1" x14ac:dyDescent="0.2">
      <c r="B37" s="65" t="s">
        <v>7</v>
      </c>
      <c r="C37" s="66" t="s">
        <v>415</v>
      </c>
      <c r="D37" s="66" t="s">
        <v>423</v>
      </c>
    </row>
    <row r="38" spans="2:4" ht="18" customHeight="1" thickBot="1" x14ac:dyDescent="0.2">
      <c r="B38" s="65" t="s">
        <v>8</v>
      </c>
      <c r="C38" s="66" t="s">
        <v>415</v>
      </c>
      <c r="D38" s="66" t="s">
        <v>423</v>
      </c>
    </row>
    <row r="39" spans="2:4" ht="18" customHeight="1" thickBot="1" x14ac:dyDescent="0.2">
      <c r="B39" s="65" t="s">
        <v>9</v>
      </c>
      <c r="C39" s="66" t="s">
        <v>415</v>
      </c>
      <c r="D39" s="66" t="s">
        <v>423</v>
      </c>
    </row>
    <row r="40" spans="2:4" ht="18" customHeight="1" thickBot="1" x14ac:dyDescent="0.2">
      <c r="B40" s="65" t="s">
        <v>424</v>
      </c>
      <c r="C40" s="66" t="s">
        <v>425</v>
      </c>
      <c r="D40" s="66" t="s">
        <v>426</v>
      </c>
    </row>
    <row r="41" spans="2:4" ht="18" customHeight="1" thickBot="1" x14ac:dyDescent="0.2">
      <c r="B41" s="65" t="s">
        <v>427</v>
      </c>
      <c r="C41" s="66" t="s">
        <v>428</v>
      </c>
      <c r="D41" s="66" t="s">
        <v>426</v>
      </c>
    </row>
    <row r="42" spans="2:4" ht="18" customHeight="1" thickBot="1" x14ac:dyDescent="0.2">
      <c r="B42" s="65" t="s">
        <v>10</v>
      </c>
      <c r="C42" s="66" t="s">
        <v>429</v>
      </c>
      <c r="D42" s="66" t="s">
        <v>426</v>
      </c>
    </row>
    <row r="43" spans="2:4" ht="18" customHeight="1" thickBot="1" x14ac:dyDescent="0.2">
      <c r="B43" s="65" t="s">
        <v>11</v>
      </c>
      <c r="C43" s="66" t="s">
        <v>430</v>
      </c>
      <c r="D43" s="66" t="s">
        <v>431</v>
      </c>
    </row>
    <row r="44" spans="2:4" ht="18" customHeight="1" thickBot="1" x14ac:dyDescent="0.2">
      <c r="B44" s="65" t="s">
        <v>12</v>
      </c>
      <c r="C44" s="66" t="s">
        <v>432</v>
      </c>
      <c r="D44" s="66" t="s">
        <v>426</v>
      </c>
    </row>
    <row r="45" spans="2:4" ht="18" customHeight="1" thickBot="1" x14ac:dyDescent="0.2">
      <c r="B45" s="65" t="s">
        <v>433</v>
      </c>
      <c r="C45" s="66" t="s">
        <v>434</v>
      </c>
      <c r="D45" s="66" t="s">
        <v>435</v>
      </c>
    </row>
    <row r="46" spans="2:4" ht="18" customHeight="1" thickBot="1" x14ac:dyDescent="0.2">
      <c r="B46" s="65" t="s">
        <v>436</v>
      </c>
      <c r="C46" s="66" t="s">
        <v>437</v>
      </c>
      <c r="D46" s="66" t="s">
        <v>435</v>
      </c>
    </row>
    <row r="47" spans="2:4" ht="18" customHeight="1" thickBot="1" x14ac:dyDescent="0.2">
      <c r="B47" s="65" t="s">
        <v>438</v>
      </c>
      <c r="C47" s="66" t="s">
        <v>439</v>
      </c>
      <c r="D47" s="66" t="s">
        <v>440</v>
      </c>
    </row>
    <row r="48" spans="2:4" x14ac:dyDescent="0.15">
      <c r="B48" s="68" t="s">
        <v>441</v>
      </c>
      <c r="C48" s="68"/>
      <c r="D48" s="68"/>
    </row>
    <row r="49" spans="2:4" x14ac:dyDescent="0.15">
      <c r="B49" s="69" t="s">
        <v>442</v>
      </c>
      <c r="C49" s="69"/>
      <c r="D49" s="69"/>
    </row>
    <row r="50" spans="2:4" x14ac:dyDescent="0.15">
      <c r="B50" s="69" t="s">
        <v>443</v>
      </c>
      <c r="C50" s="69"/>
      <c r="D50" s="69"/>
    </row>
    <row r="51" spans="2:4" x14ac:dyDescent="0.15">
      <c r="B51" s="69" t="s">
        <v>444</v>
      </c>
      <c r="C51" s="69"/>
      <c r="D51" s="69"/>
    </row>
    <row r="52" spans="2:4" ht="25.5" customHeight="1" x14ac:dyDescent="0.15">
      <c r="B52" s="70" t="s">
        <v>445</v>
      </c>
      <c r="C52" s="70"/>
      <c r="D52" s="70"/>
    </row>
    <row r="53" spans="2:4" x14ac:dyDescent="0.15">
      <c r="B53" s="67" t="s">
        <v>446</v>
      </c>
    </row>
  </sheetData>
  <mergeCells count="5">
    <mergeCell ref="B48:D48"/>
    <mergeCell ref="B49:D49"/>
    <mergeCell ref="B50:D50"/>
    <mergeCell ref="B51:D51"/>
    <mergeCell ref="B52:D52"/>
  </mergeCells>
  <phoneticPr fontId="3"/>
  <pageMargins left="0.70866141732283472" right="0.70866141732283472" top="0.74803149606299213" bottom="0.74803149606299213" header="0.31496062992125984" footer="0.31496062992125984"/>
  <pageSetup paperSize="9" scale="74" orientation="portrait"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view="pageBreakPreview" zoomScaleNormal="100" zoomScaleSheetLayoutView="100" workbookViewId="0">
      <selection activeCell="D15" sqref="D15"/>
    </sheetView>
  </sheetViews>
  <sheetFormatPr defaultColWidth="8.75" defaultRowHeight="13.5" x14ac:dyDescent="0.15"/>
  <cols>
    <col min="1" max="1" width="22.5" style="10" customWidth="1"/>
    <col min="2" max="2" width="18.875" style="14" customWidth="1"/>
    <col min="3" max="3" width="11.25" style="10" customWidth="1"/>
    <col min="4" max="4" width="9.75" style="10" customWidth="1"/>
    <col min="5" max="5" width="10.25" style="10" customWidth="1"/>
    <col min="6" max="6" width="2.375" style="10" customWidth="1"/>
    <col min="7" max="7" width="16.5" style="14" customWidth="1"/>
    <col min="8" max="8" width="10.375" style="10" customWidth="1"/>
    <col min="9" max="9" width="8.875" style="10" customWidth="1"/>
    <col min="10" max="10" width="10.375" style="10" customWidth="1"/>
    <col min="11" max="16384" width="8.75" style="10"/>
  </cols>
  <sheetData>
    <row r="1" spans="1:11" s="6" customFormat="1" ht="21" customHeight="1" thickBot="1" x14ac:dyDescent="0.2">
      <c r="A1" s="5"/>
      <c r="B1" s="34" t="s">
        <v>340</v>
      </c>
      <c r="C1" s="35" t="s">
        <v>17</v>
      </c>
      <c r="D1" s="36" t="s">
        <v>341</v>
      </c>
      <c r="E1" s="37" t="s">
        <v>342</v>
      </c>
      <c r="F1" s="38"/>
      <c r="G1" s="39" t="s">
        <v>340</v>
      </c>
      <c r="H1" s="39" t="str">
        <f>C1</f>
        <v>函館市</v>
      </c>
      <c r="I1" s="39" t="s">
        <v>341</v>
      </c>
      <c r="J1" s="37" t="s">
        <v>342</v>
      </c>
      <c r="K1" s="31"/>
    </row>
    <row r="2" spans="1:11" ht="23.25" customHeight="1" x14ac:dyDescent="0.15">
      <c r="A2" s="7"/>
      <c r="B2" s="8" t="s">
        <v>343</v>
      </c>
      <c r="C2" s="33">
        <f>IF(VLOOKUP($C$1,'10万人以上100万人未満の市区'!$B$2:$AJ$277,ROW(B2),FALSE)="","",VLOOKUP($C$1,'10万人以上100万人未満の市区'!$B$2:$AJ$277,ROW(B2),FALSE))</f>
        <v>392.6</v>
      </c>
      <c r="D2" s="20">
        <f>INDEX('10万人以上100万人未満の市区'!$C$278:$AJ$281,1,ROW(B1))</f>
        <v>3787.8710144927527</v>
      </c>
      <c r="E2" s="26" t="str">
        <f>IF(C2&lt;&gt;"",IF(C2&lt;INDEX('10万人以上100万人未満の市区'!$C$280:$AJ$280,1,ROW(C2)-1),"▽",IF(C2&gt;INDEX('10万人以上100万人未満の市区'!$C$281:$AJ$281,1,ROW(C2)-1),"▲","")),"-")</f>
        <v>▽</v>
      </c>
      <c r="F2" s="7"/>
      <c r="G2" s="9" t="s">
        <v>344</v>
      </c>
      <c r="H2" s="16">
        <f>VLOOKUP($C$1,'10万人以上100万人未満の市区'!$B$1:$AH$277,ROW(G2)+18,FALSE)</f>
        <v>2.6120000000000001</v>
      </c>
      <c r="I2" s="27">
        <f>INDEX('10万人以上100万人未満の市区'!$C$278:$AJ$281,1,ROW(G1)+18)</f>
        <v>1.3273405797101443</v>
      </c>
      <c r="J2" s="26" t="str">
        <f>IF(H2&lt;&gt;"",IF(H2&lt;INDEX('10万人以上100万人未満の市区'!$C$280:$AJ$280,1,ROW(H2)+17),"▽",IF(H2&gt;INDEX('10万人以上100万人未満の市区'!$C$281:$AJ$281,1,ROW(H2)+17),"▲","")),"-")</f>
        <v>▲</v>
      </c>
      <c r="K2" s="32"/>
    </row>
    <row r="3" spans="1:11" ht="23.25" customHeight="1" x14ac:dyDescent="0.15">
      <c r="A3" s="7"/>
      <c r="B3" s="8" t="s">
        <v>0</v>
      </c>
      <c r="C3" s="15">
        <f>IF(VLOOKUP($C$1,'10万人以上100万人未満の市区'!$B$2:$AJ$277,ROW(B3),FALSE)="","",VLOOKUP($C$1,'10万人以上100万人未満の市区'!$B$2:$AJ$277,ROW(B3),FALSE))</f>
        <v>0.34599999999999997</v>
      </c>
      <c r="D3" s="21">
        <f>INDEX('10万人以上100万人未満の市区'!$C$278:$AJ$281,1,ROW(B2))</f>
        <v>0.27010869565217394</v>
      </c>
      <c r="E3" s="26" t="str">
        <f>IF(C3&lt;&gt;"",IF(C3&lt;INDEX('10万人以上100万人未満の市区'!$C$280:$AJ$280,1,ROW(C3)-1),"▽",IF(C3&gt;INDEX('10万人以上100万人未満の市区'!$C$281:$AJ$281,1,ROW(C3)-1),"▲","")),"-")</f>
        <v>▲</v>
      </c>
      <c r="F3" s="7"/>
      <c r="G3" s="9" t="s">
        <v>345</v>
      </c>
      <c r="H3" s="16">
        <f>VLOOKUP($C$1,'10万人以上100万人未満の市区'!$B$1:$AH$277,ROW(G3)+18,FALSE)</f>
        <v>12.101000000000001</v>
      </c>
      <c r="I3" s="27">
        <f>INDEX('10万人以上100万人未満の市区'!$C$278:$AJ$281,1,ROW(G2)+18)</f>
        <v>9.5350181159420266</v>
      </c>
      <c r="J3" s="26" t="str">
        <f>IF(H3&lt;&gt;"",IF(H3&lt;INDEX('10万人以上100万人未満の市区'!$C$280:$AJ$280,1,ROW(H3)+17),"▽",IF(H3&gt;INDEX('10万人以上100万人未満の市区'!$C$281:$AJ$281,1,ROW(H3)+17),"▲","")),"-")</f>
        <v>▲</v>
      </c>
      <c r="K3" s="32"/>
    </row>
    <row r="4" spans="1:11" ht="23.25" customHeight="1" x14ac:dyDescent="0.15">
      <c r="A4" s="7"/>
      <c r="B4" s="8" t="s">
        <v>1</v>
      </c>
      <c r="C4" s="15">
        <f>IF(VLOOKUP($C$1,'10万人以上100万人未満の市区'!$B$2:$AJ$277,ROW(B4),FALSE)="","",VLOOKUP($C$1,'10万人以上100万人未満の市区'!$B$2:$AJ$277,ROW(B4),FALSE))</f>
        <v>0.17599999999999999</v>
      </c>
      <c r="D4" s="21">
        <f>INDEX('10万人以上100万人未満の市区'!$C$278:$AJ$281,1,ROW(B3))</f>
        <v>0.13498913043478261</v>
      </c>
      <c r="E4" s="26" t="str">
        <f>IF(C4&lt;&gt;"",IF(C4&lt;INDEX('10万人以上100万人未満の市区'!$C$280:$AJ$280,1,ROW(C4)-1),"▽",IF(C4&gt;INDEX('10万人以上100万人未満の市区'!$C$281:$AJ$281,1,ROW(C4)-1),"▲","")),"-")</f>
        <v>▲</v>
      </c>
      <c r="F4" s="7"/>
      <c r="G4" s="9" t="s">
        <v>346</v>
      </c>
      <c r="H4" s="16">
        <f>VLOOKUP($C$1,'10万人以上100万人未満の市区'!$B$1:$AH$277,ROW(G4)+18,FALSE)</f>
        <v>13.965999999999999</v>
      </c>
      <c r="I4" s="27">
        <f>INDEX('10万人以上100万人未満の市区'!$C$278:$AJ$281,1,ROW(G3)+18)</f>
        <v>13.824137681159414</v>
      </c>
      <c r="J4" s="26" t="str">
        <f>IF(H4&lt;&gt;"",IF(H4&lt;INDEX('10万人以上100万人未満の市区'!$C$280:$AJ$280,1,ROW(H4)+17),"▽",IF(H4&gt;INDEX('10万人以上100万人未満の市区'!$C$281:$AJ$281,1,ROW(H4)+17),"▲","")),"-")</f>
        <v/>
      </c>
      <c r="K4" s="32"/>
    </row>
    <row r="5" spans="1:11" ht="23.25" customHeight="1" x14ac:dyDescent="0.15">
      <c r="A5" s="7"/>
      <c r="B5" s="8" t="s">
        <v>347</v>
      </c>
      <c r="C5" s="16">
        <f>IF(VLOOKUP($C$1,'10万人以上100万人未満の市区'!$B$2:$AJ$277,ROW(B5),FALSE)="","",VLOOKUP($C$1,'10万人以上100万人未満の市区'!$B$2:$AJ$277,ROW(B5),FALSE))</f>
        <v>79</v>
      </c>
      <c r="D5" s="23">
        <f>INDEX('10万人以上100万人未満の市区'!$C$278:$AJ$281,1,ROW(B4))</f>
        <v>80.90144927536231</v>
      </c>
      <c r="E5" s="26" t="str">
        <f>IF(C5&lt;&gt;"",IF(C5&lt;INDEX('10万人以上100万人未満の市区'!$C$280:$AJ$280,1,ROW(C5)-1),"▽",IF(C5&gt;INDEX('10万人以上100万人未満の市区'!$C$281:$AJ$281,1,ROW(C5)-1),"▲","")),"-")</f>
        <v>▽</v>
      </c>
      <c r="F5" s="7"/>
      <c r="G5" s="9" t="s">
        <v>348</v>
      </c>
      <c r="H5" s="16">
        <f>VLOOKUP($C$1,'10万人以上100万人未満の市区'!$B$1:$AH$277,ROW(G5)+18,FALSE)</f>
        <v>0.25</v>
      </c>
      <c r="I5" s="27">
        <f>INDEX('10万人以上100万人未満の市区'!$C$278:$AJ$281,1,ROW(G4)+18)</f>
        <v>0.29525362318840609</v>
      </c>
      <c r="J5" s="26" t="str">
        <f>IF(H5&lt;&gt;"",IF(H5&lt;INDEX('10万人以上100万人未満の市区'!$C$280:$AJ$280,1,ROW(H5)+17),"▽",IF(H5&gt;INDEX('10万人以上100万人未満の市区'!$C$281:$AJ$281,1,ROW(H5)+17),"▲","")),"-")</f>
        <v/>
      </c>
      <c r="K5" s="32"/>
    </row>
    <row r="6" spans="1:11" ht="23.25" customHeight="1" x14ac:dyDescent="0.15">
      <c r="A6" s="7"/>
      <c r="B6" s="8" t="s">
        <v>349</v>
      </c>
      <c r="C6" s="16">
        <f>IF(VLOOKUP($C$1,'10万人以上100万人未満の市区'!$B$2:$AJ$277,ROW(B6),FALSE)="","",VLOOKUP($C$1,'10万人以上100万人未満の市区'!$B$2:$AJ$277,ROW(B6),FALSE))</f>
        <v>85.6</v>
      </c>
      <c r="D6" s="23">
        <f>INDEX('10万人以上100万人未満の市区'!$C$278:$AJ$281,1,ROW(B5))</f>
        <v>87.031884057971027</v>
      </c>
      <c r="E6" s="26" t="str">
        <f>IF(C6&lt;&gt;"",IF(C6&lt;INDEX('10万人以上100万人未満の市区'!$C$280:$AJ$280,1,ROW(C6)-1),"▽",IF(C6&gt;INDEX('10万人以上100万人未満の市区'!$C$281:$AJ$281,1,ROW(C6)-1),"▲","")),"-")</f>
        <v>▽</v>
      </c>
      <c r="F6" s="7"/>
      <c r="G6" s="9" t="s">
        <v>350</v>
      </c>
      <c r="H6" s="16">
        <f>VLOOKUP($C$1,'10万人以上100万人未満の市区'!$B$1:$AH$277,ROW(G6)+18,FALSE)</f>
        <v>1.04</v>
      </c>
      <c r="I6" s="27">
        <f>INDEX('10万人以上100万人未満の市区'!$C$278:$AJ$281,1,ROW(G5)+18)</f>
        <v>1.3046014492753621</v>
      </c>
      <c r="J6" s="26" t="str">
        <f>IF(H6&lt;&gt;"",IF(H6&lt;INDEX('10万人以上100万人未満の市区'!$C$280:$AJ$280,1,ROW(H6)+17),"▽",IF(H6&gt;INDEX('10万人以上100万人未満の市区'!$C$281:$AJ$281,1,ROW(H6)+17),"▲","")),"-")</f>
        <v/>
      </c>
      <c r="K6" s="32"/>
    </row>
    <row r="7" spans="1:11" ht="23.25" customHeight="1" x14ac:dyDescent="0.15">
      <c r="A7" s="7"/>
      <c r="B7" s="8" t="s">
        <v>351</v>
      </c>
      <c r="C7" s="22">
        <f>IF(VLOOKUP($C$1,'10万人以上100万人未満の市区'!$B$2:$AJ$277,ROW(B7),FALSE)="","",VLOOKUP($C$1,'10万人以上100万人未満の市区'!$B$2:$AJ$277,ROW(B7),FALSE))</f>
        <v>6.6</v>
      </c>
      <c r="D7" s="23">
        <f>INDEX('10万人以上100万人未満の市区'!$C$278:$AJ$281,1,ROW(B6))</f>
        <v>6.1304347826086989</v>
      </c>
      <c r="E7" s="26" t="str">
        <f>IF(C7&lt;&gt;"",IF(C7&lt;INDEX('10万人以上100万人未満の市区'!$C$280:$AJ$280,1,ROW(C7)-1),"▽",IF(C7&gt;INDEX('10万人以上100万人未満の市区'!$C$281:$AJ$281,1,ROW(C7)-1),"▲","")),"-")</f>
        <v>▲</v>
      </c>
      <c r="F7" s="7"/>
      <c r="G7" s="9" t="s">
        <v>352</v>
      </c>
      <c r="H7" s="16">
        <f>VLOOKUP($C$1,'10万人以上100万人未満の市区'!$B$1:$AH$277,ROW(G7)+18,FALSE)</f>
        <v>11.32</v>
      </c>
      <c r="I7" s="27">
        <f>INDEX('10万人以上100万人未満の市区'!$C$278:$AJ$281,1,ROW(G6)+18)</f>
        <v>9.2984963768115971</v>
      </c>
      <c r="J7" s="26" t="str">
        <f>IF(H7&lt;&gt;"",IF(H7&lt;INDEX('10万人以上100万人未満の市区'!$C$280:$AJ$280,1,ROW(H7)+17),"▽",IF(H7&gt;INDEX('10万人以上100万人未満の市区'!$C$281:$AJ$281,1,ROW(H7)+17),"▲","")),"-")</f>
        <v/>
      </c>
      <c r="K7" s="32"/>
    </row>
    <row r="8" spans="1:11" ht="23.25" customHeight="1" x14ac:dyDescent="0.15">
      <c r="A8" s="7"/>
      <c r="B8" s="11" t="s">
        <v>353</v>
      </c>
      <c r="C8" s="15">
        <f>IF(VLOOKUP($C$1,'10万人以上100万人未満の市区'!$B$2:$AJ$277,ROW(B8),FALSE)="","",VLOOKUP($C$1,'10万人以上100万人未満の市区'!$B$2:$AJ$277,ROW(B8),FALSE))</f>
        <v>0.216</v>
      </c>
      <c r="D8" s="21">
        <f>INDEX('10万人以上100万人未満の市区'!$C$278:$AJ$281,1,ROW(B7))</f>
        <v>0.1786044776119404</v>
      </c>
      <c r="E8" s="26" t="str">
        <f>IF(C8&lt;&gt;"",IF(C8&lt;INDEX('10万人以上100万人未満の市区'!$C$280:$AJ$280,1,ROW(C8)-1),"▽",IF(C8&gt;INDEX('10万人以上100万人未満の市区'!$C$281:$AJ$281,1,ROW(C8)-1),"▲","")),"-")</f>
        <v>▲</v>
      </c>
      <c r="F8" s="7"/>
      <c r="G8" s="9" t="s">
        <v>354</v>
      </c>
      <c r="H8" s="16">
        <f>VLOOKUP($C$1,'10万人以上100万人未満の市区'!$B$1:$AH$277,ROW(G8)+18,FALSE)</f>
        <v>43.259</v>
      </c>
      <c r="I8" s="27">
        <f>INDEX('10万人以上100万人未満の市区'!$C$278:$AJ$281,1,ROW(G7)+18)</f>
        <v>26.785036231884064</v>
      </c>
      <c r="J8" s="26" t="str">
        <f>IF(H8&lt;&gt;"",IF(H8&lt;INDEX('10万人以上100万人未満の市区'!$C$280:$AJ$280,1,ROW(H8)+17),"▽",IF(H8&gt;INDEX('10万人以上100万人未満の市区'!$C$281:$AJ$281,1,ROW(H8)+17),"▲","")),"-")</f>
        <v>▲</v>
      </c>
      <c r="K8" s="32"/>
    </row>
    <row r="9" spans="1:11" ht="23.25" customHeight="1" x14ac:dyDescent="0.15">
      <c r="A9" s="7"/>
      <c r="B9" s="11" t="s">
        <v>355</v>
      </c>
      <c r="C9" s="17">
        <f>IF(VLOOKUP($C$1,'10万人以上100万人未満の市区'!$B$2:$AJ$277,ROW(B9),FALSE)="","",VLOOKUP($C$1,'10万人以上100万人未満の市区'!$B$2:$AJ$277,ROW(B9),FALSE))</f>
        <v>29664</v>
      </c>
      <c r="D9" s="20">
        <f>INDEX('10万人以上100万人未満の市区'!$C$278:$AJ$281,1,ROW(B8))</f>
        <v>26469.626865671642</v>
      </c>
      <c r="E9" s="26" t="str">
        <f>IF(C9&lt;&gt;"",IF(C9&lt;INDEX('10万人以上100万人未満の市区'!$C$280:$AJ$280,1,ROW(C9)-1),"▽",IF(C9&gt;INDEX('10万人以上100万人未満の市区'!$C$281:$AJ$281,1,ROW(C9)-1),"▲","")),"-")</f>
        <v>▲</v>
      </c>
      <c r="F9" s="7"/>
      <c r="G9" s="9" t="s">
        <v>356</v>
      </c>
      <c r="H9" s="16">
        <f>VLOOKUP($C$1,'10万人以上100万人未満の市区'!$B$1:$AH$277,ROW(G9)+18,FALSE)</f>
        <v>2.6789999999999998</v>
      </c>
      <c r="I9" s="27">
        <f>INDEX('10万人以上100万人未満の市区'!$C$278:$AJ$281,1,ROW(G8)+18)</f>
        <v>8.6038514492753642</v>
      </c>
      <c r="J9" s="26" t="str">
        <f>IF(H9&lt;&gt;"",IF(H9&lt;INDEX('10万人以上100万人未満の市区'!$C$280:$AJ$280,1,ROW(H9)+17),"▽",IF(H9&gt;INDEX('10万人以上100万人未満の市区'!$C$281:$AJ$281,1,ROW(H9)+17),"▲","")),"-")</f>
        <v/>
      </c>
      <c r="K9" s="32"/>
    </row>
    <row r="10" spans="1:11" ht="23.25" customHeight="1" x14ac:dyDescent="0.15">
      <c r="A10" s="7"/>
      <c r="B10" s="11" t="s">
        <v>357</v>
      </c>
      <c r="C10" s="17">
        <f>IF(VLOOKUP($C$1,'10万人以上100万人未満の市区'!$B$2:$AJ$277,ROW(B10),FALSE)="","",VLOOKUP($C$1,'10万人以上100万人未満の市区'!$B$2:$AJ$277,ROW(B10),FALSE))</f>
        <v>13440</v>
      </c>
      <c r="D10" s="20">
        <f>INDEX('10万人以上100万人未満の市区'!$C$278:$AJ$281,1,ROW(B9))</f>
        <v>13723.731343283582</v>
      </c>
      <c r="E10" s="26" t="str">
        <f>IF(C10&lt;&gt;"",IF(C10&lt;INDEX('10万人以上100万人未満の市区'!$C$280:$AJ$280,1,ROW(C10)-1),"▽",IF(C10&gt;INDEX('10万人以上100万人未満の市区'!$C$281:$AJ$281,1,ROW(C10)-1),"▲","")),"-")</f>
        <v/>
      </c>
      <c r="F10" s="7"/>
      <c r="G10" s="9" t="s">
        <v>358</v>
      </c>
      <c r="H10" s="15">
        <f>VLOOKUP($C$1,'10万人以上100万人未満の市区'!$B$1:$AH$277,ROW(G10)+18,FALSE)</f>
        <v>0.44900000000000001</v>
      </c>
      <c r="I10" s="21">
        <f>INDEX('10万人以上100万人未満の市区'!$C$278:$AJ$281,1,ROW(G9)+18)</f>
        <v>0.38810144927536239</v>
      </c>
      <c r="J10" s="26" t="str">
        <f>IF(H10&lt;&gt;"",IF(H10&lt;INDEX('10万人以上100万人未満の市区'!$C$280:$AJ$280,1,ROW(H10)+17),"▽",IF(H10&gt;INDEX('10万人以上100万人未満の市区'!$C$281:$AJ$281,1,ROW(H10)+17),"▲","")),"-")</f>
        <v/>
      </c>
      <c r="K10" s="32"/>
    </row>
    <row r="11" spans="1:11" ht="23.25" customHeight="1" x14ac:dyDescent="0.15">
      <c r="A11" s="7"/>
      <c r="B11" s="11" t="s">
        <v>359</v>
      </c>
      <c r="C11" s="17">
        <f>IF(VLOOKUP($C$1,'10万人以上100万人未満の市区'!$B$2:$AJ$277,ROW(B11),FALSE)="","",VLOOKUP($C$1,'10万人以上100万人未満の市区'!$B$2:$AJ$277,ROW(B11),FALSE))</f>
        <v>3620</v>
      </c>
      <c r="D11" s="20">
        <f>INDEX('10万人以上100万人未満の市区'!$C$278:$AJ$281,1,ROW(B10))</f>
        <v>3761.5298507462685</v>
      </c>
      <c r="E11" s="26" t="str">
        <f>IF(C11&lt;&gt;"",IF(C11&lt;INDEX('10万人以上100万人未満の市区'!$C$280:$AJ$280,1,ROW(C11)-1),"▽",IF(C11&gt;INDEX('10万人以上100万人未満の市区'!$C$281:$AJ$281,1,ROW(C11)-1),"▲","")),"-")</f>
        <v/>
      </c>
      <c r="F11" s="7"/>
      <c r="G11" s="12" t="s">
        <v>371</v>
      </c>
      <c r="H11" s="15">
        <f>VLOOKUP($C$1,'10万人以上100万人未満の市区'!$B$1:$AH$277,ROW(G11)+18,FALSE)</f>
        <v>0.16</v>
      </c>
      <c r="I11" s="21">
        <f>INDEX('10万人以上100万人未満の市区'!$C$278:$AJ$281,1,ROW(G10)+18)</f>
        <v>0.14813405797101434</v>
      </c>
      <c r="J11" s="26" t="str">
        <f>IF(H11&lt;&gt;"",IF(H11&lt;INDEX('10万人以上100万人未満の市区'!$C$280:$AJ$280,1,ROW(H11)+17),"▽",IF(H11&gt;INDEX('10万人以上100万人未満の市区'!$C$281:$AJ$281,1,ROW(H11)+17),"▲","")),"-")</f>
        <v/>
      </c>
      <c r="K11" s="32"/>
    </row>
    <row r="12" spans="1:11" ht="23.25" customHeight="1" x14ac:dyDescent="0.15">
      <c r="A12" s="7"/>
      <c r="B12" s="11" t="s">
        <v>360</v>
      </c>
      <c r="C12" s="17">
        <f>IF(VLOOKUP($C$1,'10万人以上100万人未満の市区'!$B$2:$AJ$277,ROW(B12),FALSE)="","",VLOOKUP($C$1,'10万人以上100万人未満の市区'!$B$2:$AJ$277,ROW(B12),FALSE))</f>
        <v>4088</v>
      </c>
      <c r="D12" s="20">
        <f>INDEX('10万人以上100万人未満の市区'!$C$278:$AJ$281,1,ROW(B11))</f>
        <v>4949.3656716417909</v>
      </c>
      <c r="E12" s="26" t="str">
        <f>IF(C12&lt;&gt;"",IF(C12&lt;INDEX('10万人以上100万人未満の市区'!$C$280:$AJ$280,1,ROW(C12)-1),"▽",IF(C12&gt;INDEX('10万人以上100万人未満の市区'!$C$281:$AJ$281,1,ROW(C12)-1),"▲","")),"-")</f>
        <v/>
      </c>
      <c r="F12" s="7"/>
      <c r="G12" s="9" t="s">
        <v>10</v>
      </c>
      <c r="H12" s="16">
        <f>VLOOKUP($C$1,'10万人以上100万人未満の市区'!$B$1:$AH$277,ROW(G12)+18,FALSE)</f>
        <v>2.0310000000000001</v>
      </c>
      <c r="I12" s="27">
        <f>INDEX('10万人以上100万人未満の市区'!$C$278:$AJ$281,1,ROW(G11)+18)</f>
        <v>2.3311485507246368</v>
      </c>
      <c r="J12" s="26" t="str">
        <f>IF(H12&lt;&gt;"",IF(H12&lt;INDEX('10万人以上100万人未満の市区'!$C$280:$AJ$280,1,ROW(H12)+17),"▽",IF(H12&gt;INDEX('10万人以上100万人未満の市区'!$C$281:$AJ$281,1,ROW(H12)+17),"▲","")),"-")</f>
        <v>▽</v>
      </c>
      <c r="K12" s="32"/>
    </row>
    <row r="13" spans="1:11" ht="23.25" customHeight="1" x14ac:dyDescent="0.15">
      <c r="A13" s="7"/>
      <c r="B13" s="11" t="s">
        <v>374</v>
      </c>
      <c r="C13" s="17">
        <f>IF(VLOOKUP($C$1,'10万人以上100万人未満の市区'!$B$2:$AJ$277,ROW(B13),FALSE)="","",VLOOKUP($C$1,'10万人以上100万人未満の市区'!$B$2:$AJ$277,ROW(B13),FALSE))</f>
        <v>1648</v>
      </c>
      <c r="D13" s="20">
        <f>INDEX('10万人以上100万人未満の市区'!$C$278:$AJ$281,1,ROW(B12))</f>
        <v>1222.2537313432836</v>
      </c>
      <c r="E13" s="26" t="str">
        <f>IF(C13&lt;&gt;"",IF(C13&lt;INDEX('10万人以上100万人未満の市区'!$C$280:$AJ$280,1,ROW(C13)-1),"▽",IF(C13&gt;INDEX('10万人以上100万人未満の市区'!$C$281:$AJ$281,1,ROW(C13)-1),"▲","")),"-")</f>
        <v>▲</v>
      </c>
      <c r="F13" s="7"/>
      <c r="G13" s="9" t="s">
        <v>11</v>
      </c>
      <c r="H13" s="15">
        <f>VLOOKUP($C$1,'10万人以上100万人未満の市区'!$B$1:$AH$277,ROW(G13)+18,FALSE)</f>
        <v>0.18099999999999999</v>
      </c>
      <c r="I13" s="21">
        <f>INDEX('10万人以上100万人未満の市区'!$C$278:$AJ$281,1,ROW(G12)+18)</f>
        <v>0.11373188405797102</v>
      </c>
      <c r="J13" s="26" t="str">
        <f>IF(H13&lt;&gt;"",IF(H13&lt;INDEX('10万人以上100万人未満の市区'!$C$280:$AJ$280,1,ROW(H13)+17),"▽",IF(H13&gt;INDEX('10万人以上100万人未満の市区'!$C$281:$AJ$281,1,ROW(H13)+17),"▲","")),"-")</f>
        <v>▲</v>
      </c>
      <c r="K13" s="32"/>
    </row>
    <row r="14" spans="1:11" ht="23.25" customHeight="1" x14ac:dyDescent="0.15">
      <c r="A14" s="7"/>
      <c r="B14" s="11" t="s">
        <v>375</v>
      </c>
      <c r="C14" s="17">
        <f>IF(VLOOKUP($C$1,'10万人以上100万人未満の市区'!$B$2:$AJ$277,ROW(B14),FALSE)="","",VLOOKUP($C$1,'10万人以上100万人未満の市区'!$B$2:$AJ$277,ROW(B14),FALSE))</f>
        <v>1890</v>
      </c>
      <c r="D14" s="20">
        <f>INDEX('10万人以上100万人未満の市区'!$C$278:$AJ$281,1,ROW(B13))</f>
        <v>1563.0708955223881</v>
      </c>
      <c r="E14" s="26" t="str">
        <f>IF(C14&lt;&gt;"",IF(C14&lt;INDEX('10万人以上100万人未満の市区'!$C$280:$AJ$280,1,ROW(C14)-1),"▽",IF(C14&gt;INDEX('10万人以上100万人未満の市区'!$C$281:$AJ$281,1,ROW(C14)-1),"▲","")),"-")</f>
        <v/>
      </c>
      <c r="F14" s="7"/>
      <c r="G14" s="9" t="s">
        <v>12</v>
      </c>
      <c r="H14" s="15">
        <f>VLOOKUP($C$1,'10万人以上100万人未満の市区'!$B$1:$AH$277,ROW(G14)+18,FALSE)</f>
        <v>0.55400000000000005</v>
      </c>
      <c r="I14" s="21">
        <f>INDEX('10万人以上100万人未満の市区'!$C$278:$AJ$281,1,ROW(G13)+18)</f>
        <v>0.55775362318840604</v>
      </c>
      <c r="J14" s="26" t="str">
        <f>IF(H14&lt;&gt;"",IF(H14&lt;INDEX('10万人以上100万人未満の市区'!$C$280:$AJ$280,1,ROW(H14)+17),"▽",IF(H14&gt;INDEX('10万人以上100万人未満の市区'!$C$281:$AJ$281,1,ROW(H14)+17),"▲","")),"-")</f>
        <v/>
      </c>
      <c r="K14" s="32"/>
    </row>
    <row r="15" spans="1:11" ht="23.25" customHeight="1" x14ac:dyDescent="0.15">
      <c r="A15" s="7"/>
      <c r="B15" s="11" t="s">
        <v>361</v>
      </c>
      <c r="C15" s="15">
        <f>IF(VLOOKUP($C$1,'10万人以上100万人未満の市区'!$B$2:$AJ$277,ROW(B15),FALSE)="","",VLOOKUP($C$1,'10万人以上100万人未満の市区'!$B$2:$AJ$277,ROW(B15),FALSE))</f>
        <v>2.5000000000000001E-2</v>
      </c>
      <c r="D15" s="21">
        <f>INDEX('10万人以上100万人未満の市区'!$C$278:$AJ$281,1,ROW(B14))</f>
        <v>2.4223880597014913E-2</v>
      </c>
      <c r="E15" s="26" t="str">
        <f>IF(C15&lt;&gt;"",IF(C15&lt;INDEX('10万人以上100万人未満の市区'!$C$280:$AJ$280,1,ROW(C15)-1),"▽",IF(C15&gt;INDEX('10万人以上100万人未満の市区'!$C$281:$AJ$281,1,ROW(C15)-1),"▲","")),"-")</f>
        <v/>
      </c>
      <c r="F15" s="7"/>
      <c r="G15" s="9" t="s">
        <v>362</v>
      </c>
      <c r="H15" s="15">
        <f>VLOOKUP($C$1,'10万人以上100万人未満の市区'!$B$1:$AH$277,ROW(G15)+18,FALSE)</f>
        <v>9.2210294522433206E-2</v>
      </c>
      <c r="I15" s="21">
        <f>INDEX('10万人以上100万人未満の市区'!$C$278:$AJ$281,1,ROW(G14)+18)</f>
        <v>0.13730476867242322</v>
      </c>
      <c r="J15" s="26" t="str">
        <f>IF(H15&lt;&gt;"",IF(H15&lt;INDEX('10万人以上100万人未満の市区'!$C$280:$AJ$280,1,ROW(H15)+17),"▽",IF(H15&gt;INDEX('10万人以上100万人未満の市区'!$C$281:$AJ$281,1,ROW(H15)+17),"▲","")),"-")</f>
        <v>▽</v>
      </c>
      <c r="K15" s="32"/>
    </row>
    <row r="16" spans="1:11" ht="23.25" customHeight="1" x14ac:dyDescent="0.15">
      <c r="A16" s="7"/>
      <c r="B16" s="11" t="s">
        <v>363</v>
      </c>
      <c r="C16" s="40">
        <f>IF(VLOOKUP($C$1,'10万人以上100万人未満の市区'!$B$2:$AJ$277,ROW(B16),FALSE)="","",VLOOKUP($C$1,'10万人以上100万人未満の市区'!$B$2:$AJ$277,ROW(B16),FALSE))</f>
        <v>0.32800000000000001</v>
      </c>
      <c r="D16" s="41">
        <f>INDEX('10万人以上100万人未満の市区'!$C$278:$AJ$281,1,ROW(B15))</f>
        <v>0.29027238805970146</v>
      </c>
      <c r="E16" s="26" t="str">
        <f>IF(C16&lt;&gt;"",IF(C16&lt;INDEX('10万人以上100万人未満の市区'!$C$280:$AJ$280,1,ROW(C16)-1),"▽",IF(C16&gt;INDEX('10万人以上100万人未満の市区'!$C$281:$AJ$281,1,ROW(C16)-1),"▲","")),"-")</f>
        <v>▲</v>
      </c>
      <c r="F16" s="7"/>
      <c r="G16" s="9" t="s">
        <v>364</v>
      </c>
      <c r="H16" s="15">
        <f>VLOOKUP($C$1,'10万人以上100万人未満の市区'!$B$1:$AJ$277,ROW(G16)+18,FALSE)</f>
        <v>5.9179741260666101E-2</v>
      </c>
      <c r="I16" s="21">
        <f>INDEX('10万人以上100万人未満の市区'!$C$278:$AJ$281,1,ROW(G15)+18)</f>
        <v>7.4666399709896261E-2</v>
      </c>
      <c r="J16" s="26" t="str">
        <f>IF(H16&lt;&gt;"",IF(H16&lt;INDEX('10万人以上100万人未満の市区'!$C$280:$AJ$280,1,ROW(H16)+17),"▽",IF(H16&gt;INDEX('10万人以上100万人未満の市区'!$C$281:$AJ$281,1,ROW(H16)+17),"▲","")),"-")</f>
        <v/>
      </c>
      <c r="K16" s="32"/>
    </row>
    <row r="17" spans="1:11" ht="23.25" customHeight="1" x14ac:dyDescent="0.15">
      <c r="A17" s="7"/>
      <c r="B17" s="11" t="s">
        <v>365</v>
      </c>
      <c r="C17" s="15">
        <f>IF(VLOOKUP($C$1,'10万人以上100万人未満の市区'!$B$2:$AJ$277,ROW(B17),FALSE)="","",VLOOKUP($C$1,'10万人以上100万人未満の市区'!$B$2:$AJ$277,ROW(B17),FALSE))</f>
        <v>1.0999999999999999E-2</v>
      </c>
      <c r="D17" s="21">
        <f>INDEX('10万人以上100万人未満の市区'!$C$278:$AJ$281,1,ROW(B16))</f>
        <v>1.3365671641791019E-2</v>
      </c>
      <c r="E17" s="26" t="str">
        <f>IF(C17&lt;&gt;"",IF(C17&lt;INDEX('10万人以上100万人未満の市区'!$C$280:$AJ$280,1,ROW(C17)-1),"▽",IF(C17&gt;INDEX('10万人以上100万人未満の市区'!$C$281:$AJ$281,1,ROW(C17)-1),"▲","")),"-")</f>
        <v/>
      </c>
      <c r="F17" s="7"/>
      <c r="G17" s="9" t="s">
        <v>15</v>
      </c>
      <c r="H17" s="17">
        <f>VLOOKUP($C$1,'10万人以上100万人未満の市区'!$B$1:$AJ$277,ROW(G17)+18,FALSE)</f>
        <v>2700</v>
      </c>
      <c r="I17" s="20">
        <f>INDEX('10万人以上100万人未満の市区'!$C$278:$AJ$281,1,ROW(G16)+18)</f>
        <v>3226.6304347826085</v>
      </c>
      <c r="J17" s="26" t="str">
        <f>IF(H17&lt;&gt;"",IF(H17&lt;INDEX('10万人以上100万人未満の市区'!$C$280:$AJ$280,1,ROW(H17)+17),"▽",IF(H17&gt;INDEX('10万人以上100万人未満の市区'!$C$281:$AJ$281,1,ROW(H17)+17),"▲","")),"-")</f>
        <v>▽</v>
      </c>
      <c r="K17" s="32"/>
    </row>
    <row r="18" spans="1:11" ht="23.25" customHeight="1" x14ac:dyDescent="0.15">
      <c r="A18" s="7"/>
      <c r="B18" s="9" t="s">
        <v>372</v>
      </c>
      <c r="C18" s="17">
        <f>IF(VLOOKUP($C$1,'10万人以上100万人未満の市区'!$B$2:$AJ$277,ROW(B18),FALSE)="","",VLOOKUP($C$1,'10万人以上100万人未満の市区'!$B$2:$AJ$277,ROW(B18),FALSE))</f>
        <v>47</v>
      </c>
      <c r="D18" s="28">
        <f>INDEX('10万人以上100万人未満の市区'!$C$278:$AJ$281,1,ROW(B17))</f>
        <v>35.782608695652172</v>
      </c>
      <c r="E18" s="26" t="str">
        <f>IF(C18&lt;&gt;"",IF(C18&lt;INDEX('10万人以上100万人未満の市区'!$C$280:$AJ$280,1,ROW(C18)-1),"▽",IF(C18&gt;INDEX('10万人以上100万人未満の市区'!$C$281:$AJ$281,1,ROW(C18)-1),"▲","")),"-")</f>
        <v/>
      </c>
      <c r="F18" s="7"/>
      <c r="G18" s="13"/>
      <c r="H18" s="7"/>
      <c r="I18" s="7"/>
      <c r="J18" s="7"/>
      <c r="K18" s="32"/>
    </row>
    <row r="19" spans="1:11" ht="23.25" customHeight="1" x14ac:dyDescent="0.15">
      <c r="A19" s="7"/>
      <c r="B19" s="9" t="s">
        <v>373</v>
      </c>
      <c r="C19" s="24">
        <f>IF(VLOOKUP($C$1,'10万人以上100万人未満の市区'!$B$2:$AJ$277,ROW(B19),FALSE)="","",VLOOKUP($C$1,'10万人以上100万人未満の市区'!$B$2:$AJ$277,ROW(B19),FALSE))</f>
        <v>0.28999999999999998</v>
      </c>
      <c r="D19" s="25">
        <f>INDEX('10万人以上100万人未満の市区'!$C$278:$AJ$281,1,ROW(B18))</f>
        <v>0.32826811594202876</v>
      </c>
      <c r="E19" s="26" t="str">
        <f>IF(C19&lt;&gt;"",IF(C19&lt;INDEX('10万人以上100万人未満の市区'!$C$280:$AJ$280,1,ROW(C19)-1),"▽",IF(C19&gt;INDEX('10万人以上100万人未満の市区'!$C$281:$AJ$281,1,ROW(C19)-1),"▲","")),"-")</f>
        <v/>
      </c>
      <c r="F19" s="7"/>
      <c r="G19" s="13"/>
      <c r="H19" s="7"/>
      <c r="I19" s="7"/>
      <c r="J19" s="7"/>
      <c r="K19" s="32"/>
    </row>
    <row r="20" spans="1:11" ht="71.650000000000006" customHeight="1" x14ac:dyDescent="0.15">
      <c r="A20" s="7"/>
      <c r="B20" s="13"/>
      <c r="C20" s="7"/>
      <c r="D20" s="7"/>
      <c r="E20" s="7"/>
      <c r="F20" s="7"/>
      <c r="G20" s="13"/>
      <c r="H20" s="7"/>
      <c r="I20" s="7"/>
      <c r="J20" s="7"/>
      <c r="K20" s="32"/>
    </row>
    <row r="21" spans="1:11" hidden="1" x14ac:dyDescent="0.15"/>
  </sheetData>
  <phoneticPr fontId="3"/>
  <conditionalFormatting sqref="E2:E19">
    <cfRule type="cellIs" dxfId="5" priority="12" operator="equal">
      <formula>"▲$L$15"</formula>
    </cfRule>
  </conditionalFormatting>
  <conditionalFormatting sqref="E2:E19">
    <cfRule type="cellIs" dxfId="4" priority="10" operator="equal">
      <formula>"▽"</formula>
    </cfRule>
    <cfRule type="cellIs" dxfId="3" priority="11" operator="equal">
      <formula>"▲"</formula>
    </cfRule>
  </conditionalFormatting>
  <conditionalFormatting sqref="J2:J17">
    <cfRule type="cellIs" dxfId="2" priority="3" operator="equal">
      <formula>"▲$L$15"</formula>
    </cfRule>
  </conditionalFormatting>
  <conditionalFormatting sqref="J2:J17">
    <cfRule type="cellIs" dxfId="1" priority="1" operator="equal">
      <formula>"▽"</formula>
    </cfRule>
    <cfRule type="cellIs" dxfId="0" priority="2" operator="equal">
      <formula>"▲"</formula>
    </cfRule>
  </conditionalFormatting>
  <pageMargins left="0.70866141732283472" right="0.70866141732283472" top="0.74803149606299213"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'10万人以上100万人未満の市区'!$B$2:$B$277</xm:f>
          </x14:formula1>
          <xm:sqref>C1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J281"/>
  <sheetViews>
    <sheetView workbookViewId="0">
      <selection activeCell="G281" sqref="G281"/>
    </sheetView>
  </sheetViews>
  <sheetFormatPr defaultRowHeight="13.5" x14ac:dyDescent="0.15"/>
  <cols>
    <col min="1" max="1" width="10.125" customWidth="1"/>
    <col min="2" max="2" width="16" customWidth="1"/>
    <col min="3" max="3" width="10.75" customWidth="1"/>
    <col min="4" max="9" width="8.625" customWidth="1"/>
    <col min="10" max="15" width="10.625" customWidth="1"/>
    <col min="16" max="16" width="8.625" customWidth="1"/>
    <col min="17" max="17" width="8.625" style="30" customWidth="1"/>
    <col min="18" max="18" width="8.625" customWidth="1"/>
    <col min="19" max="25" width="10.625" customWidth="1"/>
    <col min="26" max="28" width="10.625" style="30" customWidth="1"/>
    <col min="29" max="30" width="10.625" style="19" customWidth="1"/>
    <col min="31" max="31" width="10.625" customWidth="1"/>
    <col min="32" max="35" width="8.625" customWidth="1"/>
    <col min="36" max="36" width="10.625" customWidth="1"/>
  </cols>
  <sheetData>
    <row r="1" spans="1:36" ht="48" x14ac:dyDescent="0.15">
      <c r="A1" s="1" t="s">
        <v>376</v>
      </c>
      <c r="B1" s="1" t="s">
        <v>377</v>
      </c>
      <c r="C1" s="8" t="s">
        <v>343</v>
      </c>
      <c r="D1" s="8" t="s">
        <v>0</v>
      </c>
      <c r="E1" s="8" t="s">
        <v>1</v>
      </c>
      <c r="F1" s="8" t="s">
        <v>347</v>
      </c>
      <c r="G1" s="8" t="s">
        <v>349</v>
      </c>
      <c r="H1" s="8" t="s">
        <v>351</v>
      </c>
      <c r="I1" s="11" t="s">
        <v>353</v>
      </c>
      <c r="J1" s="11" t="s">
        <v>355</v>
      </c>
      <c r="K1" s="11" t="s">
        <v>357</v>
      </c>
      <c r="L1" s="11" t="s">
        <v>359</v>
      </c>
      <c r="M1" s="11" t="s">
        <v>360</v>
      </c>
      <c r="N1" s="11" t="s">
        <v>374</v>
      </c>
      <c r="O1" s="11" t="s">
        <v>375</v>
      </c>
      <c r="P1" s="11" t="s">
        <v>361</v>
      </c>
      <c r="Q1" s="29" t="s">
        <v>363</v>
      </c>
      <c r="R1" s="11" t="s">
        <v>365</v>
      </c>
      <c r="S1" s="9" t="s">
        <v>372</v>
      </c>
      <c r="T1" s="9" t="s">
        <v>373</v>
      </c>
      <c r="U1" s="2" t="s">
        <v>2</v>
      </c>
      <c r="V1" s="2" t="s">
        <v>3</v>
      </c>
      <c r="W1" s="2" t="s">
        <v>4</v>
      </c>
      <c r="X1" s="2" t="s">
        <v>5</v>
      </c>
      <c r="Y1" s="2" t="s">
        <v>6</v>
      </c>
      <c r="Z1" s="42" t="s">
        <v>7</v>
      </c>
      <c r="AA1" s="42" t="s">
        <v>8</v>
      </c>
      <c r="AB1" s="42" t="s">
        <v>9</v>
      </c>
      <c r="AC1" s="18" t="s">
        <v>339</v>
      </c>
      <c r="AD1" s="18" t="s">
        <v>370</v>
      </c>
      <c r="AE1" s="3" t="s">
        <v>10</v>
      </c>
      <c r="AF1" s="3" t="s">
        <v>11</v>
      </c>
      <c r="AG1" s="3" t="s">
        <v>12</v>
      </c>
      <c r="AH1" s="4" t="s">
        <v>13</v>
      </c>
      <c r="AI1" s="4" t="s">
        <v>14</v>
      </c>
      <c r="AJ1" s="1" t="s">
        <v>15</v>
      </c>
    </row>
    <row r="2" spans="1:36" x14ac:dyDescent="0.15">
      <c r="A2" s="43" t="s">
        <v>16</v>
      </c>
      <c r="B2" s="43" t="s">
        <v>17</v>
      </c>
      <c r="C2" s="44">
        <v>392.6</v>
      </c>
      <c r="D2" s="45">
        <v>0.34599999999999997</v>
      </c>
      <c r="E2" s="45">
        <v>0.17599999999999999</v>
      </c>
      <c r="F2" s="46">
        <v>79</v>
      </c>
      <c r="G2" s="46">
        <v>85.6</v>
      </c>
      <c r="H2" s="46">
        <v>6.6</v>
      </c>
      <c r="I2" s="45">
        <v>0.216</v>
      </c>
      <c r="J2" s="47">
        <v>29664</v>
      </c>
      <c r="K2" s="47">
        <v>13440</v>
      </c>
      <c r="L2" s="47">
        <v>3620</v>
      </c>
      <c r="M2" s="47">
        <v>4088</v>
      </c>
      <c r="N2" s="47">
        <v>1648</v>
      </c>
      <c r="O2" s="47">
        <v>1890</v>
      </c>
      <c r="P2" s="45">
        <v>2.5000000000000001E-2</v>
      </c>
      <c r="Q2" s="48">
        <v>0.32800000000000001</v>
      </c>
      <c r="R2" s="45">
        <v>1.0999999999999999E-2</v>
      </c>
      <c r="S2" s="49">
        <v>47</v>
      </c>
      <c r="T2" s="46">
        <v>0.28999999999999998</v>
      </c>
      <c r="U2" s="46">
        <v>2.6120000000000001</v>
      </c>
      <c r="V2" s="46">
        <v>12.101000000000001</v>
      </c>
      <c r="W2" s="46">
        <v>13.965999999999999</v>
      </c>
      <c r="X2" s="46">
        <v>0.25</v>
      </c>
      <c r="Y2" s="46">
        <v>1.04</v>
      </c>
      <c r="Z2" s="48">
        <v>11.32</v>
      </c>
      <c r="AA2" s="48">
        <v>43.259</v>
      </c>
      <c r="AB2" s="48">
        <v>2.6789999999999998</v>
      </c>
      <c r="AC2" s="50">
        <v>0.44900000000000001</v>
      </c>
      <c r="AD2" s="50">
        <v>0.16</v>
      </c>
      <c r="AE2" s="46">
        <v>2.0310000000000001</v>
      </c>
      <c r="AF2" s="45">
        <v>0.18099999999999999</v>
      </c>
      <c r="AG2" s="45">
        <v>0.55400000000000005</v>
      </c>
      <c r="AH2" s="45">
        <v>9.2210294522433206E-2</v>
      </c>
      <c r="AI2" s="45">
        <v>5.9179741260666101E-2</v>
      </c>
      <c r="AJ2" s="47">
        <v>2700</v>
      </c>
    </row>
    <row r="3" spans="1:36" x14ac:dyDescent="0.15">
      <c r="A3" s="43" t="s">
        <v>16</v>
      </c>
      <c r="B3" s="43" t="s">
        <v>18</v>
      </c>
      <c r="C3" s="44">
        <v>500</v>
      </c>
      <c r="D3" s="45">
        <v>0.39700000000000002</v>
      </c>
      <c r="E3" s="45">
        <v>0.20699999999999999</v>
      </c>
      <c r="F3" s="46">
        <v>79.7</v>
      </c>
      <c r="G3" s="46">
        <v>86.3</v>
      </c>
      <c r="H3" s="46">
        <v>6.6</v>
      </c>
      <c r="I3" s="45">
        <v>0.24399999999999999</v>
      </c>
      <c r="J3" s="47">
        <v>28805</v>
      </c>
      <c r="K3" s="47">
        <v>11935</v>
      </c>
      <c r="L3" s="47">
        <v>3544</v>
      </c>
      <c r="M3" s="47">
        <v>3676</v>
      </c>
      <c r="N3" s="47">
        <v>594</v>
      </c>
      <c r="O3" s="47">
        <v>1881</v>
      </c>
      <c r="P3" s="45">
        <v>2.4E-2</v>
      </c>
      <c r="Q3" s="48">
        <v>0.309</v>
      </c>
      <c r="R3" s="45">
        <v>1.2E-2</v>
      </c>
      <c r="S3" s="49">
        <v>28</v>
      </c>
      <c r="T3" s="46">
        <v>8.5999999999999993E-2</v>
      </c>
      <c r="U3" s="46">
        <v>1.274</v>
      </c>
      <c r="V3" s="46">
        <v>10.798999999999999</v>
      </c>
      <c r="W3" s="46">
        <v>10.842000000000001</v>
      </c>
      <c r="X3" s="46">
        <v>0.24</v>
      </c>
      <c r="Y3" s="46">
        <v>0.67</v>
      </c>
      <c r="Z3" s="48">
        <v>17.927</v>
      </c>
      <c r="AA3" s="48">
        <v>29.891999999999999</v>
      </c>
      <c r="AB3" s="48">
        <v>0</v>
      </c>
      <c r="AC3" s="50">
        <v>0.25</v>
      </c>
      <c r="AD3" s="50">
        <v>0.13</v>
      </c>
      <c r="AE3" s="46">
        <v>2.0720000000000001</v>
      </c>
      <c r="AF3" s="45">
        <v>0.189</v>
      </c>
      <c r="AG3" s="45">
        <v>0.61299999999999999</v>
      </c>
      <c r="AH3" s="45">
        <v>0.105039787798408</v>
      </c>
      <c r="AI3" s="45">
        <v>3.8726790450928403E-2</v>
      </c>
      <c r="AJ3" s="47">
        <v>2457</v>
      </c>
    </row>
    <row r="4" spans="1:36" x14ac:dyDescent="0.15">
      <c r="A4" s="43" t="s">
        <v>16</v>
      </c>
      <c r="B4" s="43" t="s">
        <v>19</v>
      </c>
      <c r="C4" s="44">
        <v>454.5</v>
      </c>
      <c r="D4" s="45">
        <v>0.32900000000000001</v>
      </c>
      <c r="E4" s="45">
        <v>0.16600000000000001</v>
      </c>
      <c r="F4" s="46">
        <v>80.400000000000006</v>
      </c>
      <c r="G4" s="46">
        <v>87.1</v>
      </c>
      <c r="H4" s="46">
        <v>6.7</v>
      </c>
      <c r="I4" s="45">
        <v>0.20699999999999999</v>
      </c>
      <c r="J4" s="47">
        <v>29242</v>
      </c>
      <c r="K4" s="47">
        <v>16058</v>
      </c>
      <c r="L4" s="47">
        <v>8735</v>
      </c>
      <c r="M4" s="47">
        <v>2829</v>
      </c>
      <c r="N4" s="47">
        <v>488</v>
      </c>
      <c r="O4" s="47">
        <v>1744</v>
      </c>
      <c r="P4" s="45">
        <v>2.1000000000000001E-2</v>
      </c>
      <c r="Q4" s="48">
        <v>0.29499999999999998</v>
      </c>
      <c r="R4" s="45">
        <v>0.01</v>
      </c>
      <c r="S4" s="49">
        <v>35</v>
      </c>
      <c r="T4" s="46">
        <v>0.20699999999999999</v>
      </c>
      <c r="U4" s="46">
        <v>3.0169999999999999</v>
      </c>
      <c r="V4" s="46">
        <v>8.3019999999999996</v>
      </c>
      <c r="W4" s="46">
        <v>11.256</v>
      </c>
      <c r="X4" s="46">
        <v>0.3</v>
      </c>
      <c r="Y4" s="46">
        <v>1.76</v>
      </c>
      <c r="Z4" s="48">
        <v>14.984</v>
      </c>
      <c r="AA4" s="48">
        <v>40.603000000000002</v>
      </c>
      <c r="AB4" s="48">
        <v>5.2770000000000001</v>
      </c>
      <c r="AC4" s="50">
        <v>0.17499999999999999</v>
      </c>
      <c r="AD4" s="50">
        <v>8.8999999999999996E-2</v>
      </c>
      <c r="AE4" s="46">
        <v>2.0640000000000001</v>
      </c>
      <c r="AF4" s="45">
        <v>0.17599999999999999</v>
      </c>
      <c r="AG4" s="45">
        <v>0.59499999999999997</v>
      </c>
      <c r="AH4" s="45">
        <v>9.8901098901098897E-2</v>
      </c>
      <c r="AI4" s="45">
        <v>4.5628284758719502E-2</v>
      </c>
      <c r="AJ4" s="47">
        <v>2690</v>
      </c>
    </row>
    <row r="5" spans="1:36" x14ac:dyDescent="0.15">
      <c r="A5" s="43" t="s">
        <v>16</v>
      </c>
      <c r="B5" s="43" t="s">
        <v>20</v>
      </c>
      <c r="C5" s="44">
        <v>128.30000000000001</v>
      </c>
      <c r="D5" s="45">
        <v>0.32800000000000001</v>
      </c>
      <c r="E5" s="45">
        <v>0.16200000000000001</v>
      </c>
      <c r="F5" s="46">
        <v>79.3</v>
      </c>
      <c r="G5" s="46">
        <v>86</v>
      </c>
      <c r="H5" s="46">
        <v>6.7</v>
      </c>
      <c r="I5" s="45">
        <v>0.20899999999999999</v>
      </c>
      <c r="J5" s="47">
        <v>26886</v>
      </c>
      <c r="K5" s="47">
        <v>13479</v>
      </c>
      <c r="L5" s="47">
        <v>4341</v>
      </c>
      <c r="M5" s="47">
        <v>3616</v>
      </c>
      <c r="N5" s="47">
        <v>954</v>
      </c>
      <c r="O5" s="47">
        <v>1968</v>
      </c>
      <c r="P5" s="45">
        <v>0.02</v>
      </c>
      <c r="Q5" s="48">
        <v>0.32200000000000001</v>
      </c>
      <c r="R5" s="45">
        <v>0.01</v>
      </c>
      <c r="S5" s="49">
        <v>21</v>
      </c>
      <c r="T5" s="46">
        <v>0.23300000000000001</v>
      </c>
      <c r="U5" s="46">
        <v>0</v>
      </c>
      <c r="V5" s="46">
        <v>6.8810000000000002</v>
      </c>
      <c r="W5" s="46">
        <v>12.722</v>
      </c>
      <c r="X5" s="46">
        <v>0.2</v>
      </c>
      <c r="Y5" s="46">
        <v>1.29</v>
      </c>
      <c r="Z5" s="48">
        <v>14.192</v>
      </c>
      <c r="AA5" s="48">
        <v>41.750999999999998</v>
      </c>
      <c r="AB5" s="48">
        <v>8.9589999999999996</v>
      </c>
      <c r="AC5" s="50">
        <v>0.157</v>
      </c>
      <c r="AD5" s="50">
        <v>0.21299999999999999</v>
      </c>
      <c r="AE5" s="46">
        <v>2.0150000000000001</v>
      </c>
      <c r="AF5" s="45">
        <v>0.13800000000000001</v>
      </c>
      <c r="AG5" s="45">
        <v>0.57899999999999996</v>
      </c>
      <c r="AH5" s="45">
        <v>0.12625341841385601</v>
      </c>
      <c r="AI5" s="45">
        <v>1.8231540565177801E-2</v>
      </c>
      <c r="AJ5" s="47">
        <v>2638</v>
      </c>
    </row>
    <row r="6" spans="1:36" x14ac:dyDescent="0.15">
      <c r="A6" s="43" t="s">
        <v>16</v>
      </c>
      <c r="B6" s="43" t="s">
        <v>21</v>
      </c>
      <c r="C6" s="44">
        <v>273.5</v>
      </c>
      <c r="D6" s="45">
        <v>0.28499999999999998</v>
      </c>
      <c r="E6" s="45">
        <v>0.14199999999999999</v>
      </c>
      <c r="F6" s="46">
        <v>80.3</v>
      </c>
      <c r="G6" s="46">
        <v>86.9</v>
      </c>
      <c r="H6" s="46">
        <v>6.6</v>
      </c>
      <c r="I6" s="45">
        <v>0.20599999999999999</v>
      </c>
      <c r="J6" s="47">
        <v>27868</v>
      </c>
      <c r="K6" s="47">
        <v>11581</v>
      </c>
      <c r="L6" s="47">
        <v>3161</v>
      </c>
      <c r="M6" s="47">
        <v>3436</v>
      </c>
      <c r="N6" s="47">
        <v>723</v>
      </c>
      <c r="O6" s="47">
        <v>2297</v>
      </c>
      <c r="P6" s="45">
        <v>2.1999999999999999E-2</v>
      </c>
      <c r="Q6" s="48">
        <v>0.28799999999999998</v>
      </c>
      <c r="R6" s="45">
        <v>1.2E-2</v>
      </c>
      <c r="S6" s="49">
        <v>23</v>
      </c>
      <c r="T6" s="46">
        <v>0.16800000000000001</v>
      </c>
      <c r="U6" s="46">
        <v>1.052</v>
      </c>
      <c r="V6" s="46">
        <v>10.523</v>
      </c>
      <c r="W6" s="46">
        <v>9.3650000000000002</v>
      </c>
      <c r="X6" s="46">
        <v>0.32</v>
      </c>
      <c r="Y6" s="46">
        <v>1.39</v>
      </c>
      <c r="Z6" s="48">
        <v>13.827</v>
      </c>
      <c r="AA6" s="48">
        <v>51.646999999999998</v>
      </c>
      <c r="AB6" s="48">
        <v>5.6189999999999998</v>
      </c>
      <c r="AC6" s="50">
        <v>0.187</v>
      </c>
      <c r="AD6" s="50">
        <v>0.11799999999999999</v>
      </c>
      <c r="AE6" s="46">
        <v>2.0840000000000001</v>
      </c>
      <c r="AF6" s="45">
        <v>0.14099999999999999</v>
      </c>
      <c r="AG6" s="45">
        <v>0.57199999999999995</v>
      </c>
      <c r="AH6" s="45">
        <v>0.10983981693363799</v>
      </c>
      <c r="AI6" s="45">
        <v>2.7459954233409599E-2</v>
      </c>
      <c r="AJ6" s="47">
        <v>2828</v>
      </c>
    </row>
    <row r="7" spans="1:36" x14ac:dyDescent="0.15">
      <c r="A7" s="43" t="s">
        <v>16</v>
      </c>
      <c r="B7" s="43" t="s">
        <v>22</v>
      </c>
      <c r="C7" s="44">
        <v>84.5</v>
      </c>
      <c r="D7" s="45">
        <v>0.32500000000000001</v>
      </c>
      <c r="E7" s="45">
        <v>0.16500000000000001</v>
      </c>
      <c r="F7" s="46">
        <v>80.2</v>
      </c>
      <c r="G7" s="46">
        <v>87.1</v>
      </c>
      <c r="H7" s="46">
        <v>6.9</v>
      </c>
      <c r="I7" s="45">
        <v>0.20300000000000001</v>
      </c>
      <c r="J7" s="47">
        <v>29233</v>
      </c>
      <c r="K7" s="47">
        <v>12706</v>
      </c>
      <c r="L7" s="47">
        <v>5543</v>
      </c>
      <c r="M7" s="47">
        <v>3204</v>
      </c>
      <c r="N7" s="47">
        <v>561</v>
      </c>
      <c r="O7" s="47">
        <v>1053</v>
      </c>
      <c r="P7" s="45">
        <v>2.3E-2</v>
      </c>
      <c r="Q7" s="48">
        <v>0.315</v>
      </c>
      <c r="R7" s="45">
        <v>1.2999999999999999E-2</v>
      </c>
      <c r="S7" s="49">
        <v>15</v>
      </c>
      <c r="T7" s="46">
        <v>0.54800000000000004</v>
      </c>
      <c r="U7" s="46">
        <v>0.78300000000000003</v>
      </c>
      <c r="V7" s="46">
        <v>7.306</v>
      </c>
      <c r="W7" s="46">
        <v>17.376999999999999</v>
      </c>
      <c r="X7" s="46">
        <v>0.28999999999999998</v>
      </c>
      <c r="Y7" s="46">
        <v>1.1499999999999999</v>
      </c>
      <c r="Z7" s="48">
        <v>8.7409999999999997</v>
      </c>
      <c r="AA7" s="48">
        <v>29.222999999999999</v>
      </c>
      <c r="AB7" s="48">
        <v>13.881</v>
      </c>
      <c r="AC7" s="50">
        <v>0.223</v>
      </c>
      <c r="AD7" s="50">
        <v>0.32500000000000001</v>
      </c>
      <c r="AE7" s="46">
        <v>2.0670000000000002</v>
      </c>
      <c r="AF7" s="45">
        <v>0.14899999999999999</v>
      </c>
      <c r="AG7" s="45">
        <v>0.624</v>
      </c>
      <c r="AH7" s="45">
        <v>0.14654002713704201</v>
      </c>
      <c r="AI7" s="45">
        <v>8.5481682496607897E-2</v>
      </c>
      <c r="AJ7" s="47">
        <v>2691</v>
      </c>
    </row>
    <row r="8" spans="1:36" x14ac:dyDescent="0.15">
      <c r="A8" s="43" t="s">
        <v>16</v>
      </c>
      <c r="B8" s="43" t="s">
        <v>23</v>
      </c>
      <c r="C8" s="44">
        <v>307.7</v>
      </c>
      <c r="D8" s="45">
        <v>0.28299999999999997</v>
      </c>
      <c r="E8" s="45">
        <v>0.13100000000000001</v>
      </c>
      <c r="F8" s="46">
        <v>80.3</v>
      </c>
      <c r="G8" s="46">
        <v>86.3</v>
      </c>
      <c r="H8" s="46">
        <v>6</v>
      </c>
      <c r="I8" s="45">
        <v>0.182</v>
      </c>
      <c r="J8" s="47">
        <v>25007</v>
      </c>
      <c r="K8" s="47">
        <v>10953</v>
      </c>
      <c r="L8" s="47">
        <v>3451</v>
      </c>
      <c r="M8" s="47">
        <v>3004</v>
      </c>
      <c r="N8" s="47">
        <v>993</v>
      </c>
      <c r="O8" s="47">
        <v>1541</v>
      </c>
      <c r="P8" s="45">
        <v>2.3E-2</v>
      </c>
      <c r="Q8" s="48">
        <v>0.245</v>
      </c>
      <c r="R8" s="45">
        <v>8.0000000000000002E-3</v>
      </c>
      <c r="S8" s="49">
        <v>11</v>
      </c>
      <c r="T8" s="46">
        <v>6.2E-2</v>
      </c>
      <c r="U8" s="46">
        <v>3.0449999999999999</v>
      </c>
      <c r="V8" s="46">
        <v>10.430999999999999</v>
      </c>
      <c r="W8" s="46">
        <v>11.11</v>
      </c>
      <c r="X8" s="46">
        <v>0.19</v>
      </c>
      <c r="Y8" s="46">
        <v>1.01</v>
      </c>
      <c r="Z8" s="48">
        <v>12.551</v>
      </c>
      <c r="AA8" s="48">
        <v>26.603000000000002</v>
      </c>
      <c r="AB8" s="48">
        <v>0</v>
      </c>
      <c r="AC8" s="50">
        <v>0.25700000000000001</v>
      </c>
      <c r="AD8" s="50">
        <v>5.5E-2</v>
      </c>
      <c r="AE8" s="46">
        <v>2.1280000000000001</v>
      </c>
      <c r="AF8" s="45">
        <v>0.124</v>
      </c>
      <c r="AG8" s="45">
        <v>0.51500000000000001</v>
      </c>
      <c r="AH8" s="45">
        <v>9.85058107360266E-2</v>
      </c>
      <c r="AI8" s="45">
        <v>1.6048699501936901E-2</v>
      </c>
      <c r="AJ8" s="47">
        <v>2742</v>
      </c>
    </row>
    <row r="9" spans="1:36" x14ac:dyDescent="0.15">
      <c r="A9" s="43" t="s">
        <v>16</v>
      </c>
      <c r="B9" s="43" t="s">
        <v>24</v>
      </c>
      <c r="C9" s="44">
        <v>644</v>
      </c>
      <c r="D9" s="45">
        <v>0.29899999999999999</v>
      </c>
      <c r="E9" s="45">
        <v>0.14499999999999999</v>
      </c>
      <c r="F9" s="46">
        <v>81.7</v>
      </c>
      <c r="G9" s="46">
        <v>87.1</v>
      </c>
      <c r="H9" s="46">
        <v>5.4</v>
      </c>
      <c r="I9" s="45">
        <v>0.19</v>
      </c>
      <c r="J9" s="47">
        <v>24571</v>
      </c>
      <c r="K9" s="47">
        <v>10403</v>
      </c>
      <c r="L9" s="47">
        <v>2586</v>
      </c>
      <c r="M9" s="47">
        <v>3815</v>
      </c>
      <c r="N9" s="47">
        <v>717</v>
      </c>
      <c r="O9" s="47">
        <v>1531</v>
      </c>
      <c r="P9" s="45">
        <v>2.5000000000000001E-2</v>
      </c>
      <c r="Q9" s="48">
        <v>0.255</v>
      </c>
      <c r="R9" s="45">
        <v>1.2E-2</v>
      </c>
      <c r="S9" s="49">
        <v>21</v>
      </c>
      <c r="T9" s="46">
        <v>0</v>
      </c>
      <c r="U9" s="46">
        <v>1.9710000000000001</v>
      </c>
      <c r="V9" s="46">
        <v>11.262</v>
      </c>
      <c r="W9" s="46">
        <v>9.2910000000000004</v>
      </c>
      <c r="X9" s="46">
        <v>0.28000000000000003</v>
      </c>
      <c r="Y9" s="46">
        <v>1.21</v>
      </c>
      <c r="Z9" s="48">
        <v>5.04</v>
      </c>
      <c r="AA9" s="48">
        <v>17.54</v>
      </c>
      <c r="AB9" s="48">
        <v>0</v>
      </c>
      <c r="AC9" s="50">
        <v>0.375</v>
      </c>
      <c r="AD9" s="50">
        <v>0.16700000000000001</v>
      </c>
      <c r="AE9" s="46">
        <v>2.2349999999999999</v>
      </c>
      <c r="AF9" s="45">
        <v>0.10299999999999999</v>
      </c>
      <c r="AG9" s="45">
        <v>0.624</v>
      </c>
      <c r="AH9" s="45">
        <v>8.4929225645295606E-2</v>
      </c>
      <c r="AI9" s="45">
        <v>1.24895920066611E-2</v>
      </c>
      <c r="AJ9" s="47">
        <v>2734</v>
      </c>
    </row>
    <row r="10" spans="1:36" x14ac:dyDescent="0.15">
      <c r="A10" s="43" t="s">
        <v>25</v>
      </c>
      <c r="B10" s="43" t="s">
        <v>26</v>
      </c>
      <c r="C10" s="44">
        <v>348.8</v>
      </c>
      <c r="D10" s="45">
        <v>0.30199999999999999</v>
      </c>
      <c r="E10" s="45">
        <v>0.14799999999999999</v>
      </c>
      <c r="F10" s="46">
        <v>78.900000000000006</v>
      </c>
      <c r="G10" s="46">
        <v>85.7</v>
      </c>
      <c r="H10" s="46">
        <v>6.8</v>
      </c>
      <c r="I10" s="45">
        <v>0.19600000000000001</v>
      </c>
      <c r="J10" s="47">
        <v>32069</v>
      </c>
      <c r="K10" s="47">
        <v>17911</v>
      </c>
      <c r="L10" s="47">
        <v>8763</v>
      </c>
      <c r="M10" s="47">
        <v>4877</v>
      </c>
      <c r="N10" s="47">
        <v>1110</v>
      </c>
      <c r="O10" s="47">
        <v>178</v>
      </c>
      <c r="P10" s="45">
        <v>2.3E-2</v>
      </c>
      <c r="Q10" s="48">
        <v>0.35499999999999998</v>
      </c>
      <c r="R10" s="45">
        <v>1.2999999999999999E-2</v>
      </c>
      <c r="S10" s="49">
        <v>31</v>
      </c>
      <c r="T10" s="46">
        <v>0.45500000000000002</v>
      </c>
      <c r="U10" s="46">
        <v>1.4339999999999999</v>
      </c>
      <c r="V10" s="46">
        <v>12.82</v>
      </c>
      <c r="W10" s="46">
        <v>9.8369999999999997</v>
      </c>
      <c r="X10" s="46">
        <v>0.26</v>
      </c>
      <c r="Y10" s="46">
        <v>1.42</v>
      </c>
      <c r="Z10" s="48">
        <v>8.73</v>
      </c>
      <c r="AA10" s="48">
        <v>29.777999999999999</v>
      </c>
      <c r="AB10" s="48">
        <v>14.359</v>
      </c>
      <c r="AC10" s="50">
        <v>0.191</v>
      </c>
      <c r="AD10" s="50">
        <v>0.219</v>
      </c>
      <c r="AE10" s="46">
        <v>2.327</v>
      </c>
      <c r="AF10" s="45">
        <v>0.122</v>
      </c>
      <c r="AG10" s="45">
        <v>0.68</v>
      </c>
      <c r="AH10" s="45">
        <v>0.12703862660944201</v>
      </c>
      <c r="AI10" s="45">
        <v>8.3834048640915607E-2</v>
      </c>
      <c r="AJ10" s="47">
        <v>2687</v>
      </c>
    </row>
    <row r="11" spans="1:36" x14ac:dyDescent="0.15">
      <c r="A11" s="43" t="s">
        <v>25</v>
      </c>
      <c r="B11" s="43" t="s">
        <v>27</v>
      </c>
      <c r="C11" s="44">
        <v>338.7</v>
      </c>
      <c r="D11" s="45">
        <v>0.313</v>
      </c>
      <c r="E11" s="45">
        <v>0.16200000000000001</v>
      </c>
      <c r="F11" s="46">
        <v>79</v>
      </c>
      <c r="G11" s="46">
        <v>86.2</v>
      </c>
      <c r="H11" s="46">
        <v>7.2</v>
      </c>
      <c r="I11" s="45">
        <v>0.19700000000000001</v>
      </c>
      <c r="J11" s="47">
        <v>33140</v>
      </c>
      <c r="K11" s="47">
        <v>18206</v>
      </c>
      <c r="L11" s="47">
        <v>8095</v>
      </c>
      <c r="M11" s="47">
        <v>5226</v>
      </c>
      <c r="N11" s="47">
        <v>2130</v>
      </c>
      <c r="O11" s="47">
        <v>304</v>
      </c>
      <c r="P11" s="45">
        <v>2.8000000000000001E-2</v>
      </c>
      <c r="Q11" s="48">
        <v>0.33500000000000002</v>
      </c>
      <c r="R11" s="45">
        <v>0.01</v>
      </c>
      <c r="S11" s="49">
        <v>34</v>
      </c>
      <c r="T11" s="46">
        <v>0.35199999999999998</v>
      </c>
      <c r="U11" s="46">
        <v>0.371</v>
      </c>
      <c r="V11" s="46">
        <v>18.311</v>
      </c>
      <c r="W11" s="46">
        <v>13.635999999999999</v>
      </c>
      <c r="X11" s="46">
        <v>0.52</v>
      </c>
      <c r="Y11" s="46">
        <v>2.2999999999999998</v>
      </c>
      <c r="Z11" s="48">
        <v>5.8810000000000002</v>
      </c>
      <c r="AA11" s="48">
        <v>42.447000000000003</v>
      </c>
      <c r="AB11" s="48">
        <v>0</v>
      </c>
      <c r="AC11" s="50">
        <v>0.28100000000000003</v>
      </c>
      <c r="AD11" s="50">
        <v>0.16200000000000001</v>
      </c>
      <c r="AE11" s="46">
        <v>2.347</v>
      </c>
      <c r="AF11" s="45">
        <v>0.113</v>
      </c>
      <c r="AG11" s="45">
        <v>0.69799999999999995</v>
      </c>
      <c r="AH11" s="45">
        <v>0.110064239828694</v>
      </c>
      <c r="AI11" s="45">
        <v>0.11134903640257</v>
      </c>
      <c r="AJ11" s="47">
        <v>2687</v>
      </c>
    </row>
    <row r="12" spans="1:36" x14ac:dyDescent="0.15">
      <c r="A12" s="43" t="s">
        <v>25</v>
      </c>
      <c r="B12" s="43" t="s">
        <v>28</v>
      </c>
      <c r="C12" s="44">
        <v>757.3</v>
      </c>
      <c r="D12" s="45">
        <v>0.29499999999999998</v>
      </c>
      <c r="E12" s="45">
        <v>0.14499999999999999</v>
      </c>
      <c r="F12" s="46">
        <v>78.900000000000006</v>
      </c>
      <c r="G12" s="46">
        <v>85.9</v>
      </c>
      <c r="H12" s="46">
        <v>7</v>
      </c>
      <c r="I12" s="45">
        <v>0.161</v>
      </c>
      <c r="J12" s="47">
        <v>30022</v>
      </c>
      <c r="K12" s="47">
        <v>17263</v>
      </c>
      <c r="L12" s="47">
        <v>6846</v>
      </c>
      <c r="M12" s="47">
        <v>6349</v>
      </c>
      <c r="N12" s="47">
        <v>1003</v>
      </c>
      <c r="O12" s="47">
        <v>402</v>
      </c>
      <c r="P12" s="45">
        <v>2.1000000000000001E-2</v>
      </c>
      <c r="Q12" s="48">
        <v>0.32</v>
      </c>
      <c r="R12" s="45">
        <v>1.7000000000000001E-2</v>
      </c>
      <c r="S12" s="49">
        <v>29</v>
      </c>
      <c r="T12" s="46">
        <v>0.29399999999999998</v>
      </c>
      <c r="U12" s="46">
        <v>3.1779999999999999</v>
      </c>
      <c r="V12" s="46">
        <v>10.741</v>
      </c>
      <c r="W12" s="46">
        <v>8.3140000000000001</v>
      </c>
      <c r="X12" s="46">
        <v>0.43</v>
      </c>
      <c r="Y12" s="46">
        <v>2.41</v>
      </c>
      <c r="Z12" s="48">
        <v>5.9589999999999996</v>
      </c>
      <c r="AA12" s="48">
        <v>32.401000000000003</v>
      </c>
      <c r="AB12" s="48">
        <v>22.219000000000001</v>
      </c>
      <c r="AC12" s="50">
        <v>0.191</v>
      </c>
      <c r="AD12" s="50">
        <v>0.39100000000000001</v>
      </c>
      <c r="AE12" s="46">
        <v>2.335</v>
      </c>
      <c r="AF12" s="45">
        <v>0.11600000000000001</v>
      </c>
      <c r="AG12" s="45">
        <v>0.66700000000000004</v>
      </c>
      <c r="AH12" s="45">
        <v>0.13173431734317301</v>
      </c>
      <c r="AI12" s="45">
        <v>9.1512915129151301E-2</v>
      </c>
      <c r="AJ12" s="47">
        <v>2689</v>
      </c>
    </row>
    <row r="13" spans="1:36" x14ac:dyDescent="0.15">
      <c r="A13" s="43" t="s">
        <v>29</v>
      </c>
      <c r="B13" s="43" t="s">
        <v>30</v>
      </c>
      <c r="C13" s="44">
        <v>335.8</v>
      </c>
      <c r="D13" s="45">
        <v>0.26800000000000002</v>
      </c>
      <c r="E13" s="45">
        <v>0.13600000000000001</v>
      </c>
      <c r="F13" s="46">
        <v>80.400000000000006</v>
      </c>
      <c r="G13" s="46">
        <v>86.8</v>
      </c>
      <c r="H13" s="46">
        <v>6.4</v>
      </c>
      <c r="I13" s="45">
        <v>0.20100000000000001</v>
      </c>
      <c r="J13" s="47">
        <v>31849</v>
      </c>
      <c r="K13" s="47">
        <v>17368</v>
      </c>
      <c r="L13" s="47">
        <v>5858</v>
      </c>
      <c r="M13" s="47">
        <v>6430</v>
      </c>
      <c r="N13" s="47">
        <v>1441</v>
      </c>
      <c r="O13" s="47">
        <v>938</v>
      </c>
      <c r="P13" s="45">
        <v>2.5000000000000001E-2</v>
      </c>
      <c r="Q13" s="48">
        <v>0.35899999999999999</v>
      </c>
      <c r="R13" s="45">
        <v>1.7999999999999999E-2</v>
      </c>
      <c r="S13" s="49">
        <v>37</v>
      </c>
      <c r="T13" s="46">
        <v>0.39900000000000002</v>
      </c>
      <c r="U13" s="46">
        <v>2.8559999999999999</v>
      </c>
      <c r="V13" s="46">
        <v>10.653</v>
      </c>
      <c r="W13" s="46">
        <v>16.262</v>
      </c>
      <c r="X13" s="46">
        <v>0.51</v>
      </c>
      <c r="Y13" s="46">
        <v>2.06</v>
      </c>
      <c r="Z13" s="48">
        <v>12.311999999999999</v>
      </c>
      <c r="AA13" s="48">
        <v>50.470999999999997</v>
      </c>
      <c r="AB13" s="48">
        <v>8.8130000000000006</v>
      </c>
      <c r="AC13" s="50">
        <v>0.26200000000000001</v>
      </c>
      <c r="AD13" s="50">
        <v>0.13500000000000001</v>
      </c>
      <c r="AE13" s="46">
        <v>2.2109999999999999</v>
      </c>
      <c r="AF13" s="45">
        <v>0.106</v>
      </c>
      <c r="AG13" s="45">
        <v>0.52100000000000002</v>
      </c>
      <c r="AH13" s="45">
        <v>0.128852459016393</v>
      </c>
      <c r="AI13" s="45">
        <v>9.1475409836065599E-2</v>
      </c>
      <c r="AJ13" s="47">
        <v>3004</v>
      </c>
    </row>
    <row r="14" spans="1:36" x14ac:dyDescent="0.15">
      <c r="A14" s="43" t="s">
        <v>29</v>
      </c>
      <c r="B14" s="43" t="s">
        <v>31</v>
      </c>
      <c r="C14" s="44">
        <v>96.8</v>
      </c>
      <c r="D14" s="45">
        <v>0.35299999999999998</v>
      </c>
      <c r="E14" s="45">
        <v>0.19500000000000001</v>
      </c>
      <c r="F14" s="46">
        <v>79.8</v>
      </c>
      <c r="G14" s="46">
        <v>86</v>
      </c>
      <c r="H14" s="46">
        <v>6.2</v>
      </c>
      <c r="I14" s="51"/>
      <c r="J14" s="52"/>
      <c r="K14" s="52"/>
      <c r="L14" s="52"/>
      <c r="M14" s="52"/>
      <c r="N14" s="52"/>
      <c r="O14" s="52"/>
      <c r="P14" s="51"/>
      <c r="Q14" s="53"/>
      <c r="R14" s="51"/>
      <c r="S14" s="49">
        <v>10</v>
      </c>
      <c r="T14" s="46">
        <v>4.8000000000000001E-2</v>
      </c>
      <c r="U14" s="46">
        <v>0.45800000000000002</v>
      </c>
      <c r="V14" s="46">
        <v>14.268000000000001</v>
      </c>
      <c r="W14" s="46">
        <v>19.521999999999998</v>
      </c>
      <c r="X14" s="46">
        <v>0.27</v>
      </c>
      <c r="Y14" s="46">
        <v>1.1599999999999999</v>
      </c>
      <c r="Z14" s="48">
        <v>1.446</v>
      </c>
      <c r="AA14" s="48">
        <v>27.498999999999999</v>
      </c>
      <c r="AB14" s="48">
        <v>7.5919999999999996</v>
      </c>
      <c r="AC14" s="50">
        <v>0.13100000000000001</v>
      </c>
      <c r="AD14" s="50">
        <v>0.61299999999999999</v>
      </c>
      <c r="AE14" s="46">
        <v>2.7029999999999998</v>
      </c>
      <c r="AF14" s="45">
        <v>0.129</v>
      </c>
      <c r="AG14" s="45">
        <v>0.82599999999999996</v>
      </c>
      <c r="AH14" s="45">
        <v>9.59673302705462E-2</v>
      </c>
      <c r="AI14" s="45">
        <v>6.0234813680449202E-2</v>
      </c>
      <c r="AJ14" s="47">
        <v>2463</v>
      </c>
    </row>
    <row r="15" spans="1:36" x14ac:dyDescent="0.15">
      <c r="A15" s="43" t="s">
        <v>29</v>
      </c>
      <c r="B15" s="43" t="s">
        <v>32</v>
      </c>
      <c r="C15" s="44">
        <v>120.3</v>
      </c>
      <c r="D15" s="45">
        <v>0.33800000000000002</v>
      </c>
      <c r="E15" s="45">
        <v>0.186</v>
      </c>
      <c r="F15" s="46">
        <v>80.400000000000006</v>
      </c>
      <c r="G15" s="46">
        <v>86.7</v>
      </c>
      <c r="H15" s="46">
        <v>6.3</v>
      </c>
      <c r="I15" s="45">
        <v>0.19400000000000001</v>
      </c>
      <c r="J15" s="47">
        <v>27621</v>
      </c>
      <c r="K15" s="47">
        <v>13079</v>
      </c>
      <c r="L15" s="47">
        <v>2286</v>
      </c>
      <c r="M15" s="47">
        <v>6057</v>
      </c>
      <c r="N15" s="47">
        <v>2275</v>
      </c>
      <c r="O15" s="47">
        <v>176</v>
      </c>
      <c r="P15" s="45">
        <v>2.5999999999999999E-2</v>
      </c>
      <c r="Q15" s="48">
        <v>0.29099999999999998</v>
      </c>
      <c r="R15" s="45">
        <v>7.0000000000000001E-3</v>
      </c>
      <c r="S15" s="49">
        <v>7</v>
      </c>
      <c r="T15" s="46">
        <v>2.5000000000000001E-2</v>
      </c>
      <c r="U15" s="46">
        <v>7.5999999999999998E-2</v>
      </c>
      <c r="V15" s="46">
        <v>10.805</v>
      </c>
      <c r="W15" s="46">
        <v>16.812999999999999</v>
      </c>
      <c r="X15" s="46">
        <v>0.2</v>
      </c>
      <c r="Y15" s="46">
        <v>0.63</v>
      </c>
      <c r="Z15" s="48">
        <v>8.3810000000000002</v>
      </c>
      <c r="AA15" s="48">
        <v>24.664000000000001</v>
      </c>
      <c r="AB15" s="48">
        <v>8.7349999999999994</v>
      </c>
      <c r="AC15" s="50">
        <v>9.8000000000000004E-2</v>
      </c>
      <c r="AD15" s="50">
        <v>0.55300000000000005</v>
      </c>
      <c r="AE15" s="46">
        <v>2.7210000000000001</v>
      </c>
      <c r="AF15" s="45">
        <v>0.108</v>
      </c>
      <c r="AG15" s="45">
        <v>0.82599999999999996</v>
      </c>
      <c r="AH15" s="45">
        <v>9.44444444444444E-2</v>
      </c>
      <c r="AI15" s="45">
        <v>5.1234567901234603E-2</v>
      </c>
      <c r="AJ15" s="47">
        <v>1213</v>
      </c>
    </row>
    <row r="16" spans="1:36" x14ac:dyDescent="0.15">
      <c r="A16" s="43" t="s">
        <v>33</v>
      </c>
      <c r="B16" s="43" t="s">
        <v>34</v>
      </c>
      <c r="C16" s="44">
        <v>265.5</v>
      </c>
      <c r="D16" s="45">
        <v>0.32200000000000001</v>
      </c>
      <c r="E16" s="45">
        <v>0.17</v>
      </c>
      <c r="F16" s="46">
        <v>80.3</v>
      </c>
      <c r="G16" s="46">
        <v>86.7</v>
      </c>
      <c r="H16" s="46">
        <v>6.4</v>
      </c>
      <c r="I16" s="45">
        <v>0.19900000000000001</v>
      </c>
      <c r="J16" s="47">
        <v>26790</v>
      </c>
      <c r="K16" s="47">
        <v>11230</v>
      </c>
      <c r="L16" s="47">
        <v>3406</v>
      </c>
      <c r="M16" s="47">
        <v>3803</v>
      </c>
      <c r="N16" s="47">
        <v>1330</v>
      </c>
      <c r="O16" s="47">
        <v>431</v>
      </c>
      <c r="P16" s="45">
        <v>3.1E-2</v>
      </c>
      <c r="Q16" s="48">
        <v>0.28299999999999997</v>
      </c>
      <c r="R16" s="45">
        <v>2.1000000000000001E-2</v>
      </c>
      <c r="S16" s="49">
        <v>30</v>
      </c>
      <c r="T16" s="46">
        <v>0.27900000000000003</v>
      </c>
      <c r="U16" s="46">
        <v>0</v>
      </c>
      <c r="V16" s="46">
        <v>16.327999999999999</v>
      </c>
      <c r="W16" s="46">
        <v>15.77</v>
      </c>
      <c r="X16" s="46">
        <v>0.21</v>
      </c>
      <c r="Y16" s="46">
        <v>1.07</v>
      </c>
      <c r="Z16" s="48">
        <v>8.83</v>
      </c>
      <c r="AA16" s="48">
        <v>17.853999999999999</v>
      </c>
      <c r="AB16" s="48">
        <v>9.9689999999999994</v>
      </c>
      <c r="AC16" s="50">
        <v>0.318</v>
      </c>
      <c r="AD16" s="50">
        <v>0.28000000000000003</v>
      </c>
      <c r="AE16" s="46">
        <v>2.4550000000000001</v>
      </c>
      <c r="AF16" s="45">
        <v>0.128</v>
      </c>
      <c r="AG16" s="45">
        <v>0.71699999999999997</v>
      </c>
      <c r="AH16" s="45">
        <v>0.15971846237141299</v>
      </c>
      <c r="AI16" s="45">
        <v>2.92365998917163E-2</v>
      </c>
      <c r="AJ16" s="47">
        <v>2791</v>
      </c>
    </row>
    <row r="17" spans="1:36" x14ac:dyDescent="0.15">
      <c r="A17" s="43" t="s">
        <v>33</v>
      </c>
      <c r="B17" s="43" t="s">
        <v>35</v>
      </c>
      <c r="C17" s="44">
        <v>167.5</v>
      </c>
      <c r="D17" s="45">
        <v>0.29099999999999998</v>
      </c>
      <c r="E17" s="45">
        <v>0.14899999999999999</v>
      </c>
      <c r="F17" s="46">
        <v>80.2</v>
      </c>
      <c r="G17" s="46">
        <v>86.8</v>
      </c>
      <c r="H17" s="46">
        <v>6.6</v>
      </c>
      <c r="I17" s="45">
        <v>0.20200000000000001</v>
      </c>
      <c r="J17" s="47">
        <v>30973</v>
      </c>
      <c r="K17" s="47">
        <v>15751</v>
      </c>
      <c r="L17" s="47">
        <v>2865</v>
      </c>
      <c r="M17" s="47">
        <v>8043</v>
      </c>
      <c r="N17" s="47">
        <v>1853</v>
      </c>
      <c r="O17" s="47">
        <v>112</v>
      </c>
      <c r="P17" s="45">
        <v>2.8000000000000001E-2</v>
      </c>
      <c r="Q17" s="48">
        <v>0.32200000000000001</v>
      </c>
      <c r="R17" s="45">
        <v>1.0999999999999999E-2</v>
      </c>
      <c r="S17" s="49">
        <v>40</v>
      </c>
      <c r="T17" s="46">
        <v>0.499</v>
      </c>
      <c r="U17" s="46">
        <v>1.9950000000000001</v>
      </c>
      <c r="V17" s="46">
        <v>14.384</v>
      </c>
      <c r="W17" s="46">
        <v>14.227</v>
      </c>
      <c r="X17" s="46">
        <v>0.18</v>
      </c>
      <c r="Y17" s="46">
        <v>1.02</v>
      </c>
      <c r="Z17" s="48">
        <v>10.316000000000001</v>
      </c>
      <c r="AA17" s="48">
        <v>25.12</v>
      </c>
      <c r="AB17" s="48">
        <v>13.124000000000001</v>
      </c>
      <c r="AC17" s="50">
        <v>0.26</v>
      </c>
      <c r="AD17" s="50">
        <v>0.42399999999999999</v>
      </c>
      <c r="AE17" s="46">
        <v>2.6389999999999998</v>
      </c>
      <c r="AF17" s="45">
        <v>9.8000000000000004E-2</v>
      </c>
      <c r="AG17" s="45">
        <v>0.72</v>
      </c>
      <c r="AH17" s="45">
        <v>0.153516819571865</v>
      </c>
      <c r="AI17" s="45">
        <v>2.6299694189602402E-2</v>
      </c>
      <c r="AJ17" s="47">
        <v>2633</v>
      </c>
    </row>
    <row r="18" spans="1:36" x14ac:dyDescent="0.15">
      <c r="A18" s="43" t="s">
        <v>36</v>
      </c>
      <c r="B18" s="43" t="s">
        <v>37</v>
      </c>
      <c r="C18" s="44">
        <v>348.1</v>
      </c>
      <c r="D18" s="45">
        <v>0.30499999999999999</v>
      </c>
      <c r="E18" s="45">
        <v>0.154</v>
      </c>
      <c r="F18" s="46">
        <v>80.2</v>
      </c>
      <c r="G18" s="46">
        <v>86.6</v>
      </c>
      <c r="H18" s="46">
        <v>6.4</v>
      </c>
      <c r="I18" s="45">
        <v>0.20699999999999999</v>
      </c>
      <c r="J18" s="47">
        <v>30010</v>
      </c>
      <c r="K18" s="47">
        <v>16982</v>
      </c>
      <c r="L18" s="47">
        <v>2783</v>
      </c>
      <c r="M18" s="47">
        <v>3439</v>
      </c>
      <c r="N18" s="47">
        <v>5950</v>
      </c>
      <c r="O18" s="47">
        <v>2266</v>
      </c>
      <c r="P18" s="45">
        <v>2.7E-2</v>
      </c>
      <c r="Q18" s="48">
        <v>0.311</v>
      </c>
      <c r="R18" s="45">
        <v>0.01</v>
      </c>
      <c r="S18" s="49">
        <v>26</v>
      </c>
      <c r="T18" s="46">
        <v>0.254</v>
      </c>
      <c r="U18" s="46">
        <v>0</v>
      </c>
      <c r="V18" s="46">
        <v>13.853999999999999</v>
      </c>
      <c r="W18" s="46">
        <v>13.651999999999999</v>
      </c>
      <c r="X18" s="46">
        <v>0.22</v>
      </c>
      <c r="Y18" s="46">
        <v>1.08</v>
      </c>
      <c r="Z18" s="48">
        <v>8.2720000000000002</v>
      </c>
      <c r="AA18" s="48">
        <v>31.033000000000001</v>
      </c>
      <c r="AB18" s="48">
        <v>5.2530000000000001</v>
      </c>
      <c r="AC18" s="50">
        <v>0.21</v>
      </c>
      <c r="AD18" s="50">
        <v>0.23499999999999999</v>
      </c>
      <c r="AE18" s="46">
        <v>2.1970000000000001</v>
      </c>
      <c r="AF18" s="45">
        <v>0.13600000000000001</v>
      </c>
      <c r="AG18" s="45">
        <v>0.66500000000000004</v>
      </c>
      <c r="AH18" s="45">
        <v>8.1189710610932497E-2</v>
      </c>
      <c r="AI18" s="45">
        <v>6.6184351554126497E-2</v>
      </c>
      <c r="AJ18" s="47">
        <v>2848</v>
      </c>
    </row>
    <row r="19" spans="1:36" x14ac:dyDescent="0.15">
      <c r="A19" s="43" t="s">
        <v>38</v>
      </c>
      <c r="B19" s="43" t="s">
        <v>39</v>
      </c>
      <c r="C19" s="44">
        <v>662.1</v>
      </c>
      <c r="D19" s="45">
        <v>0.28799999999999998</v>
      </c>
      <c r="E19" s="45">
        <v>0.151</v>
      </c>
      <c r="F19" s="46">
        <v>81.5</v>
      </c>
      <c r="G19" s="46">
        <v>87.6</v>
      </c>
      <c r="H19" s="46">
        <v>6.1</v>
      </c>
      <c r="I19" s="45">
        <v>0.16600000000000001</v>
      </c>
      <c r="J19" s="47">
        <v>29056</v>
      </c>
      <c r="K19" s="47">
        <v>12634</v>
      </c>
      <c r="L19" s="47">
        <v>2118</v>
      </c>
      <c r="M19" s="47">
        <v>5003</v>
      </c>
      <c r="N19" s="47">
        <v>1863</v>
      </c>
      <c r="O19" s="47">
        <v>1665</v>
      </c>
      <c r="P19" s="45">
        <v>2.3E-2</v>
      </c>
      <c r="Q19" s="48">
        <v>0.253</v>
      </c>
      <c r="R19" s="45">
        <v>1.4E-2</v>
      </c>
      <c r="S19" s="49">
        <v>37</v>
      </c>
      <c r="T19" s="46">
        <v>0.23899999999999999</v>
      </c>
      <c r="U19" s="46">
        <v>2.2770000000000001</v>
      </c>
      <c r="V19" s="46">
        <v>6.03</v>
      </c>
      <c r="W19" s="46">
        <v>17.288</v>
      </c>
      <c r="X19" s="46">
        <v>0.24</v>
      </c>
      <c r="Y19" s="46">
        <v>1.1100000000000001</v>
      </c>
      <c r="Z19" s="48">
        <v>4.2169999999999996</v>
      </c>
      <c r="AA19" s="48">
        <v>51.95</v>
      </c>
      <c r="AB19" s="48">
        <v>17.498999999999999</v>
      </c>
      <c r="AC19" s="50">
        <v>0.113</v>
      </c>
      <c r="AD19" s="50">
        <v>0.20300000000000001</v>
      </c>
      <c r="AE19" s="46">
        <v>2.403</v>
      </c>
      <c r="AF19" s="45">
        <v>9.8000000000000004E-2</v>
      </c>
      <c r="AG19" s="45">
        <v>0.623</v>
      </c>
      <c r="AH19" s="45">
        <v>9.0553977272727307E-2</v>
      </c>
      <c r="AI19" s="45">
        <v>0.134232954545455</v>
      </c>
      <c r="AJ19" s="47">
        <v>2950</v>
      </c>
    </row>
    <row r="20" spans="1:36" x14ac:dyDescent="0.15">
      <c r="A20" s="43" t="s">
        <v>38</v>
      </c>
      <c r="B20" s="43" t="s">
        <v>40</v>
      </c>
      <c r="C20" s="44">
        <v>98.8</v>
      </c>
      <c r="D20" s="45">
        <v>0.33900000000000002</v>
      </c>
      <c r="E20" s="45">
        <v>0.183</v>
      </c>
      <c r="F20" s="46">
        <v>80.2</v>
      </c>
      <c r="G20" s="46">
        <v>86.8</v>
      </c>
      <c r="H20" s="46">
        <v>6.6</v>
      </c>
      <c r="I20" s="45">
        <v>0.2</v>
      </c>
      <c r="J20" s="47">
        <v>35693</v>
      </c>
      <c r="K20" s="47">
        <v>17830</v>
      </c>
      <c r="L20" s="47">
        <v>3872</v>
      </c>
      <c r="M20" s="47">
        <v>8673</v>
      </c>
      <c r="N20" s="47">
        <v>2174</v>
      </c>
      <c r="O20" s="47">
        <v>347</v>
      </c>
      <c r="P20" s="45">
        <v>3.3000000000000002E-2</v>
      </c>
      <c r="Q20" s="48">
        <v>0.34300000000000003</v>
      </c>
      <c r="R20" s="45">
        <v>1.2E-2</v>
      </c>
      <c r="S20" s="49">
        <v>18</v>
      </c>
      <c r="T20" s="46">
        <v>0.65</v>
      </c>
      <c r="U20" s="46">
        <v>0.13900000000000001</v>
      </c>
      <c r="V20" s="46">
        <v>10.406000000000001</v>
      </c>
      <c r="W20" s="46">
        <v>18.673999999999999</v>
      </c>
      <c r="X20" s="46">
        <v>0.21</v>
      </c>
      <c r="Y20" s="46">
        <v>0.98</v>
      </c>
      <c r="Z20" s="48">
        <v>6.4109999999999996</v>
      </c>
      <c r="AA20" s="48">
        <v>18.581</v>
      </c>
      <c r="AB20" s="48">
        <v>12.101000000000001</v>
      </c>
      <c r="AC20" s="50">
        <v>0.125</v>
      </c>
      <c r="AD20" s="50">
        <v>0.376</v>
      </c>
      <c r="AE20" s="46">
        <v>2.7330000000000001</v>
      </c>
      <c r="AF20" s="45">
        <v>0.122</v>
      </c>
      <c r="AG20" s="45">
        <v>0.84</v>
      </c>
      <c r="AH20" s="45">
        <v>0.136050820539968</v>
      </c>
      <c r="AI20" s="45">
        <v>9.2112228692429896E-2</v>
      </c>
      <c r="AJ20" s="47">
        <v>2467</v>
      </c>
    </row>
    <row r="21" spans="1:36" x14ac:dyDescent="0.15">
      <c r="A21" s="43" t="s">
        <v>38</v>
      </c>
      <c r="B21" s="43" t="s">
        <v>41</v>
      </c>
      <c r="C21" s="44">
        <v>176.2</v>
      </c>
      <c r="D21" s="45">
        <v>0.34799999999999998</v>
      </c>
      <c r="E21" s="45">
        <v>0.184</v>
      </c>
      <c r="F21" s="46">
        <v>79.8</v>
      </c>
      <c r="G21" s="46">
        <v>86.3</v>
      </c>
      <c r="H21" s="46">
        <v>6.5</v>
      </c>
      <c r="I21" s="45">
        <v>0.191</v>
      </c>
      <c r="J21" s="47">
        <v>33192</v>
      </c>
      <c r="K21" s="47">
        <v>16213</v>
      </c>
      <c r="L21" s="47">
        <v>2511</v>
      </c>
      <c r="M21" s="47">
        <v>8331</v>
      </c>
      <c r="N21" s="47">
        <v>2473</v>
      </c>
      <c r="O21" s="47">
        <v>251</v>
      </c>
      <c r="P21" s="45">
        <v>3.1E-2</v>
      </c>
      <c r="Q21" s="48">
        <v>0.32700000000000001</v>
      </c>
      <c r="R21" s="45">
        <v>7.0000000000000001E-3</v>
      </c>
      <c r="S21" s="49">
        <v>71</v>
      </c>
      <c r="T21" s="46">
        <v>0.308</v>
      </c>
      <c r="U21" s="46">
        <v>0.44800000000000001</v>
      </c>
      <c r="V21" s="46">
        <v>13.429</v>
      </c>
      <c r="W21" s="46">
        <v>17.934000000000001</v>
      </c>
      <c r="X21" s="46">
        <v>0.2</v>
      </c>
      <c r="Y21" s="46">
        <v>0.73</v>
      </c>
      <c r="Z21" s="48">
        <v>4.5880000000000001</v>
      </c>
      <c r="AA21" s="48">
        <v>22.158000000000001</v>
      </c>
      <c r="AB21" s="48">
        <v>18.073</v>
      </c>
      <c r="AC21" s="50">
        <v>5.3999999999999999E-2</v>
      </c>
      <c r="AD21" s="50">
        <v>0.314</v>
      </c>
      <c r="AE21" s="46">
        <v>2.56</v>
      </c>
      <c r="AF21" s="45">
        <v>0.13500000000000001</v>
      </c>
      <c r="AG21" s="45">
        <v>0.82799999999999996</v>
      </c>
      <c r="AH21" s="45">
        <v>0.105633802816901</v>
      </c>
      <c r="AI21" s="45">
        <v>9.7311139564660698E-2</v>
      </c>
      <c r="AJ21" s="47">
        <v>2491</v>
      </c>
    </row>
    <row r="22" spans="1:36" x14ac:dyDescent="0.15">
      <c r="A22" s="43" t="s">
        <v>42</v>
      </c>
      <c r="B22" s="43" t="s">
        <v>43</v>
      </c>
      <c r="C22" s="44">
        <v>383.4</v>
      </c>
      <c r="D22" s="45">
        <v>0.29099999999999998</v>
      </c>
      <c r="E22" s="45">
        <v>0.14899999999999999</v>
      </c>
      <c r="F22" s="46">
        <v>81.400000000000006</v>
      </c>
      <c r="G22" s="46">
        <v>87.2</v>
      </c>
      <c r="H22" s="46">
        <v>5.8</v>
      </c>
      <c r="I22" s="45">
        <v>0.19800000000000001</v>
      </c>
      <c r="J22" s="47">
        <v>29411</v>
      </c>
      <c r="K22" s="47">
        <v>14855</v>
      </c>
      <c r="L22" s="47">
        <v>3937</v>
      </c>
      <c r="M22" s="47">
        <v>4909</v>
      </c>
      <c r="N22" s="47">
        <v>1606</v>
      </c>
      <c r="O22" s="47">
        <v>1459</v>
      </c>
      <c r="P22" s="45">
        <v>2.7E-2</v>
      </c>
      <c r="Q22" s="48">
        <v>0.33200000000000002</v>
      </c>
      <c r="R22" s="45">
        <v>1.7999999999999999E-2</v>
      </c>
      <c r="S22" s="49">
        <v>49</v>
      </c>
      <c r="T22" s="46">
        <v>0.60299999999999998</v>
      </c>
      <c r="U22" s="46">
        <v>0</v>
      </c>
      <c r="V22" s="46">
        <v>13.651</v>
      </c>
      <c r="W22" s="46">
        <v>15.066000000000001</v>
      </c>
      <c r="X22" s="46">
        <v>0.32</v>
      </c>
      <c r="Y22" s="46">
        <v>1.43</v>
      </c>
      <c r="Z22" s="48">
        <v>2.6459999999999999</v>
      </c>
      <c r="AA22" s="48">
        <v>35.807000000000002</v>
      </c>
      <c r="AB22" s="48">
        <v>9.6999999999999993</v>
      </c>
      <c r="AC22" s="50">
        <v>0.28100000000000003</v>
      </c>
      <c r="AD22" s="50">
        <v>0.14699999999999999</v>
      </c>
      <c r="AE22" s="46">
        <v>2.2850000000000001</v>
      </c>
      <c r="AF22" s="45">
        <v>0.11700000000000001</v>
      </c>
      <c r="AG22" s="45">
        <v>0.623</v>
      </c>
      <c r="AH22" s="45">
        <v>0.19113924050632899</v>
      </c>
      <c r="AI22" s="45">
        <v>5.63291139240506E-2</v>
      </c>
      <c r="AJ22" s="47">
        <v>2944</v>
      </c>
    </row>
    <row r="23" spans="1:36" x14ac:dyDescent="0.15">
      <c r="A23" s="43" t="s">
        <v>42</v>
      </c>
      <c r="B23" s="43" t="s">
        <v>44</v>
      </c>
      <c r="C23" s="44">
        <v>324</v>
      </c>
      <c r="D23" s="45">
        <v>0.29799999999999999</v>
      </c>
      <c r="E23" s="45">
        <v>0.156</v>
      </c>
      <c r="F23" s="46">
        <v>80.099999999999994</v>
      </c>
      <c r="G23" s="46">
        <v>86.3</v>
      </c>
      <c r="H23" s="46">
        <v>6.2</v>
      </c>
      <c r="I23" s="45">
        <v>0.20599999999999999</v>
      </c>
      <c r="J23" s="47">
        <v>29241</v>
      </c>
      <c r="K23" s="47">
        <v>14389</v>
      </c>
      <c r="L23" s="47">
        <v>2950</v>
      </c>
      <c r="M23" s="47">
        <v>5783</v>
      </c>
      <c r="N23" s="47">
        <v>1824</v>
      </c>
      <c r="O23" s="47">
        <v>1544</v>
      </c>
      <c r="P23" s="45">
        <v>3.2000000000000001E-2</v>
      </c>
      <c r="Q23" s="48">
        <v>0.27800000000000002</v>
      </c>
      <c r="R23" s="45">
        <v>8.0000000000000002E-3</v>
      </c>
      <c r="S23" s="49">
        <v>12</v>
      </c>
      <c r="T23" s="46">
        <v>0.14000000000000001</v>
      </c>
      <c r="U23" s="46">
        <v>0.84199999999999997</v>
      </c>
      <c r="V23" s="46">
        <v>16.471</v>
      </c>
      <c r="W23" s="46">
        <v>14.590999999999999</v>
      </c>
      <c r="X23" s="46">
        <v>0.22</v>
      </c>
      <c r="Y23" s="46">
        <v>1.07</v>
      </c>
      <c r="Z23" s="48">
        <v>10.298</v>
      </c>
      <c r="AA23" s="48">
        <v>48.712000000000003</v>
      </c>
      <c r="AB23" s="48">
        <v>23.486000000000001</v>
      </c>
      <c r="AC23" s="50">
        <v>0.27700000000000002</v>
      </c>
      <c r="AD23" s="50">
        <v>0.18</v>
      </c>
      <c r="AE23" s="46">
        <v>2.3980000000000001</v>
      </c>
      <c r="AF23" s="45">
        <v>0.11600000000000001</v>
      </c>
      <c r="AG23" s="45">
        <v>0.628</v>
      </c>
      <c r="AH23" s="45">
        <v>8.5487077534791206E-2</v>
      </c>
      <c r="AI23" s="45">
        <v>3.84360503644798E-2</v>
      </c>
      <c r="AJ23" s="47">
        <v>2718</v>
      </c>
    </row>
    <row r="24" spans="1:36" x14ac:dyDescent="0.15">
      <c r="A24" s="43" t="s">
        <v>42</v>
      </c>
      <c r="B24" s="43" t="s">
        <v>45</v>
      </c>
      <c r="C24" s="44">
        <v>443.2</v>
      </c>
      <c r="D24" s="45">
        <v>0.25600000000000001</v>
      </c>
      <c r="E24" s="45">
        <v>0.124</v>
      </c>
      <c r="F24" s="46">
        <v>80.900000000000006</v>
      </c>
      <c r="G24" s="46">
        <v>86.7</v>
      </c>
      <c r="H24" s="46">
        <v>5.8</v>
      </c>
      <c r="I24" s="45">
        <v>0.185</v>
      </c>
      <c r="J24" s="47">
        <v>25805</v>
      </c>
      <c r="K24" s="47">
        <v>12106</v>
      </c>
      <c r="L24" s="47">
        <v>2362</v>
      </c>
      <c r="M24" s="47">
        <v>4776</v>
      </c>
      <c r="N24" s="47">
        <v>1730</v>
      </c>
      <c r="O24" s="47">
        <v>1067</v>
      </c>
      <c r="P24" s="45">
        <v>2.1999999999999999E-2</v>
      </c>
      <c r="Q24" s="48">
        <v>0.26600000000000001</v>
      </c>
      <c r="R24" s="45">
        <v>1.4E-2</v>
      </c>
      <c r="S24" s="49">
        <v>34</v>
      </c>
      <c r="T24" s="46">
        <v>0.253</v>
      </c>
      <c r="U24" s="46">
        <v>2.0019999999999998</v>
      </c>
      <c r="V24" s="46">
        <v>9.0950000000000006</v>
      </c>
      <c r="W24" s="46">
        <v>13.196999999999999</v>
      </c>
      <c r="X24" s="46">
        <v>0.31</v>
      </c>
      <c r="Y24" s="46">
        <v>1.35</v>
      </c>
      <c r="Z24" s="48">
        <v>8.8539999999999992</v>
      </c>
      <c r="AA24" s="48">
        <v>42.569000000000003</v>
      </c>
      <c r="AB24" s="48">
        <v>14.427</v>
      </c>
      <c r="AC24" s="50">
        <v>8.6999999999999994E-2</v>
      </c>
      <c r="AD24" s="50">
        <v>0.216</v>
      </c>
      <c r="AE24" s="46">
        <v>2.3239999999999998</v>
      </c>
      <c r="AF24" s="45">
        <v>0.112</v>
      </c>
      <c r="AG24" s="45">
        <v>0.59299999999999997</v>
      </c>
      <c r="AH24" s="45">
        <v>0.152642456451137</v>
      </c>
      <c r="AI24" s="45">
        <v>6.73162090345438E-2</v>
      </c>
      <c r="AJ24" s="47">
        <v>2935</v>
      </c>
    </row>
    <row r="25" spans="1:36" x14ac:dyDescent="0.15">
      <c r="A25" s="43" t="s">
        <v>42</v>
      </c>
      <c r="B25" s="43" t="s">
        <v>46</v>
      </c>
      <c r="C25" s="44">
        <v>283.60000000000002</v>
      </c>
      <c r="D25" s="45">
        <v>0.29899999999999999</v>
      </c>
      <c r="E25" s="45">
        <v>0.151</v>
      </c>
      <c r="F25" s="46">
        <v>80.099999999999994</v>
      </c>
      <c r="G25" s="46">
        <v>86.8</v>
      </c>
      <c r="H25" s="46">
        <v>6.7</v>
      </c>
      <c r="I25" s="45">
        <v>0.20799999999999999</v>
      </c>
      <c r="J25" s="47">
        <v>29718</v>
      </c>
      <c r="K25" s="47">
        <v>14709</v>
      </c>
      <c r="L25" s="47">
        <v>3680</v>
      </c>
      <c r="M25" s="47">
        <v>5723</v>
      </c>
      <c r="N25" s="47">
        <v>1325</v>
      </c>
      <c r="O25" s="47">
        <v>1254</v>
      </c>
      <c r="P25" s="45">
        <v>2.5999999999999999E-2</v>
      </c>
      <c r="Q25" s="48">
        <v>0.32400000000000001</v>
      </c>
      <c r="R25" s="45">
        <v>8.0000000000000002E-3</v>
      </c>
      <c r="S25" s="49">
        <v>24</v>
      </c>
      <c r="T25" s="46">
        <v>0.39200000000000002</v>
      </c>
      <c r="U25" s="46">
        <v>1.4039999999999999</v>
      </c>
      <c r="V25" s="46">
        <v>13.305999999999999</v>
      </c>
      <c r="W25" s="46">
        <v>13.11</v>
      </c>
      <c r="X25" s="46">
        <v>0.15</v>
      </c>
      <c r="Y25" s="46">
        <v>0.67</v>
      </c>
      <c r="Z25" s="48">
        <v>13.192</v>
      </c>
      <c r="AA25" s="48">
        <v>24.050999999999998</v>
      </c>
      <c r="AB25" s="48">
        <v>12.045999999999999</v>
      </c>
      <c r="AC25" s="50">
        <v>0.16200000000000001</v>
      </c>
      <c r="AD25" s="50">
        <v>0.373</v>
      </c>
      <c r="AE25" s="46">
        <v>2.39</v>
      </c>
      <c r="AF25" s="45">
        <v>0.13400000000000001</v>
      </c>
      <c r="AG25" s="45">
        <v>0.68300000000000005</v>
      </c>
      <c r="AH25" s="45">
        <v>0.125730994152047</v>
      </c>
      <c r="AI25" s="45">
        <v>9.3567251461988299E-2</v>
      </c>
      <c r="AJ25" s="47">
        <v>2839</v>
      </c>
    </row>
    <row r="26" spans="1:36" x14ac:dyDescent="0.15">
      <c r="A26" s="43" t="s">
        <v>47</v>
      </c>
      <c r="B26" s="43" t="s">
        <v>48</v>
      </c>
      <c r="C26" s="44">
        <v>1246.2</v>
      </c>
      <c r="D26" s="45">
        <v>0.25900000000000001</v>
      </c>
      <c r="E26" s="45">
        <v>0.13200000000000001</v>
      </c>
      <c r="F26" s="46">
        <v>80.599999999999994</v>
      </c>
      <c r="G26" s="46">
        <v>87.2</v>
      </c>
      <c r="H26" s="46">
        <v>6.6</v>
      </c>
      <c r="I26" s="45">
        <v>0.19</v>
      </c>
      <c r="J26" s="47">
        <v>28834</v>
      </c>
      <c r="K26" s="47">
        <v>13333</v>
      </c>
      <c r="L26" s="47">
        <v>3092</v>
      </c>
      <c r="M26" s="47">
        <v>5218</v>
      </c>
      <c r="N26" s="47">
        <v>1752</v>
      </c>
      <c r="O26" s="47">
        <v>1046</v>
      </c>
      <c r="P26" s="45">
        <v>3.1E-2</v>
      </c>
      <c r="Q26" s="48">
        <v>0.29399999999999998</v>
      </c>
      <c r="R26" s="45">
        <v>1.0999999999999999E-2</v>
      </c>
      <c r="S26" s="49">
        <v>40</v>
      </c>
      <c r="T26" s="46">
        <v>0.27</v>
      </c>
      <c r="U26" s="46">
        <v>0.35499999999999998</v>
      </c>
      <c r="V26" s="46">
        <v>14.731</v>
      </c>
      <c r="W26" s="46">
        <v>20.123000000000001</v>
      </c>
      <c r="X26" s="46">
        <v>0.3</v>
      </c>
      <c r="Y26" s="46">
        <v>1.25</v>
      </c>
      <c r="Z26" s="48">
        <v>7.5359999999999996</v>
      </c>
      <c r="AA26" s="48">
        <v>38.387</v>
      </c>
      <c r="AB26" s="48">
        <v>13.95</v>
      </c>
      <c r="AC26" s="50">
        <v>0.111</v>
      </c>
      <c r="AD26" s="50">
        <v>0.14699999999999999</v>
      </c>
      <c r="AE26" s="46">
        <v>2.2050000000000001</v>
      </c>
      <c r="AF26" s="45">
        <v>0.11</v>
      </c>
      <c r="AG26" s="45">
        <v>0.56299999999999994</v>
      </c>
      <c r="AH26" s="45">
        <v>0.109701492537313</v>
      </c>
      <c r="AI26" s="45">
        <v>5.0373134328358202E-2</v>
      </c>
      <c r="AJ26" s="47">
        <v>3275</v>
      </c>
    </row>
    <row r="27" spans="1:36" x14ac:dyDescent="0.15">
      <c r="A27" s="43" t="s">
        <v>47</v>
      </c>
      <c r="B27" s="43" t="s">
        <v>49</v>
      </c>
      <c r="C27" s="44">
        <v>820.3</v>
      </c>
      <c r="D27" s="45">
        <v>0.313</v>
      </c>
      <c r="E27" s="45">
        <v>0.16700000000000001</v>
      </c>
      <c r="F27" s="46">
        <v>80.7</v>
      </c>
      <c r="G27" s="46">
        <v>86.5</v>
      </c>
      <c r="H27" s="46">
        <v>5.8</v>
      </c>
      <c r="I27" s="45">
        <v>0.14599999999999999</v>
      </c>
      <c r="J27" s="47">
        <v>22788</v>
      </c>
      <c r="K27" s="47">
        <v>9706</v>
      </c>
      <c r="L27" s="47">
        <v>2167</v>
      </c>
      <c r="M27" s="47">
        <v>4114</v>
      </c>
      <c r="N27" s="47">
        <v>1107</v>
      </c>
      <c r="O27" s="47">
        <v>584</v>
      </c>
      <c r="P27" s="45">
        <v>2.5999999999999999E-2</v>
      </c>
      <c r="Q27" s="48">
        <v>0.214</v>
      </c>
      <c r="R27" s="45">
        <v>8.0000000000000002E-3</v>
      </c>
      <c r="S27" s="49">
        <v>19</v>
      </c>
      <c r="T27" s="46">
        <v>0.248</v>
      </c>
      <c r="U27" s="46">
        <v>2.4420000000000002</v>
      </c>
      <c r="V27" s="46">
        <v>9.7319999999999993</v>
      </c>
      <c r="W27" s="46">
        <v>14.898</v>
      </c>
      <c r="X27" s="46">
        <v>0.16</v>
      </c>
      <c r="Y27" s="46">
        <v>0.6</v>
      </c>
      <c r="Z27" s="48">
        <v>8.0860000000000003</v>
      </c>
      <c r="AA27" s="48">
        <v>23.905000000000001</v>
      </c>
      <c r="AB27" s="48">
        <v>8.9</v>
      </c>
      <c r="AC27" s="50">
        <v>0.16200000000000001</v>
      </c>
      <c r="AD27" s="50">
        <v>0.17899999999999999</v>
      </c>
      <c r="AE27" s="46">
        <v>2.367</v>
      </c>
      <c r="AF27" s="45">
        <v>0.13100000000000001</v>
      </c>
      <c r="AG27" s="45">
        <v>0.68400000000000005</v>
      </c>
      <c r="AH27" s="45">
        <v>0.118072289156627</v>
      </c>
      <c r="AI27" s="45">
        <v>3.8554216867469897E-2</v>
      </c>
      <c r="AJ27" s="47">
        <v>3212</v>
      </c>
    </row>
    <row r="28" spans="1:36" x14ac:dyDescent="0.15">
      <c r="A28" s="43" t="s">
        <v>47</v>
      </c>
      <c r="B28" s="43" t="s">
        <v>50</v>
      </c>
      <c r="C28" s="44">
        <v>1146.9000000000001</v>
      </c>
      <c r="D28" s="45">
        <v>0.28199999999999997</v>
      </c>
      <c r="E28" s="45">
        <v>0.13800000000000001</v>
      </c>
      <c r="F28" s="46">
        <v>79.8</v>
      </c>
      <c r="G28" s="46">
        <v>85.9</v>
      </c>
      <c r="H28" s="46">
        <v>6.1</v>
      </c>
      <c r="I28" s="45">
        <v>0.156</v>
      </c>
      <c r="J28" s="47">
        <v>24887</v>
      </c>
      <c r="K28" s="47">
        <v>12195</v>
      </c>
      <c r="L28" s="47">
        <v>2961</v>
      </c>
      <c r="M28" s="47">
        <v>4688</v>
      </c>
      <c r="N28" s="47">
        <v>1759</v>
      </c>
      <c r="O28" s="47">
        <v>829</v>
      </c>
      <c r="P28" s="45">
        <v>2.7E-2</v>
      </c>
      <c r="Q28" s="48">
        <v>0.249</v>
      </c>
      <c r="R28" s="45">
        <v>1.2999999999999999E-2</v>
      </c>
      <c r="S28" s="49">
        <v>36</v>
      </c>
      <c r="T28" s="46">
        <v>0.59499999999999997</v>
      </c>
      <c r="U28" s="46">
        <v>0</v>
      </c>
      <c r="V28" s="46">
        <v>11.359</v>
      </c>
      <c r="W28" s="46">
        <v>17.311</v>
      </c>
      <c r="X28" s="46">
        <v>0.3</v>
      </c>
      <c r="Y28" s="46">
        <v>1.1399999999999999</v>
      </c>
      <c r="Z28" s="48">
        <v>3.5219999999999998</v>
      </c>
      <c r="AA28" s="48">
        <v>30.132999999999999</v>
      </c>
      <c r="AB28" s="48">
        <v>6.2</v>
      </c>
      <c r="AC28" s="50">
        <v>0.20699999999999999</v>
      </c>
      <c r="AD28" s="50">
        <v>0.23799999999999999</v>
      </c>
      <c r="AE28" s="46">
        <v>2.3780000000000001</v>
      </c>
      <c r="AF28" s="45">
        <v>0.08</v>
      </c>
      <c r="AG28" s="45">
        <v>0.59899999999999998</v>
      </c>
      <c r="AH28" s="45">
        <v>0.13271400132714001</v>
      </c>
      <c r="AI28" s="45">
        <v>9.8871930988719298E-2</v>
      </c>
      <c r="AJ28" s="47">
        <v>3123</v>
      </c>
    </row>
    <row r="29" spans="1:36" x14ac:dyDescent="0.15">
      <c r="A29" s="43" t="s">
        <v>47</v>
      </c>
      <c r="B29" s="43" t="s">
        <v>51</v>
      </c>
      <c r="C29" s="44">
        <v>1140.8</v>
      </c>
      <c r="D29" s="45">
        <v>0.27200000000000002</v>
      </c>
      <c r="E29" s="45">
        <v>0.126</v>
      </c>
      <c r="F29" s="46">
        <v>79.7</v>
      </c>
      <c r="G29" s="46">
        <v>85.6</v>
      </c>
      <c r="H29" s="46">
        <v>5.9</v>
      </c>
      <c r="I29" s="45">
        <v>0.15</v>
      </c>
      <c r="J29" s="47">
        <v>23243</v>
      </c>
      <c r="K29" s="47">
        <v>11973</v>
      </c>
      <c r="L29" s="47">
        <v>2047</v>
      </c>
      <c r="M29" s="47">
        <v>5641</v>
      </c>
      <c r="N29" s="47">
        <v>1454</v>
      </c>
      <c r="O29" s="47">
        <v>944</v>
      </c>
      <c r="P29" s="45">
        <v>2.8000000000000001E-2</v>
      </c>
      <c r="Q29" s="48">
        <v>0.25</v>
      </c>
      <c r="R29" s="45">
        <v>6.0000000000000001E-3</v>
      </c>
      <c r="S29" s="49">
        <v>40</v>
      </c>
      <c r="T29" s="46">
        <v>0.48599999999999999</v>
      </c>
      <c r="U29" s="46">
        <v>0.48599999999999999</v>
      </c>
      <c r="V29" s="46">
        <v>9.4689999999999994</v>
      </c>
      <c r="W29" s="46">
        <v>15.1</v>
      </c>
      <c r="X29" s="46">
        <v>0.18</v>
      </c>
      <c r="Y29" s="46">
        <v>0.51</v>
      </c>
      <c r="Z29" s="48">
        <v>4.3</v>
      </c>
      <c r="AA29" s="48">
        <v>21.574000000000002</v>
      </c>
      <c r="AB29" s="48">
        <v>13.436</v>
      </c>
      <c r="AC29" s="50">
        <v>0.13300000000000001</v>
      </c>
      <c r="AD29" s="50">
        <v>0.39800000000000002</v>
      </c>
      <c r="AE29" s="46">
        <v>2.5329999999999999</v>
      </c>
      <c r="AF29" s="45">
        <v>0.1</v>
      </c>
      <c r="AG29" s="45">
        <v>0.74</v>
      </c>
      <c r="AH29" s="45">
        <v>0.13885180240320399</v>
      </c>
      <c r="AI29" s="45">
        <v>2.0694259012015999E-2</v>
      </c>
      <c r="AJ29" s="47">
        <v>2857</v>
      </c>
    </row>
    <row r="30" spans="1:36" x14ac:dyDescent="0.15">
      <c r="A30" s="43" t="s">
        <v>47</v>
      </c>
      <c r="B30" s="43" t="s">
        <v>52</v>
      </c>
      <c r="C30" s="44">
        <v>1523.6</v>
      </c>
      <c r="D30" s="45">
        <v>0.33500000000000002</v>
      </c>
      <c r="E30" s="45">
        <v>0.159</v>
      </c>
      <c r="F30" s="46">
        <v>80.7</v>
      </c>
      <c r="G30" s="46">
        <v>86.4</v>
      </c>
      <c r="H30" s="46">
        <v>5.7</v>
      </c>
      <c r="I30" s="45">
        <v>0.128</v>
      </c>
      <c r="J30" s="47">
        <v>19433</v>
      </c>
      <c r="K30" s="47">
        <v>8915</v>
      </c>
      <c r="L30" s="47">
        <v>2186</v>
      </c>
      <c r="M30" s="47">
        <v>3700</v>
      </c>
      <c r="N30" s="47">
        <v>975</v>
      </c>
      <c r="O30" s="47">
        <v>477</v>
      </c>
      <c r="P30" s="45">
        <v>2.5000000000000001E-2</v>
      </c>
      <c r="Q30" s="48">
        <v>0.20100000000000001</v>
      </c>
      <c r="R30" s="45">
        <v>8.0000000000000002E-3</v>
      </c>
      <c r="S30" s="49">
        <v>19</v>
      </c>
      <c r="T30" s="46">
        <v>5.6000000000000001E-2</v>
      </c>
      <c r="U30" s="46">
        <v>0.751</v>
      </c>
      <c r="V30" s="46">
        <v>9.76</v>
      </c>
      <c r="W30" s="46">
        <v>14.292999999999999</v>
      </c>
      <c r="X30" s="46">
        <v>0.14000000000000001</v>
      </c>
      <c r="Y30" s="46">
        <v>0.78</v>
      </c>
      <c r="Z30" s="48">
        <v>4.0599999999999996</v>
      </c>
      <c r="AA30" s="48">
        <v>23.247</v>
      </c>
      <c r="AB30" s="48">
        <v>17.491</v>
      </c>
      <c r="AC30" s="50">
        <v>0.376</v>
      </c>
      <c r="AD30" s="50">
        <v>0.122</v>
      </c>
      <c r="AE30" s="46">
        <v>2.3639999999999999</v>
      </c>
      <c r="AF30" s="45">
        <v>0.13</v>
      </c>
      <c r="AG30" s="45">
        <v>0.66800000000000004</v>
      </c>
      <c r="AH30" s="45">
        <v>0.100346020761246</v>
      </c>
      <c r="AI30" s="45">
        <v>3.4602076124567498E-2</v>
      </c>
      <c r="AJ30" s="47">
        <v>3074</v>
      </c>
    </row>
    <row r="31" spans="1:36" x14ac:dyDescent="0.15">
      <c r="A31" s="43" t="s">
        <v>47</v>
      </c>
      <c r="B31" s="43" t="s">
        <v>53</v>
      </c>
      <c r="C31" s="44">
        <v>800.2</v>
      </c>
      <c r="D31" s="45">
        <v>0.192</v>
      </c>
      <c r="E31" s="45">
        <v>8.7999999999999995E-2</v>
      </c>
      <c r="F31" s="46">
        <v>81.400000000000006</v>
      </c>
      <c r="G31" s="46">
        <v>87.1</v>
      </c>
      <c r="H31" s="46">
        <v>5.7</v>
      </c>
      <c r="I31" s="45">
        <v>0.16600000000000001</v>
      </c>
      <c r="J31" s="47">
        <v>26204</v>
      </c>
      <c r="K31" s="47">
        <v>12847</v>
      </c>
      <c r="L31" s="47">
        <v>2927</v>
      </c>
      <c r="M31" s="47">
        <v>5336</v>
      </c>
      <c r="N31" s="47">
        <v>1887</v>
      </c>
      <c r="O31" s="47">
        <v>615</v>
      </c>
      <c r="P31" s="45">
        <v>2.7E-2</v>
      </c>
      <c r="Q31" s="48">
        <v>0.25800000000000001</v>
      </c>
      <c r="R31" s="45">
        <v>1.2E-2</v>
      </c>
      <c r="S31" s="49">
        <v>122</v>
      </c>
      <c r="T31" s="46">
        <v>0.84799999999999998</v>
      </c>
      <c r="U31" s="46">
        <v>0</v>
      </c>
      <c r="V31" s="46">
        <v>16.922999999999998</v>
      </c>
      <c r="W31" s="46">
        <v>14.401</v>
      </c>
      <c r="X31" s="46">
        <v>0.25</v>
      </c>
      <c r="Y31" s="46">
        <v>1.21</v>
      </c>
      <c r="Z31" s="48">
        <v>11.096</v>
      </c>
      <c r="AA31" s="48">
        <v>52.78</v>
      </c>
      <c r="AB31" s="48">
        <v>20.094000000000001</v>
      </c>
      <c r="AC31" s="50">
        <v>0.111</v>
      </c>
      <c r="AD31" s="50">
        <v>0.435</v>
      </c>
      <c r="AE31" s="46">
        <v>2.218</v>
      </c>
      <c r="AF31" s="45">
        <v>6.4000000000000001E-2</v>
      </c>
      <c r="AG31" s="45">
        <v>0.5</v>
      </c>
      <c r="AH31" s="45">
        <v>0.13612565445026201</v>
      </c>
      <c r="AI31" s="45">
        <v>7.3298429319371694E-2</v>
      </c>
      <c r="AJ31" s="47">
        <v>3780</v>
      </c>
    </row>
    <row r="32" spans="1:36" x14ac:dyDescent="0.15">
      <c r="A32" s="43" t="s">
        <v>47</v>
      </c>
      <c r="B32" s="43" t="s">
        <v>54</v>
      </c>
      <c r="C32" s="44">
        <v>1559.5</v>
      </c>
      <c r="D32" s="45">
        <v>0.251</v>
      </c>
      <c r="E32" s="45">
        <v>0.125</v>
      </c>
      <c r="F32" s="46">
        <v>81.2</v>
      </c>
      <c r="G32" s="46">
        <v>86.4</v>
      </c>
      <c r="H32" s="46">
        <v>5.2</v>
      </c>
      <c r="I32" s="45">
        <v>0.151</v>
      </c>
      <c r="J32" s="47">
        <v>23273</v>
      </c>
      <c r="K32" s="47">
        <v>10135</v>
      </c>
      <c r="L32" s="47">
        <v>1913</v>
      </c>
      <c r="M32" s="47">
        <v>4778</v>
      </c>
      <c r="N32" s="47">
        <v>1187</v>
      </c>
      <c r="O32" s="47">
        <v>577</v>
      </c>
      <c r="P32" s="45">
        <v>2.4E-2</v>
      </c>
      <c r="Q32" s="48">
        <v>0.217</v>
      </c>
      <c r="R32" s="45">
        <v>8.0000000000000002E-3</v>
      </c>
      <c r="S32" s="49">
        <v>19</v>
      </c>
      <c r="T32" s="46">
        <v>0.15</v>
      </c>
      <c r="U32" s="46">
        <v>0.47399999999999998</v>
      </c>
      <c r="V32" s="46">
        <v>12.959</v>
      </c>
      <c r="W32" s="46">
        <v>8.49</v>
      </c>
      <c r="X32" s="46">
        <v>0.25</v>
      </c>
      <c r="Y32" s="46">
        <v>0.82</v>
      </c>
      <c r="Z32" s="48">
        <v>3.3210000000000002</v>
      </c>
      <c r="AA32" s="48">
        <v>11.96</v>
      </c>
      <c r="AB32" s="48">
        <v>7.5410000000000004</v>
      </c>
      <c r="AC32" s="50">
        <v>0.33100000000000002</v>
      </c>
      <c r="AD32" s="50">
        <v>0.186</v>
      </c>
      <c r="AE32" s="46">
        <v>2.4990000000000001</v>
      </c>
      <c r="AF32" s="45">
        <v>9.9000000000000005E-2</v>
      </c>
      <c r="AG32" s="45">
        <v>0.70199999999999996</v>
      </c>
      <c r="AH32" s="45">
        <v>8.8235294117647106E-2</v>
      </c>
      <c r="AI32" s="45">
        <v>4.8128342245989303E-2</v>
      </c>
      <c r="AJ32" s="47">
        <v>3230</v>
      </c>
    </row>
    <row r="33" spans="1:36" x14ac:dyDescent="0.15">
      <c r="A33" s="43" t="s">
        <v>47</v>
      </c>
      <c r="B33" s="43" t="s">
        <v>55</v>
      </c>
      <c r="C33" s="44">
        <v>509.6</v>
      </c>
      <c r="D33" s="45">
        <v>0.29799999999999999</v>
      </c>
      <c r="E33" s="45">
        <v>0.14099999999999999</v>
      </c>
      <c r="F33" s="46">
        <v>79.7</v>
      </c>
      <c r="G33" s="46">
        <v>85.9</v>
      </c>
      <c r="H33" s="46">
        <v>6.2</v>
      </c>
      <c r="I33" s="45">
        <v>0.156</v>
      </c>
      <c r="J33" s="47">
        <v>24099</v>
      </c>
      <c r="K33" s="47">
        <v>10754</v>
      </c>
      <c r="L33" s="47">
        <v>1525</v>
      </c>
      <c r="M33" s="47">
        <v>4730</v>
      </c>
      <c r="N33" s="47">
        <v>1679</v>
      </c>
      <c r="O33" s="47">
        <v>1120</v>
      </c>
      <c r="P33" s="45">
        <v>0.03</v>
      </c>
      <c r="Q33" s="48">
        <v>0.22700000000000001</v>
      </c>
      <c r="R33" s="45">
        <v>4.0000000000000001E-3</v>
      </c>
      <c r="S33" s="49">
        <v>24</v>
      </c>
      <c r="T33" s="46">
        <v>0.128</v>
      </c>
      <c r="U33" s="46">
        <v>1.597</v>
      </c>
      <c r="V33" s="46">
        <v>11.98</v>
      </c>
      <c r="W33" s="46">
        <v>17.442</v>
      </c>
      <c r="X33" s="46">
        <v>0.1</v>
      </c>
      <c r="Y33" s="46">
        <v>0.28999999999999998</v>
      </c>
      <c r="Z33" s="48">
        <v>9.8070000000000004</v>
      </c>
      <c r="AA33" s="48">
        <v>14.535</v>
      </c>
      <c r="AB33" s="48">
        <v>0</v>
      </c>
      <c r="AC33" s="50">
        <v>0.214</v>
      </c>
      <c r="AD33" s="50">
        <v>0.47199999999999998</v>
      </c>
      <c r="AE33" s="46">
        <v>2.8149999999999999</v>
      </c>
      <c r="AF33" s="45">
        <v>8.3000000000000004E-2</v>
      </c>
      <c r="AG33" s="45">
        <v>0.85</v>
      </c>
      <c r="AH33" s="45">
        <v>0.121281464530892</v>
      </c>
      <c r="AI33" s="45">
        <v>5.0343249427917597E-2</v>
      </c>
      <c r="AJ33" s="47">
        <v>2724</v>
      </c>
    </row>
    <row r="34" spans="1:36" x14ac:dyDescent="0.15">
      <c r="A34" s="43" t="s">
        <v>56</v>
      </c>
      <c r="B34" s="43" t="s">
        <v>57</v>
      </c>
      <c r="C34" s="44">
        <v>1244.5</v>
      </c>
      <c r="D34" s="45">
        <v>0.245</v>
      </c>
      <c r="E34" s="45">
        <v>0.11600000000000001</v>
      </c>
      <c r="F34" s="46">
        <v>80.599999999999994</v>
      </c>
      <c r="G34" s="46">
        <v>86.4</v>
      </c>
      <c r="H34" s="46">
        <v>5.8</v>
      </c>
      <c r="I34" s="45">
        <v>0.16</v>
      </c>
      <c r="J34" s="47">
        <v>22500</v>
      </c>
      <c r="K34" s="47">
        <v>11324</v>
      </c>
      <c r="L34" s="47">
        <v>2646</v>
      </c>
      <c r="M34" s="47">
        <v>4617</v>
      </c>
      <c r="N34" s="47">
        <v>951</v>
      </c>
      <c r="O34" s="47">
        <v>1050</v>
      </c>
      <c r="P34" s="45">
        <v>2.1999999999999999E-2</v>
      </c>
      <c r="Q34" s="48">
        <v>0.248</v>
      </c>
      <c r="R34" s="45">
        <v>0.01</v>
      </c>
      <c r="S34" s="49">
        <v>18</v>
      </c>
      <c r="T34" s="46">
        <v>0.24199999999999999</v>
      </c>
      <c r="U34" s="46">
        <v>2.4780000000000002</v>
      </c>
      <c r="V34" s="46">
        <v>8.09</v>
      </c>
      <c r="W34" s="46">
        <v>13.404999999999999</v>
      </c>
      <c r="X34" s="46">
        <v>0.19</v>
      </c>
      <c r="Y34" s="46">
        <v>1.21</v>
      </c>
      <c r="Z34" s="48">
        <v>11.238</v>
      </c>
      <c r="AA34" s="48">
        <v>23.193999999999999</v>
      </c>
      <c r="AB34" s="48">
        <v>10.864000000000001</v>
      </c>
      <c r="AC34" s="50">
        <v>0.17199999999999999</v>
      </c>
      <c r="AD34" s="50">
        <v>7.8E-2</v>
      </c>
      <c r="AE34" s="46">
        <v>2.3380000000000001</v>
      </c>
      <c r="AF34" s="45">
        <v>7.9000000000000001E-2</v>
      </c>
      <c r="AG34" s="45">
        <v>0.60599999999999998</v>
      </c>
      <c r="AH34" s="45">
        <v>0.146537162162162</v>
      </c>
      <c r="AI34" s="45">
        <v>6.33445945945946E-2</v>
      </c>
      <c r="AJ34" s="47">
        <v>3286</v>
      </c>
    </row>
    <row r="35" spans="1:36" x14ac:dyDescent="0.15">
      <c r="A35" s="43" t="s">
        <v>56</v>
      </c>
      <c r="B35" s="43" t="s">
        <v>58</v>
      </c>
      <c r="C35" s="44">
        <v>841</v>
      </c>
      <c r="D35" s="45">
        <v>0.315</v>
      </c>
      <c r="E35" s="45">
        <v>0.156</v>
      </c>
      <c r="F35" s="46">
        <v>79.8</v>
      </c>
      <c r="G35" s="46">
        <v>86</v>
      </c>
      <c r="H35" s="46">
        <v>6.2</v>
      </c>
      <c r="I35" s="45">
        <v>0.158</v>
      </c>
      <c r="J35" s="47">
        <v>24828</v>
      </c>
      <c r="K35" s="47">
        <v>13571</v>
      </c>
      <c r="L35" s="47">
        <v>2571</v>
      </c>
      <c r="M35" s="47">
        <v>5732</v>
      </c>
      <c r="N35" s="47">
        <v>2049</v>
      </c>
      <c r="O35" s="47">
        <v>1234</v>
      </c>
      <c r="P35" s="45">
        <v>2.1000000000000001E-2</v>
      </c>
      <c r="Q35" s="48">
        <v>0.26400000000000001</v>
      </c>
      <c r="R35" s="45">
        <v>1.2999999999999999E-2</v>
      </c>
      <c r="S35" s="49">
        <v>29</v>
      </c>
      <c r="T35" s="46">
        <v>0.57699999999999996</v>
      </c>
      <c r="U35" s="46">
        <v>0</v>
      </c>
      <c r="V35" s="46">
        <v>8.3529999999999998</v>
      </c>
      <c r="W35" s="46">
        <v>13.096</v>
      </c>
      <c r="X35" s="46">
        <v>0.17</v>
      </c>
      <c r="Y35" s="46">
        <v>1.1299999999999999</v>
      </c>
      <c r="Z35" s="48">
        <v>7.734</v>
      </c>
      <c r="AA35" s="48">
        <v>22.239000000000001</v>
      </c>
      <c r="AB35" s="48">
        <v>11.856999999999999</v>
      </c>
      <c r="AC35" s="50">
        <v>0.25800000000000001</v>
      </c>
      <c r="AD35" s="50">
        <v>0.152</v>
      </c>
      <c r="AE35" s="46">
        <v>2.3690000000000002</v>
      </c>
      <c r="AF35" s="45">
        <v>0.14199999999999999</v>
      </c>
      <c r="AG35" s="45">
        <v>0.747</v>
      </c>
      <c r="AH35" s="45">
        <v>0.121533030761473</v>
      </c>
      <c r="AI35" s="45">
        <v>0.122541603630862</v>
      </c>
      <c r="AJ35" s="47">
        <v>2778</v>
      </c>
    </row>
    <row r="36" spans="1:36" x14ac:dyDescent="0.15">
      <c r="A36" s="43" t="s">
        <v>56</v>
      </c>
      <c r="B36" s="43" t="s">
        <v>59</v>
      </c>
      <c r="C36" s="44">
        <v>480.4</v>
      </c>
      <c r="D36" s="45">
        <v>0.30199999999999999</v>
      </c>
      <c r="E36" s="45">
        <v>0.14599999999999999</v>
      </c>
      <c r="F36" s="46">
        <v>80</v>
      </c>
      <c r="G36" s="46">
        <v>86</v>
      </c>
      <c r="H36" s="46">
        <v>6</v>
      </c>
      <c r="I36" s="45">
        <v>0.153</v>
      </c>
      <c r="J36" s="47">
        <v>26732</v>
      </c>
      <c r="K36" s="47">
        <v>13379</v>
      </c>
      <c r="L36" s="47">
        <v>2166</v>
      </c>
      <c r="M36" s="47">
        <v>6287</v>
      </c>
      <c r="N36" s="47">
        <v>1593</v>
      </c>
      <c r="O36" s="47">
        <v>1135</v>
      </c>
      <c r="P36" s="45">
        <v>2.4E-2</v>
      </c>
      <c r="Q36" s="48">
        <v>0.25800000000000001</v>
      </c>
      <c r="R36" s="45">
        <v>8.0000000000000002E-3</v>
      </c>
      <c r="S36" s="49">
        <v>13</v>
      </c>
      <c r="T36" s="46">
        <v>0.32800000000000001</v>
      </c>
      <c r="U36" s="46">
        <v>0.16400000000000001</v>
      </c>
      <c r="V36" s="46">
        <v>12.301</v>
      </c>
      <c r="W36" s="46">
        <v>14.208</v>
      </c>
      <c r="X36" s="46">
        <v>0.16</v>
      </c>
      <c r="Y36" s="46">
        <v>0.7</v>
      </c>
      <c r="Z36" s="48">
        <v>3.629</v>
      </c>
      <c r="AA36" s="48">
        <v>11.932</v>
      </c>
      <c r="AB36" s="48">
        <v>6.2939999999999996</v>
      </c>
      <c r="AC36" s="50">
        <v>0.27400000000000002</v>
      </c>
      <c r="AD36" s="50">
        <v>0.38900000000000001</v>
      </c>
      <c r="AE36" s="46">
        <v>2.6320000000000001</v>
      </c>
      <c r="AF36" s="45">
        <v>0.10100000000000001</v>
      </c>
      <c r="AG36" s="45">
        <v>0.81499999999999995</v>
      </c>
      <c r="AH36" s="45">
        <v>0.14796905222437101</v>
      </c>
      <c r="AI36" s="45">
        <v>0.119922630560928</v>
      </c>
      <c r="AJ36" s="47">
        <v>2820</v>
      </c>
    </row>
    <row r="37" spans="1:36" x14ac:dyDescent="0.15">
      <c r="A37" s="43" t="s">
        <v>56</v>
      </c>
      <c r="B37" s="43" t="s">
        <v>60</v>
      </c>
      <c r="C37" s="44">
        <v>334</v>
      </c>
      <c r="D37" s="45">
        <v>0.29599999999999999</v>
      </c>
      <c r="E37" s="45">
        <v>0.14399999999999999</v>
      </c>
      <c r="F37" s="46">
        <v>79.2</v>
      </c>
      <c r="G37" s="46">
        <v>85.5</v>
      </c>
      <c r="H37" s="46">
        <v>6.3</v>
      </c>
      <c r="I37" s="45">
        <v>0.17899999999999999</v>
      </c>
      <c r="J37" s="47">
        <v>28582</v>
      </c>
      <c r="K37" s="47">
        <v>13032</v>
      </c>
      <c r="L37" s="47">
        <v>2279</v>
      </c>
      <c r="M37" s="47">
        <v>5583</v>
      </c>
      <c r="N37" s="47">
        <v>1959</v>
      </c>
      <c r="O37" s="47">
        <v>1249</v>
      </c>
      <c r="P37" s="45">
        <v>2.5999999999999999E-2</v>
      </c>
      <c r="Q37" s="48">
        <v>0.25800000000000001</v>
      </c>
      <c r="R37" s="45">
        <v>7.0000000000000001E-3</v>
      </c>
      <c r="S37" s="49">
        <v>39</v>
      </c>
      <c r="T37" s="46">
        <v>0.45500000000000002</v>
      </c>
      <c r="U37" s="46">
        <v>0</v>
      </c>
      <c r="V37" s="46">
        <v>11.507</v>
      </c>
      <c r="W37" s="46">
        <v>10.91</v>
      </c>
      <c r="X37" s="46">
        <v>0.17</v>
      </c>
      <c r="Y37" s="46">
        <v>0.74</v>
      </c>
      <c r="Z37" s="48">
        <v>6.4779999999999998</v>
      </c>
      <c r="AA37" s="48">
        <v>20.768999999999998</v>
      </c>
      <c r="AB37" s="48">
        <v>15.087</v>
      </c>
      <c r="AC37" s="50">
        <v>0.25900000000000001</v>
      </c>
      <c r="AD37" s="50">
        <v>0.33900000000000002</v>
      </c>
      <c r="AE37" s="46">
        <v>2.4609999999999999</v>
      </c>
      <c r="AF37" s="45">
        <v>0.11799999999999999</v>
      </c>
      <c r="AG37" s="45">
        <v>0.77800000000000002</v>
      </c>
      <c r="AH37" s="45">
        <v>0.13854235062376899</v>
      </c>
      <c r="AI37" s="45">
        <v>0.107025607353907</v>
      </c>
      <c r="AJ37" s="47">
        <v>2759</v>
      </c>
    </row>
    <row r="38" spans="1:36" x14ac:dyDescent="0.15">
      <c r="A38" s="43" t="s">
        <v>56</v>
      </c>
      <c r="B38" s="43" t="s">
        <v>61</v>
      </c>
      <c r="C38" s="44">
        <v>971.1</v>
      </c>
      <c r="D38" s="45">
        <v>0.24199999999999999</v>
      </c>
      <c r="E38" s="45">
        <v>0.111</v>
      </c>
      <c r="F38" s="46">
        <v>79.900000000000006</v>
      </c>
      <c r="G38" s="46">
        <v>86.4</v>
      </c>
      <c r="H38" s="46">
        <v>6.5</v>
      </c>
      <c r="I38" s="45">
        <v>0.152</v>
      </c>
      <c r="J38" s="47">
        <v>23823</v>
      </c>
      <c r="K38" s="47">
        <v>12773</v>
      </c>
      <c r="L38" s="47">
        <v>2228</v>
      </c>
      <c r="M38" s="47">
        <v>5889</v>
      </c>
      <c r="N38" s="47">
        <v>1845</v>
      </c>
      <c r="O38" s="47">
        <v>759</v>
      </c>
      <c r="P38" s="45">
        <v>2.3E-2</v>
      </c>
      <c r="Q38" s="48">
        <v>0.26100000000000001</v>
      </c>
      <c r="R38" s="45">
        <v>6.0000000000000001E-3</v>
      </c>
      <c r="S38" s="49">
        <v>44</v>
      </c>
      <c r="T38" s="46">
        <v>0.32100000000000001</v>
      </c>
      <c r="U38" s="46">
        <v>0</v>
      </c>
      <c r="V38" s="46">
        <v>13.683</v>
      </c>
      <c r="W38" s="46">
        <v>11.09</v>
      </c>
      <c r="X38" s="46">
        <v>0.12</v>
      </c>
      <c r="Y38" s="46">
        <v>0.67</v>
      </c>
      <c r="Z38" s="48">
        <v>6.125</v>
      </c>
      <c r="AA38" s="48">
        <v>13.831</v>
      </c>
      <c r="AB38" s="48">
        <v>7.41</v>
      </c>
      <c r="AC38" s="50">
        <v>0.129</v>
      </c>
      <c r="AD38" s="50">
        <v>0.22900000000000001</v>
      </c>
      <c r="AE38" s="46">
        <v>2.476</v>
      </c>
      <c r="AF38" s="45">
        <v>9.8000000000000004E-2</v>
      </c>
      <c r="AG38" s="45">
        <v>0.65100000000000002</v>
      </c>
      <c r="AH38" s="45">
        <v>0.18546845124283001</v>
      </c>
      <c r="AI38" s="45">
        <v>9.7514340344168296E-2</v>
      </c>
      <c r="AJ38" s="47">
        <v>3091</v>
      </c>
    </row>
    <row r="39" spans="1:36" x14ac:dyDescent="0.15">
      <c r="A39" s="43" t="s">
        <v>56</v>
      </c>
      <c r="B39" s="43" t="s">
        <v>62</v>
      </c>
      <c r="C39" s="44">
        <v>197.5</v>
      </c>
      <c r="D39" s="45">
        <v>0.26300000000000001</v>
      </c>
      <c r="E39" s="45">
        <v>0.12</v>
      </c>
      <c r="F39" s="46">
        <v>80.2</v>
      </c>
      <c r="G39" s="46">
        <v>86.5</v>
      </c>
      <c r="H39" s="46">
        <v>6.3</v>
      </c>
      <c r="I39" s="45">
        <v>0.14199999999999999</v>
      </c>
      <c r="J39" s="47">
        <v>22392</v>
      </c>
      <c r="K39" s="47">
        <v>10388</v>
      </c>
      <c r="L39" s="47">
        <v>1595</v>
      </c>
      <c r="M39" s="47">
        <v>4530</v>
      </c>
      <c r="N39" s="47">
        <v>1700</v>
      </c>
      <c r="O39" s="47">
        <v>821</v>
      </c>
      <c r="P39" s="45">
        <v>1.7999999999999999E-2</v>
      </c>
      <c r="Q39" s="48">
        <v>0.222</v>
      </c>
      <c r="R39" s="45">
        <v>8.0000000000000002E-3</v>
      </c>
      <c r="S39" s="49">
        <v>13</v>
      </c>
      <c r="T39" s="46">
        <v>9.7000000000000003E-2</v>
      </c>
      <c r="U39" s="46">
        <v>1.1639999999999999</v>
      </c>
      <c r="V39" s="46">
        <v>13.125999999999999</v>
      </c>
      <c r="W39" s="46">
        <v>9.3759999999999994</v>
      </c>
      <c r="X39" s="46">
        <v>0.16</v>
      </c>
      <c r="Y39" s="46">
        <v>0.65</v>
      </c>
      <c r="Z39" s="48">
        <v>7.9530000000000003</v>
      </c>
      <c r="AA39" s="48">
        <v>27.158000000000001</v>
      </c>
      <c r="AB39" s="48">
        <v>0</v>
      </c>
      <c r="AC39" s="50">
        <v>0.157</v>
      </c>
      <c r="AD39" s="50">
        <v>0.60399999999999998</v>
      </c>
      <c r="AE39" s="46">
        <v>2.4969999999999999</v>
      </c>
      <c r="AF39" s="45">
        <v>8.1000000000000003E-2</v>
      </c>
      <c r="AG39" s="45">
        <v>0.71499999999999997</v>
      </c>
      <c r="AH39" s="45">
        <v>0.124212421242124</v>
      </c>
      <c r="AI39" s="45">
        <v>6.21062106210621E-2</v>
      </c>
      <c r="AJ39" s="47">
        <v>2820</v>
      </c>
    </row>
    <row r="40" spans="1:36" x14ac:dyDescent="0.15">
      <c r="A40" s="43" t="s">
        <v>63</v>
      </c>
      <c r="B40" s="43" t="s">
        <v>64</v>
      </c>
      <c r="C40" s="44">
        <v>1079</v>
      </c>
      <c r="D40" s="45">
        <v>0.28599999999999998</v>
      </c>
      <c r="E40" s="45">
        <v>0.14599999999999999</v>
      </c>
      <c r="F40" s="46">
        <v>81.099999999999994</v>
      </c>
      <c r="G40" s="46">
        <v>87.5</v>
      </c>
      <c r="H40" s="46">
        <v>6.4</v>
      </c>
      <c r="I40" s="45">
        <v>0.17</v>
      </c>
      <c r="J40" s="47">
        <v>28500</v>
      </c>
      <c r="K40" s="47">
        <v>15396</v>
      </c>
      <c r="L40" s="47">
        <v>3461</v>
      </c>
      <c r="M40" s="47">
        <v>7379</v>
      </c>
      <c r="N40" s="47">
        <v>1057</v>
      </c>
      <c r="O40" s="47">
        <v>1261</v>
      </c>
      <c r="P40" s="45">
        <v>2.5999999999999999E-2</v>
      </c>
      <c r="Q40" s="48">
        <v>0.32800000000000001</v>
      </c>
      <c r="R40" s="45">
        <v>1.6E-2</v>
      </c>
      <c r="S40" s="49">
        <v>48</v>
      </c>
      <c r="T40" s="46">
        <v>0.70399999999999996</v>
      </c>
      <c r="U40" s="46">
        <v>0.13500000000000001</v>
      </c>
      <c r="V40" s="46">
        <v>10.499000000000001</v>
      </c>
      <c r="W40" s="46">
        <v>16.411000000000001</v>
      </c>
      <c r="X40" s="46">
        <v>0.38</v>
      </c>
      <c r="Y40" s="46">
        <v>1.99</v>
      </c>
      <c r="Z40" s="48">
        <v>4.2249999999999996</v>
      </c>
      <c r="AA40" s="48">
        <v>31.507999999999999</v>
      </c>
      <c r="AB40" s="48">
        <v>14.983000000000001</v>
      </c>
      <c r="AC40" s="50">
        <v>0.22500000000000001</v>
      </c>
      <c r="AD40" s="50">
        <v>0.153</v>
      </c>
      <c r="AE40" s="46">
        <v>2.3479999999999999</v>
      </c>
      <c r="AF40" s="45">
        <v>0.109</v>
      </c>
      <c r="AG40" s="45">
        <v>0.67900000000000005</v>
      </c>
      <c r="AH40" s="45">
        <v>0.13544201135441999</v>
      </c>
      <c r="AI40" s="45">
        <v>0.14193025141930299</v>
      </c>
      <c r="AJ40" s="47">
        <v>3125</v>
      </c>
    </row>
    <row r="41" spans="1:36" x14ac:dyDescent="0.15">
      <c r="A41" s="43" t="s">
        <v>63</v>
      </c>
      <c r="B41" s="43" t="s">
        <v>65</v>
      </c>
      <c r="C41" s="44">
        <v>807.5</v>
      </c>
      <c r="D41" s="45">
        <v>0.27500000000000002</v>
      </c>
      <c r="E41" s="45">
        <v>0.13700000000000001</v>
      </c>
      <c r="F41" s="46">
        <v>80.900000000000006</v>
      </c>
      <c r="G41" s="46">
        <v>87</v>
      </c>
      <c r="H41" s="46">
        <v>6.1</v>
      </c>
      <c r="I41" s="45">
        <v>0.16500000000000001</v>
      </c>
      <c r="J41" s="47">
        <v>29332</v>
      </c>
      <c r="K41" s="47">
        <v>13660</v>
      </c>
      <c r="L41" s="47">
        <v>2586</v>
      </c>
      <c r="M41" s="47">
        <v>6579</v>
      </c>
      <c r="N41" s="47">
        <v>1561</v>
      </c>
      <c r="O41" s="47">
        <v>886</v>
      </c>
      <c r="P41" s="45">
        <v>2.5999999999999999E-2</v>
      </c>
      <c r="Q41" s="48">
        <v>0.27</v>
      </c>
      <c r="R41" s="45">
        <v>1.2E-2</v>
      </c>
      <c r="S41" s="49">
        <v>35</v>
      </c>
      <c r="T41" s="46">
        <v>0.40899999999999997</v>
      </c>
      <c r="U41" s="46">
        <v>0.13600000000000001</v>
      </c>
      <c r="V41" s="46">
        <v>13.212</v>
      </c>
      <c r="W41" s="46">
        <v>14.506</v>
      </c>
      <c r="X41" s="46">
        <v>0.32</v>
      </c>
      <c r="Y41" s="46">
        <v>1.59</v>
      </c>
      <c r="Z41" s="48">
        <v>8.2889999999999997</v>
      </c>
      <c r="AA41" s="48">
        <v>22.591999999999999</v>
      </c>
      <c r="AB41" s="48">
        <v>7.18</v>
      </c>
      <c r="AC41" s="50">
        <v>0.22600000000000001</v>
      </c>
      <c r="AD41" s="50">
        <v>0.13200000000000001</v>
      </c>
      <c r="AE41" s="46">
        <v>2.3959999999999999</v>
      </c>
      <c r="AF41" s="45">
        <v>0.11</v>
      </c>
      <c r="AG41" s="45">
        <v>0.66300000000000003</v>
      </c>
      <c r="AH41" s="45">
        <v>0.13043478260869601</v>
      </c>
      <c r="AI41" s="45">
        <v>0.10128172907765801</v>
      </c>
      <c r="AJ41" s="47">
        <v>3116</v>
      </c>
    </row>
    <row r="42" spans="1:36" x14ac:dyDescent="0.15">
      <c r="A42" s="43" t="s">
        <v>63</v>
      </c>
      <c r="B42" s="43" t="s">
        <v>66</v>
      </c>
      <c r="C42" s="44">
        <v>418.1</v>
      </c>
      <c r="D42" s="45">
        <v>0.35</v>
      </c>
      <c r="E42" s="45">
        <v>0.184</v>
      </c>
      <c r="F42" s="46">
        <v>80.2</v>
      </c>
      <c r="G42" s="46">
        <v>86.2</v>
      </c>
      <c r="H42" s="46">
        <v>6</v>
      </c>
      <c r="I42" s="45">
        <v>0.20399999999999999</v>
      </c>
      <c r="J42" s="47">
        <v>30875</v>
      </c>
      <c r="K42" s="47">
        <v>15062</v>
      </c>
      <c r="L42" s="47">
        <v>3459</v>
      </c>
      <c r="M42" s="47">
        <v>6498</v>
      </c>
      <c r="N42" s="47">
        <v>1695</v>
      </c>
      <c r="O42" s="47">
        <v>1209</v>
      </c>
      <c r="P42" s="45">
        <v>3.2000000000000001E-2</v>
      </c>
      <c r="Q42" s="48">
        <v>0.30199999999999999</v>
      </c>
      <c r="R42" s="45">
        <v>1.7000000000000001E-2</v>
      </c>
      <c r="S42" s="49">
        <v>44</v>
      </c>
      <c r="T42" s="46">
        <v>0.40799999999999997</v>
      </c>
      <c r="U42" s="46">
        <v>0</v>
      </c>
      <c r="V42" s="46">
        <v>10.702</v>
      </c>
      <c r="W42" s="46">
        <v>20.895</v>
      </c>
      <c r="X42" s="46">
        <v>0.36</v>
      </c>
      <c r="Y42" s="46">
        <v>1.4</v>
      </c>
      <c r="Z42" s="48">
        <v>3.5419999999999998</v>
      </c>
      <c r="AA42" s="48">
        <v>19.646000000000001</v>
      </c>
      <c r="AB42" s="48">
        <v>12.002000000000001</v>
      </c>
      <c r="AC42" s="50">
        <v>0.29499999999999998</v>
      </c>
      <c r="AD42" s="50">
        <v>0.109</v>
      </c>
      <c r="AE42" s="46">
        <v>2.1920000000000002</v>
      </c>
      <c r="AF42" s="45">
        <v>0.17699999999999999</v>
      </c>
      <c r="AG42" s="45">
        <v>0.75800000000000001</v>
      </c>
      <c r="AH42" s="45">
        <v>8.8928150765606603E-2</v>
      </c>
      <c r="AI42" s="45">
        <v>0.108951707891637</v>
      </c>
      <c r="AJ42" s="47">
        <v>2873</v>
      </c>
    </row>
    <row r="43" spans="1:36" x14ac:dyDescent="0.15">
      <c r="A43" s="43" t="s">
        <v>63</v>
      </c>
      <c r="B43" s="43" t="s">
        <v>67</v>
      </c>
      <c r="C43" s="44">
        <v>1497.7</v>
      </c>
      <c r="D43" s="45">
        <v>0.245</v>
      </c>
      <c r="E43" s="45">
        <v>0.12</v>
      </c>
      <c r="F43" s="46">
        <v>80.5</v>
      </c>
      <c r="G43" s="46">
        <v>86.7</v>
      </c>
      <c r="H43" s="46">
        <v>6.2</v>
      </c>
      <c r="I43" s="45">
        <v>0.189</v>
      </c>
      <c r="J43" s="47">
        <v>27228</v>
      </c>
      <c r="K43" s="47">
        <v>15092</v>
      </c>
      <c r="L43" s="47">
        <v>2920</v>
      </c>
      <c r="M43" s="47">
        <v>7154</v>
      </c>
      <c r="N43" s="47">
        <v>2107</v>
      </c>
      <c r="O43" s="47">
        <v>626</v>
      </c>
      <c r="P43" s="45">
        <v>2.5000000000000001E-2</v>
      </c>
      <c r="Q43" s="48">
        <v>0.28399999999999997</v>
      </c>
      <c r="R43" s="45">
        <v>1.2E-2</v>
      </c>
      <c r="S43" s="49">
        <v>24</v>
      </c>
      <c r="T43" s="46">
        <v>0.191</v>
      </c>
      <c r="U43" s="46">
        <v>0</v>
      </c>
      <c r="V43" s="46">
        <v>8.593</v>
      </c>
      <c r="W43" s="46">
        <v>17.798999999999999</v>
      </c>
      <c r="X43" s="46">
        <v>0.33</v>
      </c>
      <c r="Y43" s="46">
        <v>1.28</v>
      </c>
      <c r="Z43" s="48">
        <v>7.0430000000000001</v>
      </c>
      <c r="AA43" s="48">
        <v>26.699000000000002</v>
      </c>
      <c r="AB43" s="48">
        <v>14.335000000000001</v>
      </c>
      <c r="AC43" s="50">
        <v>9.5000000000000001E-2</v>
      </c>
      <c r="AD43" s="50">
        <v>0.16900000000000001</v>
      </c>
      <c r="AE43" s="46">
        <v>2.5270000000000001</v>
      </c>
      <c r="AF43" s="45">
        <v>9.7000000000000003E-2</v>
      </c>
      <c r="AG43" s="45">
        <v>0.71599999999999997</v>
      </c>
      <c r="AH43" s="45">
        <v>9.9504950495049496E-2</v>
      </c>
      <c r="AI43" s="45">
        <v>6.8316831683168294E-2</v>
      </c>
      <c r="AJ43" s="47">
        <v>2857</v>
      </c>
    </row>
    <row r="44" spans="1:36" x14ac:dyDescent="0.15">
      <c r="A44" s="43" t="s">
        <v>63</v>
      </c>
      <c r="B44" s="43" t="s">
        <v>68</v>
      </c>
      <c r="C44" s="44">
        <v>1252.7</v>
      </c>
      <c r="D44" s="45">
        <v>0.253</v>
      </c>
      <c r="E44" s="45">
        <v>0.11700000000000001</v>
      </c>
      <c r="F44" s="46">
        <v>80.3</v>
      </c>
      <c r="G44" s="46">
        <v>86.8</v>
      </c>
      <c r="H44" s="46">
        <v>6.5</v>
      </c>
      <c r="I44" s="45">
        <v>0.16300000000000001</v>
      </c>
      <c r="J44" s="47">
        <v>25695</v>
      </c>
      <c r="K44" s="47">
        <v>12650</v>
      </c>
      <c r="L44" s="47">
        <v>2333</v>
      </c>
      <c r="M44" s="47">
        <v>5785</v>
      </c>
      <c r="N44" s="47">
        <v>1919</v>
      </c>
      <c r="O44" s="47">
        <v>759</v>
      </c>
      <c r="P44" s="45">
        <v>2.5999999999999999E-2</v>
      </c>
      <c r="Q44" s="48">
        <v>0.23499999999999999</v>
      </c>
      <c r="R44" s="45">
        <v>1.0999999999999999E-2</v>
      </c>
      <c r="S44" s="49">
        <v>46</v>
      </c>
      <c r="T44" s="46">
        <v>0.37</v>
      </c>
      <c r="U44" s="46">
        <v>2.552</v>
      </c>
      <c r="V44" s="46">
        <v>11.618</v>
      </c>
      <c r="W44" s="46">
        <v>18.535</v>
      </c>
      <c r="X44" s="46">
        <v>0.3</v>
      </c>
      <c r="Y44" s="46">
        <v>0.97</v>
      </c>
      <c r="Z44" s="48">
        <v>10.685</v>
      </c>
      <c r="AA44" s="48">
        <v>28.428000000000001</v>
      </c>
      <c r="AB44" s="48">
        <v>7.1109999999999998</v>
      </c>
      <c r="AC44" s="50">
        <v>0.186</v>
      </c>
      <c r="AD44" s="50">
        <v>0.161</v>
      </c>
      <c r="AE44" s="46">
        <v>2.4849999999999999</v>
      </c>
      <c r="AF44" s="45">
        <v>0.08</v>
      </c>
      <c r="AG44" s="45">
        <v>0.70499999999999996</v>
      </c>
      <c r="AH44" s="45">
        <v>9.9165894346617198E-2</v>
      </c>
      <c r="AI44" s="45">
        <v>8.5264133456904506E-2</v>
      </c>
      <c r="AJ44" s="47">
        <v>2986</v>
      </c>
    </row>
    <row r="45" spans="1:36" x14ac:dyDescent="0.15">
      <c r="A45" s="43" t="s">
        <v>69</v>
      </c>
      <c r="B45" s="43" t="s">
        <v>70</v>
      </c>
      <c r="C45" s="44">
        <v>3210.2</v>
      </c>
      <c r="D45" s="45">
        <v>0.26300000000000001</v>
      </c>
      <c r="E45" s="45">
        <v>0.126</v>
      </c>
      <c r="F45" s="46">
        <v>80.8</v>
      </c>
      <c r="G45" s="46">
        <v>86.4</v>
      </c>
      <c r="H45" s="46">
        <v>5.6</v>
      </c>
      <c r="I45" s="45">
        <v>0.15</v>
      </c>
      <c r="J45" s="47">
        <v>21059</v>
      </c>
      <c r="K45" s="47">
        <v>11361</v>
      </c>
      <c r="L45" s="47">
        <v>2402</v>
      </c>
      <c r="M45" s="47">
        <v>4459</v>
      </c>
      <c r="N45" s="47">
        <v>1326</v>
      </c>
      <c r="O45" s="47">
        <v>1200</v>
      </c>
      <c r="P45" s="45">
        <v>2.1000000000000001E-2</v>
      </c>
      <c r="Q45" s="48">
        <v>0.23499999999999999</v>
      </c>
      <c r="R45" s="45">
        <v>0.01</v>
      </c>
      <c r="S45" s="49">
        <v>27</v>
      </c>
      <c r="T45" s="46">
        <v>0.247</v>
      </c>
      <c r="U45" s="46">
        <v>0.65600000000000003</v>
      </c>
      <c r="V45" s="46">
        <v>6.4489999999999998</v>
      </c>
      <c r="W45" s="46">
        <v>11.587</v>
      </c>
      <c r="X45" s="46">
        <v>0.23</v>
      </c>
      <c r="Y45" s="46">
        <v>1.2</v>
      </c>
      <c r="Z45" s="48">
        <v>9.5340000000000007</v>
      </c>
      <c r="AA45" s="48">
        <v>26.12</v>
      </c>
      <c r="AB45" s="48">
        <v>0</v>
      </c>
      <c r="AC45" s="50">
        <v>0.38200000000000001</v>
      </c>
      <c r="AD45" s="50">
        <v>0.14099999999999999</v>
      </c>
      <c r="AE45" s="46">
        <v>2.3319999999999999</v>
      </c>
      <c r="AF45" s="45">
        <v>0.108</v>
      </c>
      <c r="AG45" s="45">
        <v>0.57699999999999996</v>
      </c>
      <c r="AH45" s="45">
        <v>0.12906436629064399</v>
      </c>
      <c r="AI45" s="45">
        <v>5.1094890510948898E-2</v>
      </c>
      <c r="AJ45" s="47">
        <v>3223</v>
      </c>
    </row>
    <row r="46" spans="1:36" x14ac:dyDescent="0.15">
      <c r="A46" s="43" t="s">
        <v>69</v>
      </c>
      <c r="B46" s="43" t="s">
        <v>71</v>
      </c>
      <c r="C46" s="44">
        <v>1242.9000000000001</v>
      </c>
      <c r="D46" s="45">
        <v>0.28299999999999997</v>
      </c>
      <c r="E46" s="45">
        <v>0.13400000000000001</v>
      </c>
      <c r="F46" s="46">
        <v>80.3</v>
      </c>
      <c r="G46" s="46">
        <v>86</v>
      </c>
      <c r="H46" s="46">
        <v>5.7</v>
      </c>
      <c r="I46" s="51"/>
      <c r="J46" s="52"/>
      <c r="K46" s="52"/>
      <c r="L46" s="52"/>
      <c r="M46" s="52"/>
      <c r="N46" s="52"/>
      <c r="O46" s="52"/>
      <c r="P46" s="51"/>
      <c r="Q46" s="53"/>
      <c r="R46" s="51"/>
      <c r="S46" s="49">
        <v>10</v>
      </c>
      <c r="T46" s="46">
        <v>0.17899999999999999</v>
      </c>
      <c r="U46" s="46">
        <v>0</v>
      </c>
      <c r="V46" s="46">
        <v>8.9390000000000001</v>
      </c>
      <c r="W46" s="46">
        <v>17.126000000000001</v>
      </c>
      <c r="X46" s="46">
        <v>0.21</v>
      </c>
      <c r="Y46" s="46">
        <v>1.1299999999999999</v>
      </c>
      <c r="Z46" s="48">
        <v>4.3979999999999997</v>
      </c>
      <c r="AA46" s="48">
        <v>21.506</v>
      </c>
      <c r="AB46" s="48">
        <v>5.7030000000000003</v>
      </c>
      <c r="AC46" s="50">
        <v>0.30099999999999999</v>
      </c>
      <c r="AD46" s="50">
        <v>0.13500000000000001</v>
      </c>
      <c r="AE46" s="46">
        <v>2.4500000000000002</v>
      </c>
      <c r="AF46" s="45">
        <v>0.1</v>
      </c>
      <c r="AG46" s="45">
        <v>0.73399999999999999</v>
      </c>
      <c r="AH46" s="45">
        <v>0.125448028673835</v>
      </c>
      <c r="AI46" s="45">
        <v>5.6003584229390703E-2</v>
      </c>
      <c r="AJ46" s="47">
        <v>3129</v>
      </c>
    </row>
    <row r="47" spans="1:36" x14ac:dyDescent="0.15">
      <c r="A47" s="43" t="s">
        <v>69</v>
      </c>
      <c r="B47" s="43" t="s">
        <v>72</v>
      </c>
      <c r="C47" s="44">
        <v>9334.1</v>
      </c>
      <c r="D47" s="45">
        <v>0.22700000000000001</v>
      </c>
      <c r="E47" s="45">
        <v>0.111</v>
      </c>
      <c r="F47" s="46">
        <v>80.2</v>
      </c>
      <c r="G47" s="46">
        <v>86.4</v>
      </c>
      <c r="H47" s="46">
        <v>6.2</v>
      </c>
      <c r="I47" s="45">
        <v>0.157</v>
      </c>
      <c r="J47" s="47">
        <v>24116</v>
      </c>
      <c r="K47" s="47">
        <v>13228</v>
      </c>
      <c r="L47" s="47">
        <v>3793</v>
      </c>
      <c r="M47" s="47">
        <v>4221</v>
      </c>
      <c r="N47" s="47">
        <v>833</v>
      </c>
      <c r="O47" s="47">
        <v>2254</v>
      </c>
      <c r="P47" s="45">
        <v>2.1999999999999999E-2</v>
      </c>
      <c r="Q47" s="48">
        <v>0.27800000000000002</v>
      </c>
      <c r="R47" s="45">
        <v>1.2999999999999999E-2</v>
      </c>
      <c r="S47" s="49">
        <v>51</v>
      </c>
      <c r="T47" s="46">
        <v>0.48099999999999998</v>
      </c>
      <c r="U47" s="46">
        <v>1.1359999999999999</v>
      </c>
      <c r="V47" s="46">
        <v>7.48</v>
      </c>
      <c r="W47" s="46">
        <v>19.62</v>
      </c>
      <c r="X47" s="46">
        <v>0.23</v>
      </c>
      <c r="Y47" s="46">
        <v>1.26</v>
      </c>
      <c r="Z47" s="48">
        <v>4.2679999999999998</v>
      </c>
      <c r="AA47" s="48">
        <v>18.484000000000002</v>
      </c>
      <c r="AB47" s="48">
        <v>3.0880000000000001</v>
      </c>
      <c r="AC47" s="50">
        <v>0.42699999999999999</v>
      </c>
      <c r="AD47" s="50">
        <v>6.0000000000000001E-3</v>
      </c>
      <c r="AE47" s="46">
        <v>2.2970000000000002</v>
      </c>
      <c r="AF47" s="45">
        <v>9.8000000000000004E-2</v>
      </c>
      <c r="AG47" s="45">
        <v>0.42699999999999999</v>
      </c>
      <c r="AH47" s="45">
        <v>0.16033419534513599</v>
      </c>
      <c r="AI47" s="45">
        <v>6.7236920628605507E-2</v>
      </c>
      <c r="AJ47" s="47">
        <v>3299</v>
      </c>
    </row>
    <row r="48" spans="1:36" x14ac:dyDescent="0.15">
      <c r="A48" s="43" t="s">
        <v>69</v>
      </c>
      <c r="B48" s="43" t="s">
        <v>73</v>
      </c>
      <c r="C48" s="44">
        <v>4657.8</v>
      </c>
      <c r="D48" s="45">
        <v>0.26500000000000001</v>
      </c>
      <c r="E48" s="45">
        <v>0.129</v>
      </c>
      <c r="F48" s="46">
        <v>81.8</v>
      </c>
      <c r="G48" s="46">
        <v>87.5</v>
      </c>
      <c r="H48" s="46">
        <v>5.7</v>
      </c>
      <c r="I48" s="45">
        <v>0.159</v>
      </c>
      <c r="J48" s="47">
        <v>21168</v>
      </c>
      <c r="K48" s="47">
        <v>11976</v>
      </c>
      <c r="L48" s="47">
        <v>2936</v>
      </c>
      <c r="M48" s="47">
        <v>4212</v>
      </c>
      <c r="N48" s="47">
        <v>1262</v>
      </c>
      <c r="O48" s="47">
        <v>1557</v>
      </c>
      <c r="P48" s="45">
        <v>1.9E-2</v>
      </c>
      <c r="Q48" s="48">
        <v>0.27400000000000002</v>
      </c>
      <c r="R48" s="45">
        <v>8.9999999999999993E-3</v>
      </c>
      <c r="S48" s="49">
        <v>27</v>
      </c>
      <c r="T48" s="46">
        <v>0.38300000000000001</v>
      </c>
      <c r="U48" s="46">
        <v>1.9279999999999999</v>
      </c>
      <c r="V48" s="46">
        <v>7.3410000000000002</v>
      </c>
      <c r="W48" s="46">
        <v>11.481999999999999</v>
      </c>
      <c r="X48" s="46">
        <v>0.2</v>
      </c>
      <c r="Y48" s="46">
        <v>0.84</v>
      </c>
      <c r="Z48" s="48">
        <v>15.284000000000001</v>
      </c>
      <c r="AA48" s="48">
        <v>20.422000000000001</v>
      </c>
      <c r="AB48" s="48">
        <v>3.5609999999999999</v>
      </c>
      <c r="AC48" s="50">
        <v>0.53500000000000003</v>
      </c>
      <c r="AD48" s="50">
        <v>0.06</v>
      </c>
      <c r="AE48" s="46">
        <v>2.262</v>
      </c>
      <c r="AF48" s="45">
        <v>0.106</v>
      </c>
      <c r="AG48" s="45">
        <v>0.48299999999999998</v>
      </c>
      <c r="AH48" s="45">
        <v>0.150324675324675</v>
      </c>
      <c r="AI48" s="45">
        <v>4.7077922077922101E-2</v>
      </c>
      <c r="AJ48" s="47">
        <v>3404</v>
      </c>
    </row>
    <row r="49" spans="1:36" x14ac:dyDescent="0.15">
      <c r="A49" s="43" t="s">
        <v>69</v>
      </c>
      <c r="B49" s="43" t="s">
        <v>74</v>
      </c>
      <c r="C49" s="44">
        <v>842.5</v>
      </c>
      <c r="D49" s="45">
        <v>0.28299999999999997</v>
      </c>
      <c r="E49" s="45">
        <v>0.126</v>
      </c>
      <c r="F49" s="46">
        <v>80.3</v>
      </c>
      <c r="G49" s="46">
        <v>86.2</v>
      </c>
      <c r="H49" s="46">
        <v>5.9</v>
      </c>
      <c r="I49" s="45">
        <v>0.14699999999999999</v>
      </c>
      <c r="J49" s="47">
        <v>22919</v>
      </c>
      <c r="K49" s="47">
        <v>10627</v>
      </c>
      <c r="L49" s="47">
        <v>1951</v>
      </c>
      <c r="M49" s="47">
        <v>4191</v>
      </c>
      <c r="N49" s="47">
        <v>1935</v>
      </c>
      <c r="O49" s="47">
        <v>706</v>
      </c>
      <c r="P49" s="45">
        <v>3.1E-2</v>
      </c>
      <c r="Q49" s="48">
        <v>0.214</v>
      </c>
      <c r="R49" s="45">
        <v>8.9999999999999993E-3</v>
      </c>
      <c r="S49" s="49">
        <v>16</v>
      </c>
      <c r="T49" s="46">
        <v>3.1E-2</v>
      </c>
      <c r="U49" s="46">
        <v>0</v>
      </c>
      <c r="V49" s="46">
        <v>8.9510000000000005</v>
      </c>
      <c r="W49" s="46">
        <v>22.145</v>
      </c>
      <c r="X49" s="46">
        <v>0.09</v>
      </c>
      <c r="Y49" s="46">
        <v>0.34</v>
      </c>
      <c r="Z49" s="48">
        <v>3.0569999999999999</v>
      </c>
      <c r="AA49" s="48">
        <v>8.6080000000000005</v>
      </c>
      <c r="AB49" s="48">
        <v>0</v>
      </c>
      <c r="AC49" s="50">
        <v>0.28299999999999997</v>
      </c>
      <c r="AD49" s="50">
        <v>0.71099999999999997</v>
      </c>
      <c r="AE49" s="46">
        <v>2.6219999999999999</v>
      </c>
      <c r="AF49" s="45">
        <v>0.09</v>
      </c>
      <c r="AG49" s="45">
        <v>0.83199999999999996</v>
      </c>
      <c r="AH49" s="45">
        <v>9.3833780160857902E-2</v>
      </c>
      <c r="AI49" s="45">
        <v>3.0384271671134899E-2</v>
      </c>
      <c r="AJ49" s="47">
        <v>2938</v>
      </c>
    </row>
    <row r="50" spans="1:36" x14ac:dyDescent="0.15">
      <c r="A50" s="43" t="s">
        <v>69</v>
      </c>
      <c r="B50" s="43" t="s">
        <v>75</v>
      </c>
      <c r="C50" s="44">
        <v>3520.8</v>
      </c>
      <c r="D50" s="45">
        <v>0.3</v>
      </c>
      <c r="E50" s="45">
        <v>0.14099999999999999</v>
      </c>
      <c r="F50" s="46">
        <v>80.5</v>
      </c>
      <c r="G50" s="46">
        <v>86.5</v>
      </c>
      <c r="H50" s="46">
        <v>6</v>
      </c>
      <c r="I50" s="45">
        <v>0.14199999999999999</v>
      </c>
      <c r="J50" s="47">
        <v>21326</v>
      </c>
      <c r="K50" s="47">
        <v>11692</v>
      </c>
      <c r="L50" s="47">
        <v>2552</v>
      </c>
      <c r="M50" s="47">
        <v>4874</v>
      </c>
      <c r="N50" s="47">
        <v>1181</v>
      </c>
      <c r="O50" s="47">
        <v>1214</v>
      </c>
      <c r="P50" s="45">
        <v>2.1999999999999999E-2</v>
      </c>
      <c r="Q50" s="48">
        <v>0.245</v>
      </c>
      <c r="R50" s="45">
        <v>8.0000000000000002E-3</v>
      </c>
      <c r="S50" s="49">
        <v>23</v>
      </c>
      <c r="T50" s="46">
        <v>0.156</v>
      </c>
      <c r="U50" s="46">
        <v>2.5569999999999999</v>
      </c>
      <c r="V50" s="46">
        <v>7.5010000000000003</v>
      </c>
      <c r="W50" s="46">
        <v>16.239000000000001</v>
      </c>
      <c r="X50" s="46">
        <v>0.17</v>
      </c>
      <c r="Y50" s="46">
        <v>0.7</v>
      </c>
      <c r="Z50" s="48">
        <v>6.45</v>
      </c>
      <c r="AA50" s="48">
        <v>20.571999999999999</v>
      </c>
      <c r="AB50" s="48">
        <v>0</v>
      </c>
      <c r="AC50" s="50">
        <v>0.56299999999999994</v>
      </c>
      <c r="AD50" s="50">
        <v>0.111</v>
      </c>
      <c r="AE50" s="46">
        <v>2.367</v>
      </c>
      <c r="AF50" s="45">
        <v>0.129</v>
      </c>
      <c r="AG50" s="45">
        <v>0.628</v>
      </c>
      <c r="AH50" s="45">
        <v>0.11642599277978299</v>
      </c>
      <c r="AI50" s="45">
        <v>4.5126353790613701E-2</v>
      </c>
      <c r="AJ50" s="47">
        <v>3024</v>
      </c>
    </row>
    <row r="51" spans="1:36" x14ac:dyDescent="0.15">
      <c r="A51" s="43" t="s">
        <v>69</v>
      </c>
      <c r="B51" s="43" t="s">
        <v>76</v>
      </c>
      <c r="C51" s="44">
        <v>3110.7</v>
      </c>
      <c r="D51" s="45">
        <v>0.30599999999999999</v>
      </c>
      <c r="E51" s="45">
        <v>0.14299999999999999</v>
      </c>
      <c r="F51" s="46">
        <v>81</v>
      </c>
      <c r="G51" s="46">
        <v>86.8</v>
      </c>
      <c r="H51" s="46">
        <v>5.8</v>
      </c>
      <c r="I51" s="45">
        <v>0.13</v>
      </c>
      <c r="J51" s="47">
        <v>18904</v>
      </c>
      <c r="K51" s="47">
        <v>9866</v>
      </c>
      <c r="L51" s="47">
        <v>1895</v>
      </c>
      <c r="M51" s="47">
        <v>3534</v>
      </c>
      <c r="N51" s="47">
        <v>1184</v>
      </c>
      <c r="O51" s="47">
        <v>1658</v>
      </c>
      <c r="P51" s="45">
        <v>2.1999999999999999E-2</v>
      </c>
      <c r="Q51" s="48">
        <v>0.20899999999999999</v>
      </c>
      <c r="R51" s="45">
        <v>1.0999999999999999E-2</v>
      </c>
      <c r="S51" s="49">
        <v>23</v>
      </c>
      <c r="T51" s="46">
        <v>0.32400000000000001</v>
      </c>
      <c r="U51" s="46">
        <v>0</v>
      </c>
      <c r="V51" s="46">
        <v>10.228999999999999</v>
      </c>
      <c r="W51" s="46">
        <v>14.609</v>
      </c>
      <c r="X51" s="46">
        <v>0.22</v>
      </c>
      <c r="Y51" s="46">
        <v>1.06</v>
      </c>
      <c r="Z51" s="48">
        <v>9.6890000000000001</v>
      </c>
      <c r="AA51" s="48">
        <v>20.587</v>
      </c>
      <c r="AB51" s="48">
        <v>7.5309999999999997</v>
      </c>
      <c r="AC51" s="50">
        <v>0.32200000000000001</v>
      </c>
      <c r="AD51" s="50">
        <v>0.08</v>
      </c>
      <c r="AE51" s="46">
        <v>2.35</v>
      </c>
      <c r="AF51" s="45">
        <v>0.112</v>
      </c>
      <c r="AG51" s="45">
        <v>0.59099999999999997</v>
      </c>
      <c r="AH51" s="45">
        <v>0.13567174056916001</v>
      </c>
      <c r="AI51" s="45">
        <v>4.1694242223692897E-2</v>
      </c>
      <c r="AJ51" s="47">
        <v>3084</v>
      </c>
    </row>
    <row r="52" spans="1:36" x14ac:dyDescent="0.15">
      <c r="A52" s="43" t="s">
        <v>69</v>
      </c>
      <c r="B52" s="43" t="s">
        <v>77</v>
      </c>
      <c r="C52" s="44">
        <v>1751.5</v>
      </c>
      <c r="D52" s="45">
        <v>0.28599999999999998</v>
      </c>
      <c r="E52" s="45">
        <v>0.129</v>
      </c>
      <c r="F52" s="46">
        <v>81.400000000000006</v>
      </c>
      <c r="G52" s="46">
        <v>86.8</v>
      </c>
      <c r="H52" s="46">
        <v>5.4</v>
      </c>
      <c r="I52" s="45">
        <v>0.129</v>
      </c>
      <c r="J52" s="47">
        <v>21122</v>
      </c>
      <c r="K52" s="47">
        <v>8734</v>
      </c>
      <c r="L52" s="47">
        <v>1557</v>
      </c>
      <c r="M52" s="47">
        <v>3523</v>
      </c>
      <c r="N52" s="47">
        <v>1335</v>
      </c>
      <c r="O52" s="47">
        <v>841</v>
      </c>
      <c r="P52" s="45">
        <v>2.9000000000000001E-2</v>
      </c>
      <c r="Q52" s="48">
        <v>0.187</v>
      </c>
      <c r="R52" s="45">
        <v>5.0000000000000001E-3</v>
      </c>
      <c r="S52" s="49">
        <v>11</v>
      </c>
      <c r="T52" s="46">
        <v>0.17699999999999999</v>
      </c>
      <c r="U52" s="46">
        <v>0</v>
      </c>
      <c r="V52" s="46">
        <v>12.672000000000001</v>
      </c>
      <c r="W52" s="46">
        <v>22.544</v>
      </c>
      <c r="X52" s="46">
        <v>0.12</v>
      </c>
      <c r="Y52" s="46">
        <v>0.56000000000000005</v>
      </c>
      <c r="Z52" s="48">
        <v>5.1870000000000003</v>
      </c>
      <c r="AA52" s="48">
        <v>7.5149999999999997</v>
      </c>
      <c r="AB52" s="48">
        <v>0</v>
      </c>
      <c r="AC52" s="50">
        <v>0.438</v>
      </c>
      <c r="AD52" s="50">
        <v>0.22600000000000001</v>
      </c>
      <c r="AE52" s="46">
        <v>2.5150000000000001</v>
      </c>
      <c r="AF52" s="45">
        <v>9.9000000000000005E-2</v>
      </c>
      <c r="AG52" s="45">
        <v>0.71199999999999997</v>
      </c>
      <c r="AH52" s="45">
        <v>0.12623985572587901</v>
      </c>
      <c r="AI52" s="45">
        <v>8.4761045987375994E-2</v>
      </c>
      <c r="AJ52" s="47">
        <v>3144</v>
      </c>
    </row>
    <row r="53" spans="1:36" x14ac:dyDescent="0.15">
      <c r="A53" s="43" t="s">
        <v>69</v>
      </c>
      <c r="B53" s="43" t="s">
        <v>78</v>
      </c>
      <c r="C53" s="44">
        <v>1039.5</v>
      </c>
      <c r="D53" s="45">
        <v>0.28100000000000003</v>
      </c>
      <c r="E53" s="45">
        <v>0.13</v>
      </c>
      <c r="F53" s="46">
        <v>80.2</v>
      </c>
      <c r="G53" s="46">
        <v>86.2</v>
      </c>
      <c r="H53" s="46">
        <v>6</v>
      </c>
      <c r="I53" s="51"/>
      <c r="J53" s="52"/>
      <c r="K53" s="52"/>
      <c r="L53" s="52"/>
      <c r="M53" s="52"/>
      <c r="N53" s="52"/>
      <c r="O53" s="52"/>
      <c r="P53" s="51"/>
      <c r="Q53" s="53"/>
      <c r="R53" s="51"/>
      <c r="S53" s="49">
        <v>30</v>
      </c>
      <c r="T53" s="46">
        <v>0.17399999999999999</v>
      </c>
      <c r="U53" s="46">
        <v>0</v>
      </c>
      <c r="V53" s="46">
        <v>9.6679999999999993</v>
      </c>
      <c r="W53" s="46">
        <v>20.427</v>
      </c>
      <c r="X53" s="46">
        <v>0.2</v>
      </c>
      <c r="Y53" s="46">
        <v>0.74</v>
      </c>
      <c r="Z53" s="48">
        <v>5.0570000000000004</v>
      </c>
      <c r="AA53" s="48">
        <v>20.7</v>
      </c>
      <c r="AB53" s="48">
        <v>12.544</v>
      </c>
      <c r="AC53" s="50">
        <v>0.16700000000000001</v>
      </c>
      <c r="AD53" s="50">
        <v>0.23300000000000001</v>
      </c>
      <c r="AE53" s="46">
        <v>2.5760000000000001</v>
      </c>
      <c r="AF53" s="45">
        <v>0.10199999999999999</v>
      </c>
      <c r="AG53" s="45">
        <v>0.76400000000000001</v>
      </c>
      <c r="AH53" s="45">
        <v>0.12150127226463101</v>
      </c>
      <c r="AI53" s="45">
        <v>7.1246819338422404E-2</v>
      </c>
      <c r="AJ53" s="47">
        <v>2972</v>
      </c>
    </row>
    <row r="54" spans="1:36" x14ac:dyDescent="0.15">
      <c r="A54" s="43" t="s">
        <v>69</v>
      </c>
      <c r="B54" s="43" t="s">
        <v>79</v>
      </c>
      <c r="C54" s="44">
        <v>4948.1000000000004</v>
      </c>
      <c r="D54" s="45">
        <v>0.26900000000000002</v>
      </c>
      <c r="E54" s="45">
        <v>0.13300000000000001</v>
      </c>
      <c r="F54" s="46">
        <v>81.2</v>
      </c>
      <c r="G54" s="46">
        <v>86.4</v>
      </c>
      <c r="H54" s="46">
        <v>5.2</v>
      </c>
      <c r="I54" s="45">
        <v>0.14399999999999999</v>
      </c>
      <c r="J54" s="47">
        <v>21599</v>
      </c>
      <c r="K54" s="47">
        <v>11065</v>
      </c>
      <c r="L54" s="47">
        <v>2539</v>
      </c>
      <c r="M54" s="47">
        <v>4302</v>
      </c>
      <c r="N54" s="47">
        <v>837</v>
      </c>
      <c r="O54" s="47">
        <v>1632</v>
      </c>
      <c r="P54" s="45">
        <v>2.5000000000000001E-2</v>
      </c>
      <c r="Q54" s="48">
        <v>0.23799999999999999</v>
      </c>
      <c r="R54" s="45">
        <v>7.0000000000000001E-3</v>
      </c>
      <c r="S54" s="49">
        <v>34</v>
      </c>
      <c r="T54" s="46">
        <v>0.52100000000000002</v>
      </c>
      <c r="U54" s="46">
        <v>0</v>
      </c>
      <c r="V54" s="46">
        <v>8.9619999999999997</v>
      </c>
      <c r="W54" s="46">
        <v>12.172000000000001</v>
      </c>
      <c r="X54" s="46">
        <v>0.21</v>
      </c>
      <c r="Y54" s="46">
        <v>1.08</v>
      </c>
      <c r="Z54" s="48">
        <v>2.5259999999999998</v>
      </c>
      <c r="AA54" s="48">
        <v>15.853999999999999</v>
      </c>
      <c r="AB54" s="48">
        <v>11.797000000000001</v>
      </c>
      <c r="AC54" s="50">
        <v>0.249</v>
      </c>
      <c r="AD54" s="50">
        <v>9.1999999999999998E-2</v>
      </c>
      <c r="AE54" s="46">
        <v>2.4009999999999998</v>
      </c>
      <c r="AF54" s="45">
        <v>0.10100000000000001</v>
      </c>
      <c r="AG54" s="45">
        <v>0.58899999999999997</v>
      </c>
      <c r="AH54" s="45">
        <v>0.118775933609959</v>
      </c>
      <c r="AI54" s="45">
        <v>6.5352697095435702E-2</v>
      </c>
      <c r="AJ54" s="47">
        <v>3219</v>
      </c>
    </row>
    <row r="55" spans="1:36" x14ac:dyDescent="0.15">
      <c r="A55" s="43" t="s">
        <v>69</v>
      </c>
      <c r="B55" s="43" t="s">
        <v>80</v>
      </c>
      <c r="C55" s="44">
        <v>8997.7000000000007</v>
      </c>
      <c r="D55" s="45">
        <v>0.24399999999999999</v>
      </c>
      <c r="E55" s="45">
        <v>0.11799999999999999</v>
      </c>
      <c r="F55" s="46">
        <v>81</v>
      </c>
      <c r="G55" s="46">
        <v>86.7</v>
      </c>
      <c r="H55" s="46">
        <v>5.7</v>
      </c>
      <c r="I55" s="45">
        <v>0.14099999999999999</v>
      </c>
      <c r="J55" s="47">
        <v>20220</v>
      </c>
      <c r="K55" s="47">
        <v>12433</v>
      </c>
      <c r="L55" s="47">
        <v>3268</v>
      </c>
      <c r="M55" s="47">
        <v>3946</v>
      </c>
      <c r="N55" s="47">
        <v>1046</v>
      </c>
      <c r="O55" s="47">
        <v>2253</v>
      </c>
      <c r="P55" s="45">
        <v>1.6E-2</v>
      </c>
      <c r="Q55" s="48">
        <v>0.254</v>
      </c>
      <c r="R55" s="45">
        <v>1.0999999999999999E-2</v>
      </c>
      <c r="S55" s="49">
        <v>35</v>
      </c>
      <c r="T55" s="46">
        <v>0.39500000000000002</v>
      </c>
      <c r="U55" s="46">
        <v>0</v>
      </c>
      <c r="V55" s="46">
        <v>5.665</v>
      </c>
      <c r="W55" s="46">
        <v>9.1720000000000006</v>
      </c>
      <c r="X55" s="46">
        <v>0.16</v>
      </c>
      <c r="Y55" s="46">
        <v>0.74</v>
      </c>
      <c r="Z55" s="48">
        <v>0</v>
      </c>
      <c r="AA55" s="48">
        <v>10.72</v>
      </c>
      <c r="AB55" s="48">
        <v>0</v>
      </c>
      <c r="AC55" s="50">
        <v>0.40400000000000003</v>
      </c>
      <c r="AD55" s="50">
        <v>6.8000000000000005E-2</v>
      </c>
      <c r="AE55" s="46">
        <v>2.2989999999999999</v>
      </c>
      <c r="AF55" s="45">
        <v>9.9000000000000005E-2</v>
      </c>
      <c r="AG55" s="45">
        <v>0.43099999999999999</v>
      </c>
      <c r="AH55" s="45">
        <v>0.14816650148662</v>
      </c>
      <c r="AI55" s="45">
        <v>6.9375619425173396E-2</v>
      </c>
      <c r="AJ55" s="47">
        <v>3196</v>
      </c>
    </row>
    <row r="56" spans="1:36" x14ac:dyDescent="0.15">
      <c r="A56" s="43" t="s">
        <v>69</v>
      </c>
      <c r="B56" s="43" t="s">
        <v>81</v>
      </c>
      <c r="C56" s="44">
        <v>5603.6</v>
      </c>
      <c r="D56" s="45">
        <v>0.248</v>
      </c>
      <c r="E56" s="45">
        <v>0.11899999999999999</v>
      </c>
      <c r="F56" s="46">
        <v>80.7</v>
      </c>
      <c r="G56" s="46">
        <v>86.5</v>
      </c>
      <c r="H56" s="46">
        <v>5.8</v>
      </c>
      <c r="I56" s="45">
        <v>0.13900000000000001</v>
      </c>
      <c r="J56" s="47">
        <v>19490</v>
      </c>
      <c r="K56" s="47">
        <v>10550</v>
      </c>
      <c r="L56" s="47">
        <v>2362</v>
      </c>
      <c r="M56" s="47">
        <v>3576</v>
      </c>
      <c r="N56" s="47">
        <v>863</v>
      </c>
      <c r="O56" s="47">
        <v>1981</v>
      </c>
      <c r="P56" s="45">
        <v>1.7999999999999999E-2</v>
      </c>
      <c r="Q56" s="48">
        <v>0.21</v>
      </c>
      <c r="R56" s="45">
        <v>7.0000000000000001E-3</v>
      </c>
      <c r="S56" s="49">
        <v>40</v>
      </c>
      <c r="T56" s="46">
        <v>0.28199999999999997</v>
      </c>
      <c r="U56" s="46">
        <v>0</v>
      </c>
      <c r="V56" s="46">
        <v>6.8049999999999997</v>
      </c>
      <c r="W56" s="46">
        <v>10.214</v>
      </c>
      <c r="X56" s="46">
        <v>0.19</v>
      </c>
      <c r="Y56" s="46">
        <v>0.79</v>
      </c>
      <c r="Z56" s="48">
        <v>3.879</v>
      </c>
      <c r="AA56" s="48">
        <v>21.332000000000001</v>
      </c>
      <c r="AB56" s="48">
        <v>0</v>
      </c>
      <c r="AC56" s="50">
        <v>0.45900000000000002</v>
      </c>
      <c r="AD56" s="50">
        <v>4.3999999999999997E-2</v>
      </c>
      <c r="AE56" s="46">
        <v>2.4220000000000002</v>
      </c>
      <c r="AF56" s="45">
        <v>0.104</v>
      </c>
      <c r="AG56" s="45">
        <v>0.54600000000000004</v>
      </c>
      <c r="AH56" s="45">
        <v>0.153122648607976</v>
      </c>
      <c r="AI56" s="45">
        <v>4.3641835966892403E-2</v>
      </c>
      <c r="AJ56" s="47">
        <v>3258</v>
      </c>
    </row>
    <row r="57" spans="1:36" x14ac:dyDescent="0.15">
      <c r="A57" s="43" t="s">
        <v>69</v>
      </c>
      <c r="B57" s="43" t="s">
        <v>82</v>
      </c>
      <c r="C57" s="44">
        <v>7481.2</v>
      </c>
      <c r="D57" s="45">
        <v>0.16200000000000001</v>
      </c>
      <c r="E57" s="45">
        <v>7.6999999999999999E-2</v>
      </c>
      <c r="F57" s="46">
        <v>80.7</v>
      </c>
      <c r="G57" s="46">
        <v>86.6</v>
      </c>
      <c r="H57" s="46">
        <v>5.9</v>
      </c>
      <c r="I57" s="45">
        <v>0.158</v>
      </c>
      <c r="J57" s="47">
        <v>24462</v>
      </c>
      <c r="K57" s="47">
        <v>12553</v>
      </c>
      <c r="L57" s="47">
        <v>3311</v>
      </c>
      <c r="M57" s="47">
        <v>4137</v>
      </c>
      <c r="N57" s="47">
        <v>882</v>
      </c>
      <c r="O57" s="47">
        <v>2301</v>
      </c>
      <c r="P57" s="45">
        <v>2.4E-2</v>
      </c>
      <c r="Q57" s="48">
        <v>0.252</v>
      </c>
      <c r="R57" s="45">
        <v>0.01</v>
      </c>
      <c r="S57" s="49">
        <v>76</v>
      </c>
      <c r="T57" s="46">
        <v>0.221</v>
      </c>
      <c r="U57" s="46">
        <v>0</v>
      </c>
      <c r="V57" s="46">
        <v>7.952</v>
      </c>
      <c r="W57" s="46">
        <v>18.202000000000002</v>
      </c>
      <c r="X57" s="46">
        <v>0.22</v>
      </c>
      <c r="Y57" s="46">
        <v>1.06</v>
      </c>
      <c r="Z57" s="48">
        <v>7.6870000000000003</v>
      </c>
      <c r="AA57" s="48">
        <v>29.556000000000001</v>
      </c>
      <c r="AB57" s="48">
        <v>0</v>
      </c>
      <c r="AC57" s="50">
        <v>0.49299999999999999</v>
      </c>
      <c r="AD57" s="50">
        <v>1.6E-2</v>
      </c>
      <c r="AE57" s="46">
        <v>2.2999999999999998</v>
      </c>
      <c r="AF57" s="45">
        <v>8.8999999999999996E-2</v>
      </c>
      <c r="AG57" s="45">
        <v>0.224</v>
      </c>
      <c r="AH57" s="45">
        <v>0.13859020310633199</v>
      </c>
      <c r="AI57" s="45">
        <v>3.9426523297491002E-2</v>
      </c>
      <c r="AJ57" s="47">
        <v>3498</v>
      </c>
    </row>
    <row r="58" spans="1:36" x14ac:dyDescent="0.15">
      <c r="A58" s="43" t="s">
        <v>69</v>
      </c>
      <c r="B58" s="43" t="s">
        <v>83</v>
      </c>
      <c r="C58" s="44">
        <v>3321.5</v>
      </c>
      <c r="D58" s="45">
        <v>0.28199999999999997</v>
      </c>
      <c r="E58" s="45">
        <v>0.13100000000000001</v>
      </c>
      <c r="F58" s="46">
        <v>81.099999999999994</v>
      </c>
      <c r="G58" s="46">
        <v>87.1</v>
      </c>
      <c r="H58" s="46">
        <v>6</v>
      </c>
      <c r="I58" s="45">
        <v>0.158</v>
      </c>
      <c r="J58" s="47">
        <v>19931</v>
      </c>
      <c r="K58" s="47">
        <v>9872</v>
      </c>
      <c r="L58" s="47">
        <v>2189</v>
      </c>
      <c r="M58" s="47">
        <v>3602</v>
      </c>
      <c r="N58" s="47">
        <v>1099</v>
      </c>
      <c r="O58" s="47">
        <v>1379</v>
      </c>
      <c r="P58" s="45">
        <v>2.5000000000000001E-2</v>
      </c>
      <c r="Q58" s="48">
        <v>0.21099999999999999</v>
      </c>
      <c r="R58" s="45">
        <v>8.9999999999999993E-3</v>
      </c>
      <c r="S58" s="49">
        <v>25</v>
      </c>
      <c r="T58" s="46">
        <v>0.215</v>
      </c>
      <c r="U58" s="46">
        <v>0</v>
      </c>
      <c r="V58" s="46">
        <v>8.8350000000000009</v>
      </c>
      <c r="W58" s="46">
        <v>13.754</v>
      </c>
      <c r="X58" s="46">
        <v>0.28999999999999998</v>
      </c>
      <c r="Y58" s="46">
        <v>1.34</v>
      </c>
      <c r="Z58" s="48">
        <v>3.653</v>
      </c>
      <c r="AA58" s="48">
        <v>10.435</v>
      </c>
      <c r="AB58" s="48">
        <v>0</v>
      </c>
      <c r="AC58" s="50">
        <v>0.379</v>
      </c>
      <c r="AD58" s="50">
        <v>0.14799999999999999</v>
      </c>
      <c r="AE58" s="46">
        <v>2.4239999999999999</v>
      </c>
      <c r="AF58" s="45">
        <v>0.108</v>
      </c>
      <c r="AG58" s="45">
        <v>0.59399999999999997</v>
      </c>
      <c r="AH58" s="45">
        <v>0.152996845425868</v>
      </c>
      <c r="AI58" s="45">
        <v>2.9179810725552001E-2</v>
      </c>
      <c r="AJ58" s="47">
        <v>3167</v>
      </c>
    </row>
    <row r="59" spans="1:36" x14ac:dyDescent="0.15">
      <c r="A59" s="43" t="s">
        <v>69</v>
      </c>
      <c r="B59" s="43" t="s">
        <v>84</v>
      </c>
      <c r="C59" s="44">
        <v>7417.7</v>
      </c>
      <c r="D59" s="45">
        <v>0.193</v>
      </c>
      <c r="E59" s="45">
        <v>9.6000000000000002E-2</v>
      </c>
      <c r="F59" s="46">
        <v>81.3</v>
      </c>
      <c r="G59" s="46">
        <v>86.9</v>
      </c>
      <c r="H59" s="46">
        <v>5.6</v>
      </c>
      <c r="I59" s="45">
        <v>0.161</v>
      </c>
      <c r="J59" s="47">
        <v>21264</v>
      </c>
      <c r="K59" s="47">
        <v>10651</v>
      </c>
      <c r="L59" s="47">
        <v>2804</v>
      </c>
      <c r="M59" s="47">
        <v>3427</v>
      </c>
      <c r="N59" s="47">
        <v>881</v>
      </c>
      <c r="O59" s="47">
        <v>1881</v>
      </c>
      <c r="P59" s="45">
        <v>2.1999999999999999E-2</v>
      </c>
      <c r="Q59" s="48">
        <v>0.24399999999999999</v>
      </c>
      <c r="R59" s="45">
        <v>8.9999999999999993E-3</v>
      </c>
      <c r="S59" s="49">
        <v>48</v>
      </c>
      <c r="T59" s="46">
        <v>0.66500000000000004</v>
      </c>
      <c r="U59" s="46">
        <v>0</v>
      </c>
      <c r="V59" s="46">
        <v>13.85</v>
      </c>
      <c r="W59" s="46">
        <v>11.819000000000001</v>
      </c>
      <c r="X59" s="46">
        <v>0.26</v>
      </c>
      <c r="Y59" s="46">
        <v>1.1399999999999999</v>
      </c>
      <c r="Z59" s="48">
        <v>0</v>
      </c>
      <c r="AA59" s="48">
        <v>17.396000000000001</v>
      </c>
      <c r="AB59" s="48">
        <v>0</v>
      </c>
      <c r="AC59" s="50">
        <v>0.51400000000000001</v>
      </c>
      <c r="AD59" s="50">
        <v>0.14000000000000001</v>
      </c>
      <c r="AE59" s="46">
        <v>2.2719999999999998</v>
      </c>
      <c r="AF59" s="45">
        <v>7.1999999999999995E-2</v>
      </c>
      <c r="AG59" s="45">
        <v>0.29499999999999998</v>
      </c>
      <c r="AH59" s="45">
        <v>0.13760504201680701</v>
      </c>
      <c r="AI59" s="45">
        <v>5.98739495798319E-2</v>
      </c>
      <c r="AJ59" s="47">
        <v>3540</v>
      </c>
    </row>
    <row r="60" spans="1:36" x14ac:dyDescent="0.15">
      <c r="A60" s="43" t="s">
        <v>69</v>
      </c>
      <c r="B60" s="43" t="s">
        <v>85</v>
      </c>
      <c r="C60" s="44">
        <v>7119.4</v>
      </c>
      <c r="D60" s="45">
        <v>0.253</v>
      </c>
      <c r="E60" s="45">
        <v>0.126</v>
      </c>
      <c r="F60" s="46">
        <v>81</v>
      </c>
      <c r="G60" s="46">
        <v>87</v>
      </c>
      <c r="H60" s="46">
        <v>6</v>
      </c>
      <c r="I60" s="45">
        <v>0.15</v>
      </c>
      <c r="J60" s="47">
        <v>20117</v>
      </c>
      <c r="K60" s="47">
        <v>10575</v>
      </c>
      <c r="L60" s="47">
        <v>3069</v>
      </c>
      <c r="M60" s="47">
        <v>3116</v>
      </c>
      <c r="N60" s="47">
        <v>843</v>
      </c>
      <c r="O60" s="47">
        <v>1801</v>
      </c>
      <c r="P60" s="45">
        <v>0.02</v>
      </c>
      <c r="Q60" s="48">
        <v>0.23899999999999999</v>
      </c>
      <c r="R60" s="45">
        <v>0.01</v>
      </c>
      <c r="S60" s="49">
        <v>8</v>
      </c>
      <c r="T60" s="46">
        <v>2.4E-2</v>
      </c>
      <c r="U60" s="46">
        <v>0</v>
      </c>
      <c r="V60" s="46">
        <v>5.8339999999999996</v>
      </c>
      <c r="W60" s="46">
        <v>13.414</v>
      </c>
      <c r="X60" s="46">
        <v>0.22</v>
      </c>
      <c r="Y60" s="46">
        <v>1.05</v>
      </c>
      <c r="Z60" s="48">
        <v>6.36</v>
      </c>
      <c r="AA60" s="48">
        <v>16.045000000000002</v>
      </c>
      <c r="AB60" s="48">
        <v>0</v>
      </c>
      <c r="AC60" s="50">
        <v>0.32500000000000001</v>
      </c>
      <c r="AD60" s="50">
        <v>3.7999999999999999E-2</v>
      </c>
      <c r="AE60" s="46">
        <v>2.3740000000000001</v>
      </c>
      <c r="AF60" s="45">
        <v>0.111</v>
      </c>
      <c r="AG60" s="45">
        <v>0.54500000000000004</v>
      </c>
      <c r="AH60" s="45">
        <v>0.14906367041198501</v>
      </c>
      <c r="AI60" s="45">
        <v>4.4194756554307102E-2</v>
      </c>
      <c r="AJ60" s="47">
        <v>3275</v>
      </c>
    </row>
    <row r="61" spans="1:36" x14ac:dyDescent="0.15">
      <c r="A61" s="43" t="s">
        <v>69</v>
      </c>
      <c r="B61" s="43" t="s">
        <v>86</v>
      </c>
      <c r="C61" s="44">
        <v>1843.3</v>
      </c>
      <c r="D61" s="45">
        <v>0.29399999999999998</v>
      </c>
      <c r="E61" s="45">
        <v>0.13100000000000001</v>
      </c>
      <c r="F61" s="46">
        <v>81</v>
      </c>
      <c r="G61" s="46">
        <v>86.7</v>
      </c>
      <c r="H61" s="46">
        <v>5.7</v>
      </c>
      <c r="I61" s="45">
        <v>0.14299999999999999</v>
      </c>
      <c r="J61" s="47">
        <v>19661</v>
      </c>
      <c r="K61" s="47">
        <v>9573</v>
      </c>
      <c r="L61" s="47">
        <v>1878</v>
      </c>
      <c r="M61" s="47">
        <v>3693</v>
      </c>
      <c r="N61" s="47">
        <v>976</v>
      </c>
      <c r="O61" s="47">
        <v>1417</v>
      </c>
      <c r="P61" s="45">
        <v>2.4E-2</v>
      </c>
      <c r="Q61" s="48">
        <v>0.20599999999999999</v>
      </c>
      <c r="R61" s="45">
        <v>7.0000000000000001E-3</v>
      </c>
      <c r="S61" s="49">
        <v>5</v>
      </c>
      <c r="T61" s="46">
        <v>8.8999999999999996E-2</v>
      </c>
      <c r="U61" s="46">
        <v>0</v>
      </c>
      <c r="V61" s="46">
        <v>8.4309999999999992</v>
      </c>
      <c r="W61" s="46">
        <v>16.84</v>
      </c>
      <c r="X61" s="46">
        <v>0.2</v>
      </c>
      <c r="Y61" s="46">
        <v>0.95</v>
      </c>
      <c r="Z61" s="48">
        <v>1.2390000000000001</v>
      </c>
      <c r="AA61" s="48">
        <v>20.713000000000001</v>
      </c>
      <c r="AB61" s="48">
        <v>7.2809999999999997</v>
      </c>
      <c r="AC61" s="50">
        <v>0.43099999999999999</v>
      </c>
      <c r="AD61" s="50">
        <v>0.26900000000000002</v>
      </c>
      <c r="AE61" s="46">
        <v>2.492</v>
      </c>
      <c r="AF61" s="45">
        <v>0.10100000000000001</v>
      </c>
      <c r="AG61" s="45">
        <v>0.66900000000000004</v>
      </c>
      <c r="AH61" s="45">
        <v>0.102442333785617</v>
      </c>
      <c r="AI61" s="45">
        <v>5.1560379918588903E-2</v>
      </c>
      <c r="AJ61" s="47">
        <v>3153</v>
      </c>
    </row>
    <row r="62" spans="1:36" x14ac:dyDescent="0.15">
      <c r="A62" s="43" t="s">
        <v>69</v>
      </c>
      <c r="B62" s="43" t="s">
        <v>87</v>
      </c>
      <c r="C62" s="44">
        <v>5468.1</v>
      </c>
      <c r="D62" s="45">
        <v>0.245</v>
      </c>
      <c r="E62" s="45">
        <v>0.122</v>
      </c>
      <c r="F62" s="46">
        <v>80.7</v>
      </c>
      <c r="G62" s="46">
        <v>86.5</v>
      </c>
      <c r="H62" s="46">
        <v>5.8</v>
      </c>
      <c r="I62" s="45">
        <v>0.156</v>
      </c>
      <c r="J62" s="47">
        <v>22070</v>
      </c>
      <c r="K62" s="47">
        <v>10267</v>
      </c>
      <c r="L62" s="47">
        <v>2006</v>
      </c>
      <c r="M62" s="47">
        <v>3927</v>
      </c>
      <c r="N62" s="47">
        <v>1169</v>
      </c>
      <c r="O62" s="47">
        <v>1556</v>
      </c>
      <c r="P62" s="45">
        <v>2.4E-2</v>
      </c>
      <c r="Q62" s="48">
        <v>0.216</v>
      </c>
      <c r="R62" s="45">
        <v>8.9999999999999993E-3</v>
      </c>
      <c r="S62" s="49">
        <v>29</v>
      </c>
      <c r="T62" s="46">
        <v>0.29399999999999998</v>
      </c>
      <c r="U62" s="46">
        <v>0</v>
      </c>
      <c r="V62" s="46">
        <v>11.177</v>
      </c>
      <c r="W62" s="46">
        <v>14.928000000000001</v>
      </c>
      <c r="X62" s="46">
        <v>0.22</v>
      </c>
      <c r="Y62" s="46">
        <v>0.88</v>
      </c>
      <c r="Z62" s="48">
        <v>0</v>
      </c>
      <c r="AA62" s="48">
        <v>23.274000000000001</v>
      </c>
      <c r="AB62" s="48">
        <v>0</v>
      </c>
      <c r="AC62" s="50">
        <v>0.61199999999999999</v>
      </c>
      <c r="AD62" s="50">
        <v>4.5999999999999999E-2</v>
      </c>
      <c r="AE62" s="46">
        <v>2.2290000000000001</v>
      </c>
      <c r="AF62" s="45">
        <v>0.108</v>
      </c>
      <c r="AG62" s="45">
        <v>0.48599999999999999</v>
      </c>
      <c r="AH62" s="45">
        <v>0.14179104477611901</v>
      </c>
      <c r="AI62" s="45">
        <v>6.9296375266524504E-2</v>
      </c>
      <c r="AJ62" s="47">
        <v>3385</v>
      </c>
    </row>
    <row r="63" spans="1:36" x14ac:dyDescent="0.15">
      <c r="A63" s="43" t="s">
        <v>69</v>
      </c>
      <c r="B63" s="43" t="s">
        <v>88</v>
      </c>
      <c r="C63" s="44">
        <v>4531.3</v>
      </c>
      <c r="D63" s="45">
        <v>0.26400000000000001</v>
      </c>
      <c r="E63" s="45">
        <v>0.114</v>
      </c>
      <c r="F63" s="46">
        <v>80.5</v>
      </c>
      <c r="G63" s="46">
        <v>86.4</v>
      </c>
      <c r="H63" s="46">
        <v>5.9</v>
      </c>
      <c r="I63" s="45">
        <v>0.14399999999999999</v>
      </c>
      <c r="J63" s="47">
        <v>20232</v>
      </c>
      <c r="K63" s="47">
        <v>10711</v>
      </c>
      <c r="L63" s="47">
        <v>3292</v>
      </c>
      <c r="M63" s="47">
        <v>3659</v>
      </c>
      <c r="N63" s="47">
        <v>413</v>
      </c>
      <c r="O63" s="47">
        <v>1497</v>
      </c>
      <c r="P63" s="45">
        <v>1.9E-2</v>
      </c>
      <c r="Q63" s="48">
        <v>0.23799999999999999</v>
      </c>
      <c r="R63" s="45">
        <v>1.0999999999999999E-2</v>
      </c>
      <c r="S63" s="49">
        <v>33</v>
      </c>
      <c r="T63" s="46">
        <v>0.26700000000000002</v>
      </c>
      <c r="U63" s="46">
        <v>0</v>
      </c>
      <c r="V63" s="46">
        <v>5.35</v>
      </c>
      <c r="W63" s="46">
        <v>14.577999999999999</v>
      </c>
      <c r="X63" s="46">
        <v>0.28999999999999998</v>
      </c>
      <c r="Y63" s="46">
        <v>1.42</v>
      </c>
      <c r="Z63" s="48">
        <v>6.1520000000000001</v>
      </c>
      <c r="AA63" s="48">
        <v>22.574999999999999</v>
      </c>
      <c r="AB63" s="48">
        <v>0</v>
      </c>
      <c r="AC63" s="50">
        <v>0.183</v>
      </c>
      <c r="AD63" s="50">
        <v>9.0999999999999998E-2</v>
      </c>
      <c r="AE63" s="46">
        <v>2.4049999999999998</v>
      </c>
      <c r="AF63" s="45">
        <v>0.126</v>
      </c>
      <c r="AG63" s="45">
        <v>0.45500000000000002</v>
      </c>
      <c r="AH63" s="45">
        <v>0.14964788732394399</v>
      </c>
      <c r="AI63" s="45">
        <v>3.8732394366197201E-2</v>
      </c>
      <c r="AJ63" s="47">
        <v>3101</v>
      </c>
    </row>
    <row r="64" spans="1:36" x14ac:dyDescent="0.15">
      <c r="A64" s="43" t="s">
        <v>69</v>
      </c>
      <c r="B64" s="43" t="s">
        <v>89</v>
      </c>
      <c r="C64" s="44">
        <v>2478</v>
      </c>
      <c r="D64" s="45">
        <v>0.28799999999999998</v>
      </c>
      <c r="E64" s="45">
        <v>0.13</v>
      </c>
      <c r="F64" s="46">
        <v>80.900000000000006</v>
      </c>
      <c r="G64" s="46">
        <v>87</v>
      </c>
      <c r="H64" s="46">
        <v>6.1</v>
      </c>
      <c r="I64" s="45">
        <v>0.128</v>
      </c>
      <c r="J64" s="47">
        <v>17410</v>
      </c>
      <c r="K64" s="47">
        <v>8385</v>
      </c>
      <c r="L64" s="47">
        <v>1887</v>
      </c>
      <c r="M64" s="47">
        <v>3228</v>
      </c>
      <c r="N64" s="47">
        <v>614</v>
      </c>
      <c r="O64" s="47">
        <v>1167</v>
      </c>
      <c r="P64" s="45">
        <v>2.1000000000000001E-2</v>
      </c>
      <c r="Q64" s="48">
        <v>0.186</v>
      </c>
      <c r="R64" s="45">
        <v>7.0000000000000001E-3</v>
      </c>
      <c r="S64" s="49">
        <v>29</v>
      </c>
      <c r="T64" s="46">
        <v>0.13700000000000001</v>
      </c>
      <c r="U64" s="46">
        <v>0</v>
      </c>
      <c r="V64" s="46">
        <v>10.302</v>
      </c>
      <c r="W64" s="46">
        <v>9.9930000000000003</v>
      </c>
      <c r="X64" s="46">
        <v>0.21</v>
      </c>
      <c r="Y64" s="46">
        <v>0.65</v>
      </c>
      <c r="Z64" s="48">
        <v>7.0049999999999999</v>
      </c>
      <c r="AA64" s="48">
        <v>8.173</v>
      </c>
      <c r="AB64" s="48">
        <v>0</v>
      </c>
      <c r="AC64" s="50">
        <v>0.434</v>
      </c>
      <c r="AD64" s="50">
        <v>0.154</v>
      </c>
      <c r="AE64" s="46">
        <v>2.298</v>
      </c>
      <c r="AF64" s="45">
        <v>0.10100000000000001</v>
      </c>
      <c r="AG64" s="45">
        <v>0.54600000000000004</v>
      </c>
      <c r="AH64" s="45">
        <v>0.116156282998944</v>
      </c>
      <c r="AI64" s="45">
        <v>6.9693769799366395E-2</v>
      </c>
      <c r="AJ64" s="47">
        <v>3035</v>
      </c>
    </row>
    <row r="65" spans="1:36" x14ac:dyDescent="0.15">
      <c r="A65" s="43" t="s">
        <v>69</v>
      </c>
      <c r="B65" s="43" t="s">
        <v>90</v>
      </c>
      <c r="C65" s="44">
        <v>7582.7</v>
      </c>
      <c r="D65" s="45">
        <v>0.249</v>
      </c>
      <c r="E65" s="45">
        <v>0.129</v>
      </c>
      <c r="F65" s="46">
        <v>80.900000000000006</v>
      </c>
      <c r="G65" s="46">
        <v>86.9</v>
      </c>
      <c r="H65" s="46">
        <v>6</v>
      </c>
      <c r="I65" s="45">
        <v>0.14599999999999999</v>
      </c>
      <c r="J65" s="47">
        <v>21340</v>
      </c>
      <c r="K65" s="47">
        <v>11700</v>
      </c>
      <c r="L65" s="47">
        <v>2664</v>
      </c>
      <c r="M65" s="47">
        <v>4283</v>
      </c>
      <c r="N65" s="47">
        <v>1198</v>
      </c>
      <c r="O65" s="47">
        <v>1800</v>
      </c>
      <c r="P65" s="45">
        <v>2.3E-2</v>
      </c>
      <c r="Q65" s="48">
        <v>0.23799999999999999</v>
      </c>
      <c r="R65" s="45">
        <v>1.0999999999999999E-2</v>
      </c>
      <c r="S65" s="49">
        <v>63</v>
      </c>
      <c r="T65" s="46">
        <v>0.246</v>
      </c>
      <c r="U65" s="46">
        <v>0</v>
      </c>
      <c r="V65" s="46">
        <v>18.603999999999999</v>
      </c>
      <c r="W65" s="46">
        <v>15.621</v>
      </c>
      <c r="X65" s="46">
        <v>0.28000000000000003</v>
      </c>
      <c r="Y65" s="46">
        <v>1.83</v>
      </c>
      <c r="Z65" s="48">
        <v>5.6870000000000003</v>
      </c>
      <c r="AA65" s="48">
        <v>12.952999999999999</v>
      </c>
      <c r="AB65" s="48">
        <v>0</v>
      </c>
      <c r="AC65" s="50">
        <v>0.441</v>
      </c>
      <c r="AD65" s="50">
        <v>0</v>
      </c>
      <c r="AE65" s="46">
        <v>2.379</v>
      </c>
      <c r="AF65" s="45">
        <v>0.111</v>
      </c>
      <c r="AG65" s="45">
        <v>0.495</v>
      </c>
      <c r="AH65" s="45">
        <v>0.13900000000000001</v>
      </c>
      <c r="AI65" s="45">
        <v>2.5999999999999999E-2</v>
      </c>
      <c r="AJ65" s="47">
        <v>3338</v>
      </c>
    </row>
    <row r="66" spans="1:36" x14ac:dyDescent="0.15">
      <c r="A66" s="43" t="s">
        <v>91</v>
      </c>
      <c r="B66" s="43" t="s">
        <v>92</v>
      </c>
      <c r="C66" s="44">
        <v>3579</v>
      </c>
      <c r="D66" s="45">
        <v>0.25700000000000001</v>
      </c>
      <c r="E66" s="45">
        <v>0.127</v>
      </c>
      <c r="F66" s="46">
        <v>81.2</v>
      </c>
      <c r="G66" s="46">
        <v>87</v>
      </c>
      <c r="H66" s="46">
        <v>5.8</v>
      </c>
      <c r="I66" s="45">
        <v>0.16700000000000001</v>
      </c>
      <c r="J66" s="47">
        <v>23768</v>
      </c>
      <c r="K66" s="47">
        <v>13363</v>
      </c>
      <c r="L66" s="47">
        <v>4354</v>
      </c>
      <c r="M66" s="47">
        <v>3647</v>
      </c>
      <c r="N66" s="47">
        <v>1345</v>
      </c>
      <c r="O66" s="47">
        <v>1894</v>
      </c>
      <c r="P66" s="45">
        <v>1.9E-2</v>
      </c>
      <c r="Q66" s="48">
        <v>0.27900000000000003</v>
      </c>
      <c r="R66" s="45">
        <v>1.2999999999999999E-2</v>
      </c>
      <c r="S66" s="49">
        <v>51</v>
      </c>
      <c r="T66" s="46">
        <v>0.36899999999999999</v>
      </c>
      <c r="U66" s="46">
        <v>0</v>
      </c>
      <c r="V66" s="46">
        <v>8.8780000000000001</v>
      </c>
      <c r="W66" s="46">
        <v>13.648</v>
      </c>
      <c r="X66" s="46">
        <v>0.25</v>
      </c>
      <c r="Y66" s="46">
        <v>1.05</v>
      </c>
      <c r="Z66" s="48">
        <v>4.923</v>
      </c>
      <c r="AA66" s="48">
        <v>26.132999999999999</v>
      </c>
      <c r="AB66" s="48">
        <v>5.4</v>
      </c>
      <c r="AC66" s="50">
        <v>0.54900000000000004</v>
      </c>
      <c r="AD66" s="50">
        <v>9.0999999999999998E-2</v>
      </c>
      <c r="AE66" s="46">
        <v>2.2759999999999998</v>
      </c>
      <c r="AF66" s="45">
        <v>0.115</v>
      </c>
      <c r="AG66" s="45">
        <v>0.39200000000000002</v>
      </c>
      <c r="AH66" s="45">
        <v>0.15980097199722301</v>
      </c>
      <c r="AI66" s="45">
        <v>6.5262670678083806E-2</v>
      </c>
      <c r="AJ66" s="47">
        <v>3591</v>
      </c>
    </row>
    <row r="67" spans="1:36" x14ac:dyDescent="0.15">
      <c r="A67" s="43" t="s">
        <v>91</v>
      </c>
      <c r="B67" s="43" t="s">
        <v>93</v>
      </c>
      <c r="C67" s="44">
        <v>8381.1</v>
      </c>
      <c r="D67" s="45">
        <v>0.21</v>
      </c>
      <c r="E67" s="45">
        <v>0.10100000000000001</v>
      </c>
      <c r="F67" s="46">
        <v>81.900000000000006</v>
      </c>
      <c r="G67" s="46">
        <v>87.5</v>
      </c>
      <c r="H67" s="46">
        <v>5.6</v>
      </c>
      <c r="I67" s="45">
        <v>0.16700000000000001</v>
      </c>
      <c r="J67" s="47">
        <v>23707</v>
      </c>
      <c r="K67" s="47">
        <v>13530</v>
      </c>
      <c r="L67" s="47">
        <v>4477</v>
      </c>
      <c r="M67" s="47">
        <v>3496</v>
      </c>
      <c r="N67" s="47">
        <v>1085</v>
      </c>
      <c r="O67" s="47">
        <v>2348</v>
      </c>
      <c r="P67" s="45">
        <v>2.1000000000000001E-2</v>
      </c>
      <c r="Q67" s="48">
        <v>0.26400000000000001</v>
      </c>
      <c r="R67" s="45">
        <v>1.0999999999999999E-2</v>
      </c>
      <c r="S67" s="49">
        <v>37</v>
      </c>
      <c r="T67" s="46">
        <v>0.38</v>
      </c>
      <c r="U67" s="46">
        <v>1.2769999999999999</v>
      </c>
      <c r="V67" s="46">
        <v>9.6479999999999997</v>
      </c>
      <c r="W67" s="46">
        <v>9.7650000000000006</v>
      </c>
      <c r="X67" s="46">
        <v>0.2</v>
      </c>
      <c r="Y67" s="46">
        <v>0.78</v>
      </c>
      <c r="Z67" s="48">
        <v>3.1280000000000001</v>
      </c>
      <c r="AA67" s="48">
        <v>18.975000000000001</v>
      </c>
      <c r="AB67" s="48">
        <v>5.5549999999999997</v>
      </c>
      <c r="AC67" s="50">
        <v>0.63400000000000001</v>
      </c>
      <c r="AD67" s="50">
        <v>1.7000000000000001E-2</v>
      </c>
      <c r="AE67" s="46">
        <v>2.0910000000000002</v>
      </c>
      <c r="AF67" s="45">
        <v>0.1</v>
      </c>
      <c r="AG67" s="45">
        <v>0.32800000000000001</v>
      </c>
      <c r="AH67" s="45">
        <v>0.245579007415859</v>
      </c>
      <c r="AI67" s="45">
        <v>7.8722190530519098E-2</v>
      </c>
      <c r="AJ67" s="47">
        <v>3706</v>
      </c>
    </row>
    <row r="68" spans="1:36" x14ac:dyDescent="0.15">
      <c r="A68" s="43" t="s">
        <v>91</v>
      </c>
      <c r="B68" s="43" t="s">
        <v>94</v>
      </c>
      <c r="C68" s="44">
        <v>7274.3</v>
      </c>
      <c r="D68" s="45">
        <v>0.23799999999999999</v>
      </c>
      <c r="E68" s="45">
        <v>0.121</v>
      </c>
      <c r="F68" s="46">
        <v>81.3</v>
      </c>
      <c r="G68" s="46">
        <v>87.2</v>
      </c>
      <c r="H68" s="46">
        <v>5.9</v>
      </c>
      <c r="I68" s="45">
        <v>0.17599999999999999</v>
      </c>
      <c r="J68" s="47">
        <v>23085</v>
      </c>
      <c r="K68" s="47">
        <v>12554</v>
      </c>
      <c r="L68" s="47">
        <v>4315</v>
      </c>
      <c r="M68" s="47">
        <v>3393</v>
      </c>
      <c r="N68" s="47">
        <v>1278</v>
      </c>
      <c r="O68" s="47">
        <v>1488</v>
      </c>
      <c r="P68" s="45">
        <v>0.02</v>
      </c>
      <c r="Q68" s="48">
        <v>0.26300000000000001</v>
      </c>
      <c r="R68" s="45">
        <v>1.2E-2</v>
      </c>
      <c r="S68" s="49">
        <v>39</v>
      </c>
      <c r="T68" s="46">
        <v>0.14499999999999999</v>
      </c>
      <c r="U68" s="46">
        <v>0</v>
      </c>
      <c r="V68" s="46">
        <v>8.64</v>
      </c>
      <c r="W68" s="46">
        <v>12.938000000000001</v>
      </c>
      <c r="X68" s="46">
        <v>0.19</v>
      </c>
      <c r="Y68" s="46">
        <v>0.85</v>
      </c>
      <c r="Z68" s="48">
        <v>3.6070000000000002</v>
      </c>
      <c r="AA68" s="48">
        <v>17.536999999999999</v>
      </c>
      <c r="AB68" s="48">
        <v>2.95</v>
      </c>
      <c r="AC68" s="50">
        <v>0.65800000000000003</v>
      </c>
      <c r="AD68" s="50">
        <v>0.03</v>
      </c>
      <c r="AE68" s="46">
        <v>2.2530000000000001</v>
      </c>
      <c r="AF68" s="45">
        <v>0.1</v>
      </c>
      <c r="AG68" s="45">
        <v>0.41899999999999998</v>
      </c>
      <c r="AH68" s="45">
        <v>0.20256976510740801</v>
      </c>
      <c r="AI68" s="45">
        <v>6.0630395502911098E-2</v>
      </c>
      <c r="AJ68" s="47">
        <v>3534</v>
      </c>
    </row>
    <row r="69" spans="1:36" x14ac:dyDescent="0.15">
      <c r="A69" s="43" t="s">
        <v>91</v>
      </c>
      <c r="B69" s="43" t="s">
        <v>95</v>
      </c>
      <c r="C69" s="44">
        <v>965.7</v>
      </c>
      <c r="D69" s="45">
        <v>0.27500000000000002</v>
      </c>
      <c r="E69" s="45">
        <v>0.13200000000000001</v>
      </c>
      <c r="F69" s="46">
        <v>80.599999999999994</v>
      </c>
      <c r="G69" s="46">
        <v>86.5</v>
      </c>
      <c r="H69" s="46">
        <v>5.9</v>
      </c>
      <c r="I69" s="45">
        <v>0.16500000000000001</v>
      </c>
      <c r="J69" s="47">
        <v>23172</v>
      </c>
      <c r="K69" s="47">
        <v>11152</v>
      </c>
      <c r="L69" s="47">
        <v>2844</v>
      </c>
      <c r="M69" s="47">
        <v>3486</v>
      </c>
      <c r="N69" s="47">
        <v>1959</v>
      </c>
      <c r="O69" s="47">
        <v>792</v>
      </c>
      <c r="P69" s="45">
        <v>2.3E-2</v>
      </c>
      <c r="Q69" s="48">
        <v>0.23400000000000001</v>
      </c>
      <c r="R69" s="45">
        <v>6.0000000000000001E-3</v>
      </c>
      <c r="S69" s="49">
        <v>43</v>
      </c>
      <c r="T69" s="46">
        <v>0.32300000000000001</v>
      </c>
      <c r="U69" s="46">
        <v>0</v>
      </c>
      <c r="V69" s="46">
        <v>10.499000000000001</v>
      </c>
      <c r="W69" s="46">
        <v>14.456</v>
      </c>
      <c r="X69" s="46">
        <v>0.27</v>
      </c>
      <c r="Y69" s="46">
        <v>0.78</v>
      </c>
      <c r="Z69" s="48">
        <v>9.718</v>
      </c>
      <c r="AA69" s="48">
        <v>29.260999999999999</v>
      </c>
      <c r="AB69" s="48">
        <v>17.794</v>
      </c>
      <c r="AC69" s="50">
        <v>0.30099999999999999</v>
      </c>
      <c r="AD69" s="50">
        <v>0.128</v>
      </c>
      <c r="AE69" s="46">
        <v>2.33</v>
      </c>
      <c r="AF69" s="45">
        <v>0.13900000000000001</v>
      </c>
      <c r="AG69" s="45">
        <v>0.71799999999999997</v>
      </c>
      <c r="AH69" s="45">
        <v>0.139923954372624</v>
      </c>
      <c r="AI69" s="45">
        <v>4.7148288973384002E-2</v>
      </c>
      <c r="AJ69" s="47">
        <v>3143</v>
      </c>
    </row>
    <row r="70" spans="1:36" x14ac:dyDescent="0.15">
      <c r="A70" s="43" t="s">
        <v>91</v>
      </c>
      <c r="B70" s="43" t="s">
        <v>96</v>
      </c>
      <c r="C70" s="44">
        <v>7872.9</v>
      </c>
      <c r="D70" s="45">
        <v>0.254</v>
      </c>
      <c r="E70" s="45">
        <v>0.127</v>
      </c>
      <c r="F70" s="46">
        <v>81.3</v>
      </c>
      <c r="G70" s="46">
        <v>87.2</v>
      </c>
      <c r="H70" s="46">
        <v>5.9</v>
      </c>
      <c r="I70" s="45">
        <v>0.16200000000000001</v>
      </c>
      <c r="J70" s="47">
        <v>23861</v>
      </c>
      <c r="K70" s="47">
        <v>12843</v>
      </c>
      <c r="L70" s="47">
        <v>3972</v>
      </c>
      <c r="M70" s="47">
        <v>3697</v>
      </c>
      <c r="N70" s="47">
        <v>994</v>
      </c>
      <c r="O70" s="47">
        <v>2140</v>
      </c>
      <c r="P70" s="45">
        <v>2.1000000000000001E-2</v>
      </c>
      <c r="Q70" s="48">
        <v>0.26200000000000001</v>
      </c>
      <c r="R70" s="45">
        <v>8.9999999999999993E-3</v>
      </c>
      <c r="S70" s="49">
        <v>71</v>
      </c>
      <c r="T70" s="46">
        <v>0.42799999999999999</v>
      </c>
      <c r="U70" s="46">
        <v>0.90400000000000003</v>
      </c>
      <c r="V70" s="46">
        <v>8.6929999999999996</v>
      </c>
      <c r="W70" s="46">
        <v>11.866</v>
      </c>
      <c r="X70" s="46">
        <v>0.26</v>
      </c>
      <c r="Y70" s="46">
        <v>0.97</v>
      </c>
      <c r="Z70" s="48">
        <v>3.855</v>
      </c>
      <c r="AA70" s="48">
        <v>20.597999999999999</v>
      </c>
      <c r="AB70" s="48">
        <v>4.8620000000000001</v>
      </c>
      <c r="AC70" s="50">
        <v>0.55600000000000005</v>
      </c>
      <c r="AD70" s="50">
        <v>6.9000000000000006E-2</v>
      </c>
      <c r="AE70" s="46">
        <v>2.1909999999999998</v>
      </c>
      <c r="AF70" s="45">
        <v>0.11799999999999999</v>
      </c>
      <c r="AG70" s="45">
        <v>0.42899999999999999</v>
      </c>
      <c r="AH70" s="45">
        <v>0.155805415328132</v>
      </c>
      <c r="AI70" s="45">
        <v>8.4212941716383702E-2</v>
      </c>
      <c r="AJ70" s="47">
        <v>3427</v>
      </c>
    </row>
    <row r="71" spans="1:36" x14ac:dyDescent="0.15">
      <c r="A71" s="43" t="s">
        <v>91</v>
      </c>
      <c r="B71" s="43" t="s">
        <v>97</v>
      </c>
      <c r="C71" s="44">
        <v>1483.4</v>
      </c>
      <c r="D71" s="45">
        <v>0.29899999999999999</v>
      </c>
      <c r="E71" s="45">
        <v>0.13500000000000001</v>
      </c>
      <c r="F71" s="46">
        <v>80.400000000000006</v>
      </c>
      <c r="G71" s="46">
        <v>86.4</v>
      </c>
      <c r="H71" s="46">
        <v>6</v>
      </c>
      <c r="I71" s="45">
        <v>0.159</v>
      </c>
      <c r="J71" s="47">
        <v>21118</v>
      </c>
      <c r="K71" s="47">
        <v>10054</v>
      </c>
      <c r="L71" s="47">
        <v>2389</v>
      </c>
      <c r="M71" s="47">
        <v>4007</v>
      </c>
      <c r="N71" s="47">
        <v>1111</v>
      </c>
      <c r="O71" s="47">
        <v>606</v>
      </c>
      <c r="P71" s="45">
        <v>2.7E-2</v>
      </c>
      <c r="Q71" s="48">
        <v>0.218</v>
      </c>
      <c r="R71" s="45">
        <v>5.0000000000000001E-3</v>
      </c>
      <c r="S71" s="49">
        <v>6</v>
      </c>
      <c r="T71" s="46">
        <v>0.19500000000000001</v>
      </c>
      <c r="U71" s="46">
        <v>1.125</v>
      </c>
      <c r="V71" s="46">
        <v>9.1720000000000006</v>
      </c>
      <c r="W71" s="46">
        <v>16.678999999999998</v>
      </c>
      <c r="X71" s="46">
        <v>0.06</v>
      </c>
      <c r="Y71" s="46">
        <v>0.26</v>
      </c>
      <c r="Z71" s="48">
        <v>2.1419999999999999</v>
      </c>
      <c r="AA71" s="48">
        <v>15.359</v>
      </c>
      <c r="AB71" s="48">
        <v>0</v>
      </c>
      <c r="AC71" s="50">
        <v>0.34799999999999998</v>
      </c>
      <c r="AD71" s="50">
        <v>0.111</v>
      </c>
      <c r="AE71" s="46">
        <v>2.4849999999999999</v>
      </c>
      <c r="AF71" s="45">
        <v>0.121</v>
      </c>
      <c r="AG71" s="45">
        <v>0.77800000000000002</v>
      </c>
      <c r="AH71" s="45">
        <v>0.110336081166772</v>
      </c>
      <c r="AI71" s="45">
        <v>8.3069118579581505E-2</v>
      </c>
      <c r="AJ71" s="47">
        <v>2963</v>
      </c>
    </row>
    <row r="72" spans="1:36" x14ac:dyDescent="0.15">
      <c r="A72" s="43" t="s">
        <v>91</v>
      </c>
      <c r="B72" s="43" t="s">
        <v>98</v>
      </c>
      <c r="C72" s="44">
        <v>613.70000000000005</v>
      </c>
      <c r="D72" s="45">
        <v>0.223</v>
      </c>
      <c r="E72" s="45">
        <v>0.10100000000000001</v>
      </c>
      <c r="F72" s="46">
        <v>80.599999999999994</v>
      </c>
      <c r="G72" s="46">
        <v>86.7</v>
      </c>
      <c r="H72" s="46">
        <v>6.1</v>
      </c>
      <c r="I72" s="45">
        <v>0.14199999999999999</v>
      </c>
      <c r="J72" s="47">
        <v>20245</v>
      </c>
      <c r="K72" s="47">
        <v>8473</v>
      </c>
      <c r="L72" s="47">
        <v>1755</v>
      </c>
      <c r="M72" s="47">
        <v>3566</v>
      </c>
      <c r="N72" s="47">
        <v>766</v>
      </c>
      <c r="O72" s="47">
        <v>788</v>
      </c>
      <c r="P72" s="45">
        <v>2.4E-2</v>
      </c>
      <c r="Q72" s="48">
        <v>0.186</v>
      </c>
      <c r="R72" s="45">
        <v>4.0000000000000001E-3</v>
      </c>
      <c r="S72" s="49">
        <v>14</v>
      </c>
      <c r="T72" s="46">
        <v>0.20200000000000001</v>
      </c>
      <c r="U72" s="46">
        <v>0</v>
      </c>
      <c r="V72" s="46">
        <v>12.635</v>
      </c>
      <c r="W72" s="46">
        <v>22.178999999999998</v>
      </c>
      <c r="X72" s="46">
        <v>0.17</v>
      </c>
      <c r="Y72" s="46">
        <v>0.4</v>
      </c>
      <c r="Z72" s="48">
        <v>12.098000000000001</v>
      </c>
      <c r="AA72" s="48">
        <v>28.193999999999999</v>
      </c>
      <c r="AB72" s="48">
        <v>24.061</v>
      </c>
      <c r="AC72" s="50">
        <v>0.20699999999999999</v>
      </c>
      <c r="AD72" s="50">
        <v>0.23799999999999999</v>
      </c>
      <c r="AE72" s="46">
        <v>2.34</v>
      </c>
      <c r="AF72" s="45">
        <v>0.08</v>
      </c>
      <c r="AG72" s="45">
        <v>0.51700000000000002</v>
      </c>
      <c r="AH72" s="45">
        <v>0.113549618320611</v>
      </c>
      <c r="AI72" s="45">
        <v>4.6755725190839703E-2</v>
      </c>
      <c r="AJ72" s="47">
        <v>3113</v>
      </c>
    </row>
    <row r="73" spans="1:36" x14ac:dyDescent="0.15">
      <c r="A73" s="43" t="s">
        <v>91</v>
      </c>
      <c r="B73" s="43" t="s">
        <v>99</v>
      </c>
      <c r="C73" s="44">
        <v>1666.4</v>
      </c>
      <c r="D73" s="45">
        <v>0.309</v>
      </c>
      <c r="E73" s="45">
        <v>0.14199999999999999</v>
      </c>
      <c r="F73" s="46">
        <v>81</v>
      </c>
      <c r="G73" s="46">
        <v>86.9</v>
      </c>
      <c r="H73" s="46">
        <v>5.9</v>
      </c>
      <c r="I73" s="45">
        <v>0.13</v>
      </c>
      <c r="J73" s="47">
        <v>18882</v>
      </c>
      <c r="K73" s="47">
        <v>9729</v>
      </c>
      <c r="L73" s="47">
        <v>2285</v>
      </c>
      <c r="M73" s="47">
        <v>3257</v>
      </c>
      <c r="N73" s="47">
        <v>1185</v>
      </c>
      <c r="O73" s="47">
        <v>1501</v>
      </c>
      <c r="P73" s="45">
        <v>0.02</v>
      </c>
      <c r="Q73" s="48">
        <v>0.20899999999999999</v>
      </c>
      <c r="R73" s="45">
        <v>8.0000000000000002E-3</v>
      </c>
      <c r="S73" s="49">
        <v>34</v>
      </c>
      <c r="T73" s="46">
        <v>0.35</v>
      </c>
      <c r="U73" s="46">
        <v>0</v>
      </c>
      <c r="V73" s="46">
        <v>8.766</v>
      </c>
      <c r="W73" s="46">
        <v>14.365</v>
      </c>
      <c r="X73" s="46">
        <v>0.15</v>
      </c>
      <c r="Y73" s="46">
        <v>0.53</v>
      </c>
      <c r="Z73" s="48">
        <v>2.5049999999999999</v>
      </c>
      <c r="AA73" s="48">
        <v>19.815999999999999</v>
      </c>
      <c r="AB73" s="48">
        <v>8.3059999999999992</v>
      </c>
      <c r="AC73" s="50">
        <v>0.45400000000000001</v>
      </c>
      <c r="AD73" s="50">
        <v>0.113</v>
      </c>
      <c r="AE73" s="46">
        <v>2.4079999999999999</v>
      </c>
      <c r="AF73" s="45">
        <v>9.4E-2</v>
      </c>
      <c r="AG73" s="45">
        <v>0.69299999999999995</v>
      </c>
      <c r="AH73" s="45">
        <v>0.120584652862363</v>
      </c>
      <c r="AI73" s="45">
        <v>3.65408038976857E-2</v>
      </c>
      <c r="AJ73" s="47">
        <v>3457</v>
      </c>
    </row>
    <row r="74" spans="1:36" x14ac:dyDescent="0.15">
      <c r="A74" s="43" t="s">
        <v>91</v>
      </c>
      <c r="B74" s="43" t="s">
        <v>100</v>
      </c>
      <c r="C74" s="44">
        <v>8013</v>
      </c>
      <c r="D74" s="45">
        <v>0.23100000000000001</v>
      </c>
      <c r="E74" s="45">
        <v>0.11600000000000001</v>
      </c>
      <c r="F74" s="46">
        <v>81.400000000000006</v>
      </c>
      <c r="G74" s="46">
        <v>87.4</v>
      </c>
      <c r="H74" s="46">
        <v>6</v>
      </c>
      <c r="I74" s="45">
        <v>0.16</v>
      </c>
      <c r="J74" s="47">
        <v>22855</v>
      </c>
      <c r="K74" s="47">
        <v>12834</v>
      </c>
      <c r="L74" s="47">
        <v>3621</v>
      </c>
      <c r="M74" s="47">
        <v>3756</v>
      </c>
      <c r="N74" s="47">
        <v>1208</v>
      </c>
      <c r="O74" s="47">
        <v>2267</v>
      </c>
      <c r="P74" s="45">
        <v>2.1000000000000001E-2</v>
      </c>
      <c r="Q74" s="48">
        <v>0.26500000000000001</v>
      </c>
      <c r="R74" s="45">
        <v>1.0999999999999999E-2</v>
      </c>
      <c r="S74" s="49">
        <v>16</v>
      </c>
      <c r="T74" s="46">
        <v>0.1</v>
      </c>
      <c r="U74" s="46">
        <v>0</v>
      </c>
      <c r="V74" s="46">
        <v>5.7169999999999996</v>
      </c>
      <c r="W74" s="46">
        <v>12.483000000000001</v>
      </c>
      <c r="X74" s="46">
        <v>0.22</v>
      </c>
      <c r="Y74" s="46">
        <v>0.8</v>
      </c>
      <c r="Z74" s="48">
        <v>1.498</v>
      </c>
      <c r="AA74" s="48">
        <v>31.530999999999999</v>
      </c>
      <c r="AB74" s="48">
        <v>9.9860000000000007</v>
      </c>
      <c r="AC74" s="50">
        <v>0.69399999999999995</v>
      </c>
      <c r="AD74" s="50">
        <v>0</v>
      </c>
      <c r="AE74" s="46">
        <v>2.2879999999999998</v>
      </c>
      <c r="AF74" s="45">
        <v>8.2000000000000003E-2</v>
      </c>
      <c r="AG74" s="45">
        <v>0.316</v>
      </c>
      <c r="AH74" s="45">
        <v>0.15</v>
      </c>
      <c r="AI74" s="45">
        <v>8.3846153846153806E-2</v>
      </c>
      <c r="AJ74" s="47">
        <v>3596</v>
      </c>
    </row>
    <row r="75" spans="1:36" x14ac:dyDescent="0.15">
      <c r="A75" s="43" t="s">
        <v>91</v>
      </c>
      <c r="B75" s="43" t="s">
        <v>101</v>
      </c>
      <c r="C75" s="44">
        <v>3608.6</v>
      </c>
      <c r="D75" s="45">
        <v>0.25700000000000001</v>
      </c>
      <c r="E75" s="45">
        <v>0.122</v>
      </c>
      <c r="F75" s="46">
        <v>81.7</v>
      </c>
      <c r="G75" s="46">
        <v>87.6</v>
      </c>
      <c r="H75" s="46">
        <v>5.9</v>
      </c>
      <c r="I75" s="45">
        <v>0.153</v>
      </c>
      <c r="J75" s="47">
        <v>21331</v>
      </c>
      <c r="K75" s="47">
        <v>11265</v>
      </c>
      <c r="L75" s="47">
        <v>3654</v>
      </c>
      <c r="M75" s="47">
        <v>3483</v>
      </c>
      <c r="N75" s="47">
        <v>834</v>
      </c>
      <c r="O75" s="47">
        <v>1391</v>
      </c>
      <c r="P75" s="45">
        <v>0.02</v>
      </c>
      <c r="Q75" s="48">
        <v>0.23899999999999999</v>
      </c>
      <c r="R75" s="45">
        <v>1.2E-2</v>
      </c>
      <c r="S75" s="49">
        <v>42</v>
      </c>
      <c r="T75" s="46">
        <v>0.19500000000000001</v>
      </c>
      <c r="U75" s="46">
        <v>0</v>
      </c>
      <c r="V75" s="46">
        <v>8.5359999999999996</v>
      </c>
      <c r="W75" s="46">
        <v>12.192</v>
      </c>
      <c r="X75" s="46">
        <v>0.21</v>
      </c>
      <c r="Y75" s="46">
        <v>0.91</v>
      </c>
      <c r="Z75" s="48">
        <v>3.8140000000000001</v>
      </c>
      <c r="AA75" s="48">
        <v>29.097999999999999</v>
      </c>
      <c r="AB75" s="48">
        <v>0</v>
      </c>
      <c r="AC75" s="50">
        <v>0.32700000000000001</v>
      </c>
      <c r="AD75" s="50">
        <v>7.6999999999999999E-2</v>
      </c>
      <c r="AE75" s="46">
        <v>2.2690000000000001</v>
      </c>
      <c r="AF75" s="45">
        <v>0.129</v>
      </c>
      <c r="AG75" s="45">
        <v>0.55400000000000005</v>
      </c>
      <c r="AH75" s="45">
        <v>0.162689173457509</v>
      </c>
      <c r="AI75" s="45">
        <v>5.3841676367869601E-2</v>
      </c>
      <c r="AJ75" s="47">
        <v>3512</v>
      </c>
    </row>
    <row r="76" spans="1:36" x14ac:dyDescent="0.15">
      <c r="A76" s="43" t="s">
        <v>91</v>
      </c>
      <c r="B76" s="43" t="s">
        <v>102</v>
      </c>
      <c r="C76" s="44">
        <v>745.7</v>
      </c>
      <c r="D76" s="45">
        <v>0.28399999999999997</v>
      </c>
      <c r="E76" s="45">
        <v>0.13200000000000001</v>
      </c>
      <c r="F76" s="46">
        <v>80.099999999999994</v>
      </c>
      <c r="G76" s="46">
        <v>86.6</v>
      </c>
      <c r="H76" s="46">
        <v>6.5</v>
      </c>
      <c r="I76" s="45">
        <v>0.16200000000000001</v>
      </c>
      <c r="J76" s="47">
        <v>21889</v>
      </c>
      <c r="K76" s="47">
        <v>12151</v>
      </c>
      <c r="L76" s="47">
        <v>3478</v>
      </c>
      <c r="M76" s="47">
        <v>4144</v>
      </c>
      <c r="N76" s="47">
        <v>1685</v>
      </c>
      <c r="O76" s="47">
        <v>793</v>
      </c>
      <c r="P76" s="45">
        <v>2.1000000000000001E-2</v>
      </c>
      <c r="Q76" s="48">
        <v>0.24</v>
      </c>
      <c r="R76" s="45">
        <v>8.0000000000000002E-3</v>
      </c>
      <c r="S76" s="49">
        <v>9</v>
      </c>
      <c r="T76" s="46">
        <v>0.65</v>
      </c>
      <c r="U76" s="46">
        <v>0</v>
      </c>
      <c r="V76" s="46">
        <v>10.093999999999999</v>
      </c>
      <c r="W76" s="46">
        <v>10.552</v>
      </c>
      <c r="X76" s="46">
        <v>0.18</v>
      </c>
      <c r="Y76" s="46">
        <v>0.7</v>
      </c>
      <c r="Z76" s="48">
        <v>5.2510000000000003</v>
      </c>
      <c r="AA76" s="48">
        <v>21.079000000000001</v>
      </c>
      <c r="AB76" s="48">
        <v>5.0979999999999999</v>
      </c>
      <c r="AC76" s="50">
        <v>0.17</v>
      </c>
      <c r="AD76" s="50">
        <v>0.38200000000000001</v>
      </c>
      <c r="AE76" s="46">
        <v>2.3959999999999999</v>
      </c>
      <c r="AF76" s="45">
        <v>0.1</v>
      </c>
      <c r="AG76" s="45">
        <v>0.66400000000000003</v>
      </c>
      <c r="AH76" s="45">
        <v>0.178803172314348</v>
      </c>
      <c r="AI76" s="45">
        <v>3.6770007209805299E-2</v>
      </c>
      <c r="AJ76" s="47">
        <v>3159</v>
      </c>
    </row>
    <row r="77" spans="1:36" x14ac:dyDescent="0.15">
      <c r="A77" s="43" t="s">
        <v>91</v>
      </c>
      <c r="B77" s="43" t="s">
        <v>103</v>
      </c>
      <c r="C77" s="44">
        <v>4938.2</v>
      </c>
      <c r="D77" s="45">
        <v>0.23699999999999999</v>
      </c>
      <c r="E77" s="45">
        <v>0.115</v>
      </c>
      <c r="F77" s="46">
        <v>82.3</v>
      </c>
      <c r="G77" s="46">
        <v>87.7</v>
      </c>
      <c r="H77" s="46">
        <v>5.4</v>
      </c>
      <c r="I77" s="45">
        <v>0.16700000000000001</v>
      </c>
      <c r="J77" s="47">
        <v>23456</v>
      </c>
      <c r="K77" s="47">
        <v>14045</v>
      </c>
      <c r="L77" s="47">
        <v>4260</v>
      </c>
      <c r="M77" s="47">
        <v>4566</v>
      </c>
      <c r="N77" s="47">
        <v>1279</v>
      </c>
      <c r="O77" s="47">
        <v>1771</v>
      </c>
      <c r="P77" s="45">
        <v>0.02</v>
      </c>
      <c r="Q77" s="48">
        <v>0.28100000000000003</v>
      </c>
      <c r="R77" s="45">
        <v>1.4E-2</v>
      </c>
      <c r="S77" s="49">
        <v>36</v>
      </c>
      <c r="T77" s="46">
        <v>0.17699999999999999</v>
      </c>
      <c r="U77" s="46">
        <v>0</v>
      </c>
      <c r="V77" s="46">
        <v>5.5789999999999997</v>
      </c>
      <c r="W77" s="46">
        <v>15.896000000000001</v>
      </c>
      <c r="X77" s="46">
        <v>0.2</v>
      </c>
      <c r="Y77" s="46">
        <v>1.17</v>
      </c>
      <c r="Z77" s="48">
        <v>5.8449999999999998</v>
      </c>
      <c r="AA77" s="48">
        <v>16.98</v>
      </c>
      <c r="AB77" s="48">
        <v>0</v>
      </c>
      <c r="AC77" s="50">
        <v>0.66800000000000004</v>
      </c>
      <c r="AD77" s="50">
        <v>6.5000000000000002E-2</v>
      </c>
      <c r="AE77" s="46">
        <v>2.4049999999999998</v>
      </c>
      <c r="AF77" s="45">
        <v>9.2999999999999999E-2</v>
      </c>
      <c r="AG77" s="45">
        <v>0.54200000000000004</v>
      </c>
      <c r="AH77" s="45">
        <v>0.16326530612244899</v>
      </c>
      <c r="AI77" s="45">
        <v>5.8409570724841701E-2</v>
      </c>
      <c r="AJ77" s="47">
        <v>3585</v>
      </c>
    </row>
    <row r="78" spans="1:36" x14ac:dyDescent="0.15">
      <c r="A78" s="43" t="s">
        <v>91</v>
      </c>
      <c r="B78" s="43" t="s">
        <v>104</v>
      </c>
      <c r="C78" s="44">
        <v>3759.9</v>
      </c>
      <c r="D78" s="45">
        <v>0.249</v>
      </c>
      <c r="E78" s="45">
        <v>0.126</v>
      </c>
      <c r="F78" s="46">
        <v>81</v>
      </c>
      <c r="G78" s="46">
        <v>87.2</v>
      </c>
      <c r="H78" s="46">
        <v>6.2</v>
      </c>
      <c r="I78" s="45">
        <v>0.152</v>
      </c>
      <c r="J78" s="47">
        <v>20162</v>
      </c>
      <c r="K78" s="47">
        <v>10960</v>
      </c>
      <c r="L78" s="47">
        <v>3207</v>
      </c>
      <c r="M78" s="47">
        <v>3482</v>
      </c>
      <c r="N78" s="47">
        <v>1087</v>
      </c>
      <c r="O78" s="47">
        <v>1444</v>
      </c>
      <c r="P78" s="45">
        <v>1.9E-2</v>
      </c>
      <c r="Q78" s="48">
        <v>0.224</v>
      </c>
      <c r="R78" s="45">
        <v>0.01</v>
      </c>
      <c r="S78" s="49">
        <v>9</v>
      </c>
      <c r="T78" s="46">
        <v>0.182</v>
      </c>
      <c r="U78" s="46">
        <v>0</v>
      </c>
      <c r="V78" s="46">
        <v>6.05</v>
      </c>
      <c r="W78" s="46">
        <v>11.012</v>
      </c>
      <c r="X78" s="46">
        <v>0.22</v>
      </c>
      <c r="Y78" s="46">
        <v>0.93</v>
      </c>
      <c r="Z78" s="48">
        <v>14.641999999999999</v>
      </c>
      <c r="AA78" s="48">
        <v>14.36</v>
      </c>
      <c r="AB78" s="48">
        <v>7.2</v>
      </c>
      <c r="AC78" s="50">
        <v>0.53300000000000003</v>
      </c>
      <c r="AD78" s="50">
        <v>5.1999999999999998E-2</v>
      </c>
      <c r="AE78" s="46">
        <v>2.391</v>
      </c>
      <c r="AF78" s="45">
        <v>0.106</v>
      </c>
      <c r="AG78" s="45">
        <v>0.47399999999999998</v>
      </c>
      <c r="AH78" s="45">
        <v>0.14885496183206101</v>
      </c>
      <c r="AI78" s="45">
        <v>3.8804071246819297E-2</v>
      </c>
      <c r="AJ78" s="47">
        <v>3441</v>
      </c>
    </row>
    <row r="79" spans="1:36" x14ac:dyDescent="0.15">
      <c r="A79" s="43" t="s">
        <v>91</v>
      </c>
      <c r="B79" s="43" t="s">
        <v>105</v>
      </c>
      <c r="C79" s="44">
        <v>3051.1</v>
      </c>
      <c r="D79" s="45">
        <v>0.29899999999999999</v>
      </c>
      <c r="E79" s="45">
        <v>0.15</v>
      </c>
      <c r="F79" s="46">
        <v>81.8</v>
      </c>
      <c r="G79" s="46">
        <v>87.4</v>
      </c>
      <c r="H79" s="46">
        <v>5.6</v>
      </c>
      <c r="I79" s="45">
        <v>0.153</v>
      </c>
      <c r="J79" s="47">
        <v>20852</v>
      </c>
      <c r="K79" s="47">
        <v>9417</v>
      </c>
      <c r="L79" s="47">
        <v>2514</v>
      </c>
      <c r="M79" s="47">
        <v>2978</v>
      </c>
      <c r="N79" s="47">
        <v>829</v>
      </c>
      <c r="O79" s="47">
        <v>1555</v>
      </c>
      <c r="P79" s="45">
        <v>2.4E-2</v>
      </c>
      <c r="Q79" s="48">
        <v>0.19700000000000001</v>
      </c>
      <c r="R79" s="45">
        <v>8.0000000000000002E-3</v>
      </c>
      <c r="S79" s="49">
        <v>23</v>
      </c>
      <c r="T79" s="46">
        <v>0.126</v>
      </c>
      <c r="U79" s="46">
        <v>0</v>
      </c>
      <c r="V79" s="46">
        <v>11.246</v>
      </c>
      <c r="W79" s="46">
        <v>11.625</v>
      </c>
      <c r="X79" s="46">
        <v>0.23</v>
      </c>
      <c r="Y79" s="46">
        <v>0.83</v>
      </c>
      <c r="Z79" s="48">
        <v>5.2560000000000002</v>
      </c>
      <c r="AA79" s="48">
        <v>16.957000000000001</v>
      </c>
      <c r="AB79" s="48">
        <v>0</v>
      </c>
      <c r="AC79" s="50">
        <v>0.53400000000000003</v>
      </c>
      <c r="AD79" s="50">
        <v>9.4E-2</v>
      </c>
      <c r="AE79" s="46">
        <v>2.3450000000000002</v>
      </c>
      <c r="AF79" s="45">
        <v>0.112</v>
      </c>
      <c r="AG79" s="45">
        <v>0.58599999999999997</v>
      </c>
      <c r="AH79" s="45">
        <v>0.144972720187062</v>
      </c>
      <c r="AI79" s="45">
        <v>4.5206547155105199E-2</v>
      </c>
      <c r="AJ79" s="47">
        <v>3536</v>
      </c>
    </row>
    <row r="80" spans="1:36" x14ac:dyDescent="0.15">
      <c r="A80" s="43" t="s">
        <v>91</v>
      </c>
      <c r="B80" s="43" t="s">
        <v>106</v>
      </c>
      <c r="C80" s="44">
        <v>5169.8</v>
      </c>
      <c r="D80" s="45">
        <v>0.27900000000000003</v>
      </c>
      <c r="E80" s="45">
        <v>0.13400000000000001</v>
      </c>
      <c r="F80" s="46">
        <v>80.900000000000006</v>
      </c>
      <c r="G80" s="46">
        <v>87.2</v>
      </c>
      <c r="H80" s="46">
        <v>6.3</v>
      </c>
      <c r="I80" s="45">
        <v>0.14799999999999999</v>
      </c>
      <c r="J80" s="47">
        <v>20819</v>
      </c>
      <c r="K80" s="47">
        <v>11102</v>
      </c>
      <c r="L80" s="47">
        <v>3004</v>
      </c>
      <c r="M80" s="47">
        <v>4025</v>
      </c>
      <c r="N80" s="47">
        <v>1320</v>
      </c>
      <c r="O80" s="47">
        <v>931</v>
      </c>
      <c r="P80" s="45">
        <v>2.1999999999999999E-2</v>
      </c>
      <c r="Q80" s="48">
        <v>0.24299999999999999</v>
      </c>
      <c r="R80" s="45">
        <v>8.9999999999999993E-3</v>
      </c>
      <c r="S80" s="49">
        <v>25</v>
      </c>
      <c r="T80" s="46">
        <v>6.5000000000000002E-2</v>
      </c>
      <c r="U80" s="46">
        <v>10.436</v>
      </c>
      <c r="V80" s="46">
        <v>8.4789999999999992</v>
      </c>
      <c r="W80" s="46">
        <v>15.002000000000001</v>
      </c>
      <c r="X80" s="46">
        <v>0.2</v>
      </c>
      <c r="Y80" s="46">
        <v>0.78</v>
      </c>
      <c r="Z80" s="48">
        <v>24.623000000000001</v>
      </c>
      <c r="AA80" s="48">
        <v>16.861000000000001</v>
      </c>
      <c r="AB80" s="48">
        <v>0</v>
      </c>
      <c r="AC80" s="50">
        <v>0.68</v>
      </c>
      <c r="AD80" s="50">
        <v>0.14699999999999999</v>
      </c>
      <c r="AE80" s="46">
        <v>2.4140000000000001</v>
      </c>
      <c r="AF80" s="45">
        <v>9.2999999999999999E-2</v>
      </c>
      <c r="AG80" s="45">
        <v>0.64100000000000001</v>
      </c>
      <c r="AH80" s="45">
        <v>0.177018633540373</v>
      </c>
      <c r="AI80" s="45">
        <v>4.8654244306418203E-2</v>
      </c>
      <c r="AJ80" s="47">
        <v>3181</v>
      </c>
    </row>
    <row r="81" spans="1:36" x14ac:dyDescent="0.15">
      <c r="A81" s="43" t="s">
        <v>91</v>
      </c>
      <c r="B81" s="43" t="s">
        <v>107</v>
      </c>
      <c r="C81" s="44">
        <v>9484.7000000000007</v>
      </c>
      <c r="D81" s="45">
        <v>0.17100000000000001</v>
      </c>
      <c r="E81" s="45">
        <v>7.2999999999999995E-2</v>
      </c>
      <c r="F81" s="46">
        <v>81.7</v>
      </c>
      <c r="G81" s="46">
        <v>87.3</v>
      </c>
      <c r="H81" s="46">
        <v>5.6</v>
      </c>
      <c r="I81" s="45">
        <v>0.13200000000000001</v>
      </c>
      <c r="J81" s="47">
        <v>20066</v>
      </c>
      <c r="K81" s="47">
        <v>11389</v>
      </c>
      <c r="L81" s="47">
        <v>3382</v>
      </c>
      <c r="M81" s="47">
        <v>3018</v>
      </c>
      <c r="N81" s="47">
        <v>720</v>
      </c>
      <c r="O81" s="47">
        <v>2522</v>
      </c>
      <c r="P81" s="45">
        <v>1.4999999999999999E-2</v>
      </c>
      <c r="Q81" s="48">
        <v>0.24</v>
      </c>
      <c r="R81" s="45">
        <v>1.2E-2</v>
      </c>
      <c r="S81" s="49">
        <v>14</v>
      </c>
      <c r="T81" s="46">
        <v>0.31</v>
      </c>
      <c r="U81" s="46">
        <v>0</v>
      </c>
      <c r="V81" s="46">
        <v>3.4460000000000002</v>
      </c>
      <c r="W81" s="46">
        <v>8.8230000000000004</v>
      </c>
      <c r="X81" s="46">
        <v>0.17</v>
      </c>
      <c r="Y81" s="46">
        <v>1</v>
      </c>
      <c r="Z81" s="48">
        <v>2.9289999999999998</v>
      </c>
      <c r="AA81" s="48">
        <v>37.978999999999999</v>
      </c>
      <c r="AB81" s="48">
        <v>0</v>
      </c>
      <c r="AC81" s="50">
        <v>0.377</v>
      </c>
      <c r="AD81" s="50">
        <v>4.2000000000000003E-2</v>
      </c>
      <c r="AE81" s="46">
        <v>2.1709999999999998</v>
      </c>
      <c r="AF81" s="45">
        <v>6.8000000000000005E-2</v>
      </c>
      <c r="AG81" s="45">
        <v>0.19800000000000001</v>
      </c>
      <c r="AH81" s="45">
        <v>0.20071258907363401</v>
      </c>
      <c r="AI81" s="45">
        <v>0.11401425178147299</v>
      </c>
      <c r="AJ81" s="47">
        <v>4413</v>
      </c>
    </row>
    <row r="82" spans="1:36" x14ac:dyDescent="0.15">
      <c r="A82" s="43" t="s">
        <v>91</v>
      </c>
      <c r="B82" s="43" t="s">
        <v>108</v>
      </c>
      <c r="C82" s="44">
        <v>748.7</v>
      </c>
      <c r="D82" s="45">
        <v>0.22</v>
      </c>
      <c r="E82" s="45">
        <v>9.0999999999999998E-2</v>
      </c>
      <c r="F82" s="46">
        <v>81.3</v>
      </c>
      <c r="G82" s="46">
        <v>87.2</v>
      </c>
      <c r="H82" s="46">
        <v>5.9</v>
      </c>
      <c r="I82" s="45">
        <v>0.13500000000000001</v>
      </c>
      <c r="J82" s="47">
        <v>19009</v>
      </c>
      <c r="K82" s="47">
        <v>8281</v>
      </c>
      <c r="L82" s="47">
        <v>1479</v>
      </c>
      <c r="M82" s="47">
        <v>3146</v>
      </c>
      <c r="N82" s="47">
        <v>1249</v>
      </c>
      <c r="O82" s="47">
        <v>984</v>
      </c>
      <c r="P82" s="45">
        <v>2.5000000000000001E-2</v>
      </c>
      <c r="Q82" s="48">
        <v>0.17899999999999999</v>
      </c>
      <c r="R82" s="45">
        <v>4.0000000000000001E-3</v>
      </c>
      <c r="S82" s="49">
        <v>9</v>
      </c>
      <c r="T82" s="46">
        <v>0.09</v>
      </c>
      <c r="U82" s="46">
        <v>0</v>
      </c>
      <c r="V82" s="46">
        <v>4.7009999999999996</v>
      </c>
      <c r="W82" s="46">
        <v>20.594999999999999</v>
      </c>
      <c r="X82" s="46">
        <v>0.09</v>
      </c>
      <c r="Y82" s="46">
        <v>0.22</v>
      </c>
      <c r="Z82" s="48">
        <v>2.6859999999999999</v>
      </c>
      <c r="AA82" s="48">
        <v>30.222000000000001</v>
      </c>
      <c r="AB82" s="48">
        <v>0</v>
      </c>
      <c r="AC82" s="50">
        <v>0.39300000000000002</v>
      </c>
      <c r="AD82" s="50">
        <v>0.24099999999999999</v>
      </c>
      <c r="AE82" s="46">
        <v>2.7360000000000002</v>
      </c>
      <c r="AF82" s="45">
        <v>0.08</v>
      </c>
      <c r="AG82" s="45">
        <v>0.56899999999999995</v>
      </c>
      <c r="AH82" s="45">
        <v>5.6473829201101902E-2</v>
      </c>
      <c r="AI82" s="45">
        <v>8.2644628099173608E-3</v>
      </c>
      <c r="AJ82" s="47">
        <v>3641</v>
      </c>
    </row>
    <row r="83" spans="1:36" x14ac:dyDescent="0.15">
      <c r="A83" s="43" t="s">
        <v>109</v>
      </c>
      <c r="B83" s="43" t="s">
        <v>110</v>
      </c>
      <c r="C83" s="44">
        <v>13818.5</v>
      </c>
      <c r="D83" s="45">
        <v>0.151</v>
      </c>
      <c r="E83" s="45">
        <v>7.5999999999999998E-2</v>
      </c>
      <c r="F83" s="46">
        <v>81.599999999999994</v>
      </c>
      <c r="G83" s="46">
        <v>87.3</v>
      </c>
      <c r="H83" s="46">
        <v>5.7</v>
      </c>
      <c r="I83" s="45">
        <v>0.20200000000000001</v>
      </c>
      <c r="J83" s="47">
        <v>28158</v>
      </c>
      <c r="K83" s="47">
        <v>17284</v>
      </c>
      <c r="L83" s="47">
        <v>6044</v>
      </c>
      <c r="M83" s="47">
        <v>2882</v>
      </c>
      <c r="N83" s="47">
        <v>1004</v>
      </c>
      <c r="O83" s="47">
        <v>4881</v>
      </c>
      <c r="P83" s="45">
        <v>1.9E-2</v>
      </c>
      <c r="Q83" s="48">
        <v>0.32800000000000001</v>
      </c>
      <c r="R83" s="45">
        <v>3.1E-2</v>
      </c>
      <c r="S83" s="49">
        <v>95</v>
      </c>
      <c r="T83" s="46">
        <v>0.81399999999999995</v>
      </c>
      <c r="U83" s="46">
        <v>2.1179999999999999</v>
      </c>
      <c r="V83" s="46">
        <v>4.0720000000000001</v>
      </c>
      <c r="W83" s="46">
        <v>11.036</v>
      </c>
      <c r="X83" s="46">
        <v>0.69</v>
      </c>
      <c r="Y83" s="46">
        <v>2.16</v>
      </c>
      <c r="Z83" s="48">
        <v>2.1179999999999999</v>
      </c>
      <c r="AA83" s="48">
        <v>46.625999999999998</v>
      </c>
      <c r="AB83" s="48">
        <v>21.175000000000001</v>
      </c>
      <c r="AC83" s="50">
        <v>1</v>
      </c>
      <c r="AD83" s="50">
        <v>0</v>
      </c>
      <c r="AE83" s="46">
        <v>1.7749999999999999</v>
      </c>
      <c r="AF83" s="45">
        <v>0.10100000000000001</v>
      </c>
      <c r="AG83" s="45">
        <v>3.7999999999999999E-2</v>
      </c>
      <c r="AH83" s="45">
        <v>0.215753424657534</v>
      </c>
      <c r="AI83" s="45">
        <v>9.7031963470319602E-2</v>
      </c>
      <c r="AJ83" s="47">
        <v>5558</v>
      </c>
    </row>
    <row r="84" spans="1:36" x14ac:dyDescent="0.15">
      <c r="A84" s="43" t="s">
        <v>109</v>
      </c>
      <c r="B84" s="43" t="s">
        <v>111</v>
      </c>
      <c r="C84" s="44">
        <v>11948.5</v>
      </c>
      <c r="D84" s="45">
        <v>0.17</v>
      </c>
      <c r="E84" s="45">
        <v>8.5999999999999993E-2</v>
      </c>
      <c r="F84" s="46">
        <v>81.900000000000006</v>
      </c>
      <c r="G84" s="46">
        <v>87.6</v>
      </c>
      <c r="H84" s="46">
        <v>5.7</v>
      </c>
      <c r="I84" s="45">
        <v>0.20699999999999999</v>
      </c>
      <c r="J84" s="47">
        <v>29823</v>
      </c>
      <c r="K84" s="47">
        <v>19859</v>
      </c>
      <c r="L84" s="47">
        <v>7567</v>
      </c>
      <c r="M84" s="47">
        <v>3424</v>
      </c>
      <c r="N84" s="47">
        <v>925</v>
      </c>
      <c r="O84" s="47">
        <v>5325</v>
      </c>
      <c r="P84" s="45">
        <v>2.4E-2</v>
      </c>
      <c r="Q84" s="48">
        <v>0.36199999999999999</v>
      </c>
      <c r="R84" s="45">
        <v>0.03</v>
      </c>
      <c r="S84" s="49">
        <v>69</v>
      </c>
      <c r="T84" s="46">
        <v>1.0509999999999999</v>
      </c>
      <c r="U84" s="46">
        <v>0</v>
      </c>
      <c r="V84" s="46">
        <v>5.71</v>
      </c>
      <c r="W84" s="46">
        <v>16.649999999999999</v>
      </c>
      <c r="X84" s="46">
        <v>0.41</v>
      </c>
      <c r="Y84" s="46">
        <v>1.53</v>
      </c>
      <c r="Z84" s="48">
        <v>1.5529999999999999</v>
      </c>
      <c r="AA84" s="48">
        <v>87.932000000000002</v>
      </c>
      <c r="AB84" s="48">
        <v>32.043999999999997</v>
      </c>
      <c r="AC84" s="50">
        <v>0.90600000000000003</v>
      </c>
      <c r="AD84" s="50">
        <v>0</v>
      </c>
      <c r="AE84" s="46">
        <v>1.863</v>
      </c>
      <c r="AF84" s="45">
        <v>0.123</v>
      </c>
      <c r="AG84" s="45">
        <v>0.05</v>
      </c>
      <c r="AH84" s="45">
        <v>0.17838196286472099</v>
      </c>
      <c r="AI84" s="45">
        <v>0.120026525198939</v>
      </c>
      <c r="AJ84" s="47">
        <v>9017</v>
      </c>
    </row>
    <row r="85" spans="1:36" x14ac:dyDescent="0.15">
      <c r="A85" s="43" t="s">
        <v>109</v>
      </c>
      <c r="B85" s="43" t="s">
        <v>112</v>
      </c>
      <c r="C85" s="44">
        <v>18296.5</v>
      </c>
      <c r="D85" s="45">
        <v>0.19500000000000001</v>
      </c>
      <c r="E85" s="45">
        <v>0.10100000000000001</v>
      </c>
      <c r="F85" s="46">
        <v>80.5</v>
      </c>
      <c r="G85" s="46">
        <v>87.1</v>
      </c>
      <c r="H85" s="46">
        <v>6.6</v>
      </c>
      <c r="I85" s="45">
        <v>0.19600000000000001</v>
      </c>
      <c r="J85" s="47">
        <v>28476</v>
      </c>
      <c r="K85" s="47">
        <v>16671</v>
      </c>
      <c r="L85" s="47">
        <v>5548</v>
      </c>
      <c r="M85" s="47">
        <v>3125</v>
      </c>
      <c r="N85" s="47">
        <v>648</v>
      </c>
      <c r="O85" s="47">
        <v>4957</v>
      </c>
      <c r="P85" s="45">
        <v>2.4E-2</v>
      </c>
      <c r="Q85" s="48">
        <v>0.32700000000000001</v>
      </c>
      <c r="R85" s="45">
        <v>0.02</v>
      </c>
      <c r="S85" s="49">
        <v>70</v>
      </c>
      <c r="T85" s="46">
        <v>0.42899999999999999</v>
      </c>
      <c r="U85" s="46">
        <v>0</v>
      </c>
      <c r="V85" s="46">
        <v>5.181</v>
      </c>
      <c r="W85" s="46">
        <v>8.6739999999999995</v>
      </c>
      <c r="X85" s="46">
        <v>0.41</v>
      </c>
      <c r="Y85" s="46">
        <v>1.64</v>
      </c>
      <c r="Z85" s="48">
        <v>1.258</v>
      </c>
      <c r="AA85" s="48">
        <v>85.259</v>
      </c>
      <c r="AB85" s="48">
        <v>4.5</v>
      </c>
      <c r="AC85" s="50">
        <v>0.94599999999999995</v>
      </c>
      <c r="AD85" s="50">
        <v>3.0000000000000001E-3</v>
      </c>
      <c r="AE85" s="46">
        <v>1.6060000000000001</v>
      </c>
      <c r="AF85" s="45">
        <v>0.127</v>
      </c>
      <c r="AG85" s="45">
        <v>0.112</v>
      </c>
      <c r="AH85" s="45">
        <v>0.22004521477015801</v>
      </c>
      <c r="AI85" s="45">
        <v>6.8575734740015104E-2</v>
      </c>
      <c r="AJ85" s="47">
        <v>4772</v>
      </c>
    </row>
    <row r="86" spans="1:36" x14ac:dyDescent="0.15">
      <c r="A86" s="43" t="s">
        <v>109</v>
      </c>
      <c r="B86" s="43" t="s">
        <v>113</v>
      </c>
      <c r="C86" s="44">
        <v>19469.099999999999</v>
      </c>
      <c r="D86" s="45">
        <v>0.19400000000000001</v>
      </c>
      <c r="E86" s="45">
        <v>0.10100000000000001</v>
      </c>
      <c r="F86" s="46">
        <v>81.8</v>
      </c>
      <c r="G86" s="46">
        <v>87.8</v>
      </c>
      <c r="H86" s="46">
        <v>6</v>
      </c>
      <c r="I86" s="45">
        <v>0.19</v>
      </c>
      <c r="J86" s="47">
        <v>29831</v>
      </c>
      <c r="K86" s="47">
        <v>18739</v>
      </c>
      <c r="L86" s="47">
        <v>6446</v>
      </c>
      <c r="M86" s="47">
        <v>3243</v>
      </c>
      <c r="N86" s="47">
        <v>881</v>
      </c>
      <c r="O86" s="47">
        <v>5766</v>
      </c>
      <c r="P86" s="45">
        <v>2.1999999999999999E-2</v>
      </c>
      <c r="Q86" s="48">
        <v>0.33900000000000002</v>
      </c>
      <c r="R86" s="45">
        <v>2.3E-2</v>
      </c>
      <c r="S86" s="49">
        <v>52</v>
      </c>
      <c r="T86" s="46">
        <v>0.629</v>
      </c>
      <c r="U86" s="46">
        <v>0.629</v>
      </c>
      <c r="V86" s="46">
        <v>4.4000000000000004</v>
      </c>
      <c r="W86" s="46">
        <v>10.661</v>
      </c>
      <c r="X86" s="46">
        <v>0.56000000000000005</v>
      </c>
      <c r="Y86" s="46">
        <v>2.35</v>
      </c>
      <c r="Z86" s="48">
        <v>2.7469999999999999</v>
      </c>
      <c r="AA86" s="48">
        <v>114.179</v>
      </c>
      <c r="AB86" s="48">
        <v>0</v>
      </c>
      <c r="AC86" s="50">
        <v>0.94</v>
      </c>
      <c r="AD86" s="50">
        <v>0</v>
      </c>
      <c r="AE86" s="46">
        <v>1.788</v>
      </c>
      <c r="AF86" s="45">
        <v>0.13100000000000001</v>
      </c>
      <c r="AG86" s="45">
        <v>0.17199999999999999</v>
      </c>
      <c r="AH86" s="45">
        <v>0.19341840161182</v>
      </c>
      <c r="AI86" s="45">
        <v>9.1336467427803894E-2</v>
      </c>
      <c r="AJ86" s="47">
        <v>5441</v>
      </c>
    </row>
    <row r="87" spans="1:36" x14ac:dyDescent="0.15">
      <c r="A87" s="43" t="s">
        <v>109</v>
      </c>
      <c r="B87" s="43" t="s">
        <v>114</v>
      </c>
      <c r="C87" s="44">
        <v>19635.2</v>
      </c>
      <c r="D87" s="45">
        <v>0.23100000000000001</v>
      </c>
      <c r="E87" s="45">
        <v>0.11799999999999999</v>
      </c>
      <c r="F87" s="46">
        <v>79.5</v>
      </c>
      <c r="G87" s="46">
        <v>86.8</v>
      </c>
      <c r="H87" s="46">
        <v>7.3</v>
      </c>
      <c r="I87" s="45">
        <v>0.21099999999999999</v>
      </c>
      <c r="J87" s="47">
        <v>28347</v>
      </c>
      <c r="K87" s="47">
        <v>17083</v>
      </c>
      <c r="L87" s="47">
        <v>6345</v>
      </c>
      <c r="M87" s="47">
        <v>3951</v>
      </c>
      <c r="N87" s="47">
        <v>853</v>
      </c>
      <c r="O87" s="47">
        <v>3398</v>
      </c>
      <c r="P87" s="45">
        <v>2.5999999999999999E-2</v>
      </c>
      <c r="Q87" s="48">
        <v>0.35199999999999998</v>
      </c>
      <c r="R87" s="45">
        <v>2.3E-2</v>
      </c>
      <c r="S87" s="49">
        <v>68</v>
      </c>
      <c r="T87" s="46">
        <v>0.63</v>
      </c>
      <c r="U87" s="46">
        <v>0</v>
      </c>
      <c r="V87" s="46">
        <v>5.43</v>
      </c>
      <c r="W87" s="46">
        <v>14.01</v>
      </c>
      <c r="X87" s="46">
        <v>0.33</v>
      </c>
      <c r="Y87" s="46">
        <v>1.5</v>
      </c>
      <c r="Z87" s="48">
        <v>6.4509999999999996</v>
      </c>
      <c r="AA87" s="48">
        <v>15.118</v>
      </c>
      <c r="AB87" s="48">
        <v>0</v>
      </c>
      <c r="AC87" s="50">
        <v>0.94099999999999995</v>
      </c>
      <c r="AD87" s="50">
        <v>0</v>
      </c>
      <c r="AE87" s="46">
        <v>1.7569999999999999</v>
      </c>
      <c r="AF87" s="45">
        <v>0.13500000000000001</v>
      </c>
      <c r="AG87" s="45">
        <v>0.17699999999999999</v>
      </c>
      <c r="AH87" s="45">
        <v>0.21904761904761899</v>
      </c>
      <c r="AI87" s="45">
        <v>4.7619047619047603E-2</v>
      </c>
      <c r="AJ87" s="47">
        <v>3855</v>
      </c>
    </row>
    <row r="88" spans="1:36" x14ac:dyDescent="0.15">
      <c r="A88" s="43" t="s">
        <v>109</v>
      </c>
      <c r="B88" s="43" t="s">
        <v>115</v>
      </c>
      <c r="C88" s="44">
        <v>18621.400000000001</v>
      </c>
      <c r="D88" s="45">
        <v>0.22500000000000001</v>
      </c>
      <c r="E88" s="45">
        <v>0.115</v>
      </c>
      <c r="F88" s="46">
        <v>79.7</v>
      </c>
      <c r="G88" s="46">
        <v>86.5</v>
      </c>
      <c r="H88" s="46">
        <v>6.8</v>
      </c>
      <c r="I88" s="45">
        <v>0.188</v>
      </c>
      <c r="J88" s="47">
        <v>27709</v>
      </c>
      <c r="K88" s="47">
        <v>15178</v>
      </c>
      <c r="L88" s="47">
        <v>5652</v>
      </c>
      <c r="M88" s="47">
        <v>3839</v>
      </c>
      <c r="N88" s="47">
        <v>683</v>
      </c>
      <c r="O88" s="47">
        <v>2477</v>
      </c>
      <c r="P88" s="45">
        <v>2.5000000000000001E-2</v>
      </c>
      <c r="Q88" s="48">
        <v>0.31900000000000001</v>
      </c>
      <c r="R88" s="45">
        <v>2.1000000000000001E-2</v>
      </c>
      <c r="S88" s="49">
        <v>65</v>
      </c>
      <c r="T88" s="46">
        <v>0.49099999999999999</v>
      </c>
      <c r="U88" s="46">
        <v>0</v>
      </c>
      <c r="V88" s="46">
        <v>8.3059999999999992</v>
      </c>
      <c r="W88" s="46">
        <v>12.647</v>
      </c>
      <c r="X88" s="46">
        <v>0.36</v>
      </c>
      <c r="Y88" s="46">
        <v>2.31</v>
      </c>
      <c r="Z88" s="48">
        <v>3.375</v>
      </c>
      <c r="AA88" s="48">
        <v>36.271000000000001</v>
      </c>
      <c r="AB88" s="48">
        <v>0</v>
      </c>
      <c r="AC88" s="50">
        <v>1</v>
      </c>
      <c r="AD88" s="50">
        <v>0</v>
      </c>
      <c r="AE88" s="46">
        <v>1.9139999999999999</v>
      </c>
      <c r="AF88" s="45">
        <v>0.114</v>
      </c>
      <c r="AG88" s="45">
        <v>0.182</v>
      </c>
      <c r="AH88" s="45">
        <v>0.18654673445443901</v>
      </c>
      <c r="AI88" s="45">
        <v>5.4751662104028202E-2</v>
      </c>
      <c r="AJ88" s="47">
        <v>3502</v>
      </c>
    </row>
    <row r="89" spans="1:36" x14ac:dyDescent="0.15">
      <c r="A89" s="43" t="s">
        <v>109</v>
      </c>
      <c r="B89" s="43" t="s">
        <v>116</v>
      </c>
      <c r="C89" s="44">
        <v>12404</v>
      </c>
      <c r="D89" s="45">
        <v>0.215</v>
      </c>
      <c r="E89" s="45">
        <v>0.105</v>
      </c>
      <c r="F89" s="46">
        <v>80.2</v>
      </c>
      <c r="G89" s="46">
        <v>86.7</v>
      </c>
      <c r="H89" s="46">
        <v>6.5</v>
      </c>
      <c r="I89" s="45">
        <v>0.17499999999999999</v>
      </c>
      <c r="J89" s="47">
        <v>23376</v>
      </c>
      <c r="K89" s="47">
        <v>13503</v>
      </c>
      <c r="L89" s="47">
        <v>4692</v>
      </c>
      <c r="M89" s="47">
        <v>3603</v>
      </c>
      <c r="N89" s="47">
        <v>582</v>
      </c>
      <c r="O89" s="47">
        <v>2501</v>
      </c>
      <c r="P89" s="45">
        <v>2.1999999999999999E-2</v>
      </c>
      <c r="Q89" s="48">
        <v>0.26900000000000002</v>
      </c>
      <c r="R89" s="45">
        <v>1.7000000000000001E-2</v>
      </c>
      <c r="S89" s="49">
        <v>35</v>
      </c>
      <c r="T89" s="46">
        <v>0.19700000000000001</v>
      </c>
      <c r="U89" s="46">
        <v>0.53700000000000003</v>
      </c>
      <c r="V89" s="46">
        <v>7.2359999999999998</v>
      </c>
      <c r="W89" s="46">
        <v>12.465999999999999</v>
      </c>
      <c r="X89" s="46">
        <v>0.28999999999999998</v>
      </c>
      <c r="Y89" s="46">
        <v>1.34</v>
      </c>
      <c r="Z89" s="48">
        <v>2.0779999999999998</v>
      </c>
      <c r="AA89" s="48">
        <v>22.488</v>
      </c>
      <c r="AB89" s="48">
        <v>0</v>
      </c>
      <c r="AC89" s="50">
        <v>0.93700000000000006</v>
      </c>
      <c r="AD89" s="50">
        <v>3.0000000000000001E-3</v>
      </c>
      <c r="AE89" s="46">
        <v>1.998</v>
      </c>
      <c r="AF89" s="45">
        <v>0.13100000000000001</v>
      </c>
      <c r="AG89" s="45">
        <v>0.11600000000000001</v>
      </c>
      <c r="AH89" s="45">
        <v>0.191970802919708</v>
      </c>
      <c r="AI89" s="45">
        <v>6.1800486618004899E-2</v>
      </c>
      <c r="AJ89" s="47">
        <v>3892</v>
      </c>
    </row>
    <row r="90" spans="1:36" x14ac:dyDescent="0.15">
      <c r="A90" s="43" t="s">
        <v>109</v>
      </c>
      <c r="B90" s="43" t="s">
        <v>117</v>
      </c>
      <c r="C90" s="44">
        <v>16930.3</v>
      </c>
      <c r="D90" s="45">
        <v>0.20699999999999999</v>
      </c>
      <c r="E90" s="45">
        <v>0.105</v>
      </c>
      <c r="F90" s="46">
        <v>81</v>
      </c>
      <c r="G90" s="46">
        <v>87.3</v>
      </c>
      <c r="H90" s="46">
        <v>6.3</v>
      </c>
      <c r="I90" s="45">
        <v>0.183</v>
      </c>
      <c r="J90" s="47">
        <v>23618</v>
      </c>
      <c r="K90" s="47">
        <v>14079</v>
      </c>
      <c r="L90" s="47">
        <v>4596</v>
      </c>
      <c r="M90" s="47">
        <v>2738</v>
      </c>
      <c r="N90" s="47">
        <v>607</v>
      </c>
      <c r="O90" s="47">
        <v>4156</v>
      </c>
      <c r="P90" s="45">
        <v>2.1999999999999999E-2</v>
      </c>
      <c r="Q90" s="48">
        <v>0.30199999999999999</v>
      </c>
      <c r="R90" s="45">
        <v>2.4E-2</v>
      </c>
      <c r="S90" s="49">
        <v>52</v>
      </c>
      <c r="T90" s="46">
        <v>0.30599999999999999</v>
      </c>
      <c r="U90" s="46">
        <v>3.085</v>
      </c>
      <c r="V90" s="46">
        <v>1.224</v>
      </c>
      <c r="W90" s="46">
        <v>10.468</v>
      </c>
      <c r="X90" s="46">
        <v>0.32</v>
      </c>
      <c r="Y90" s="46">
        <v>1.38</v>
      </c>
      <c r="Z90" s="48">
        <v>8.9619999999999997</v>
      </c>
      <c r="AA90" s="48">
        <v>29.42</v>
      </c>
      <c r="AB90" s="48">
        <v>0</v>
      </c>
      <c r="AC90" s="50">
        <v>0.96699999999999997</v>
      </c>
      <c r="AD90" s="50">
        <v>0</v>
      </c>
      <c r="AE90" s="46">
        <v>1.806</v>
      </c>
      <c r="AF90" s="45">
        <v>0.11899999999999999</v>
      </c>
      <c r="AG90" s="45">
        <v>0.16900000000000001</v>
      </c>
      <c r="AH90" s="45">
        <v>0.18209459459459501</v>
      </c>
      <c r="AI90" s="45">
        <v>9.0202702702702697E-2</v>
      </c>
      <c r="AJ90" s="47">
        <v>4274</v>
      </c>
    </row>
    <row r="91" spans="1:36" x14ac:dyDescent="0.15">
      <c r="A91" s="43" t="s">
        <v>109</v>
      </c>
      <c r="B91" s="43" t="s">
        <v>118</v>
      </c>
      <c r="C91" s="44">
        <v>18957.400000000001</v>
      </c>
      <c r="D91" s="45">
        <v>0.19700000000000001</v>
      </c>
      <c r="E91" s="45">
        <v>0.104</v>
      </c>
      <c r="F91" s="46">
        <v>82.1</v>
      </c>
      <c r="G91" s="46">
        <v>88.1</v>
      </c>
      <c r="H91" s="46">
        <v>6</v>
      </c>
      <c r="I91" s="45">
        <v>0.214</v>
      </c>
      <c r="J91" s="47">
        <v>30302</v>
      </c>
      <c r="K91" s="47">
        <v>18902</v>
      </c>
      <c r="L91" s="47">
        <v>6780</v>
      </c>
      <c r="M91" s="47">
        <v>3370</v>
      </c>
      <c r="N91" s="47">
        <v>649</v>
      </c>
      <c r="O91" s="47">
        <v>5458</v>
      </c>
      <c r="P91" s="45">
        <v>2.3E-2</v>
      </c>
      <c r="Q91" s="48">
        <v>0.36799999999999999</v>
      </c>
      <c r="R91" s="45">
        <v>3.6999999999999998E-2</v>
      </c>
      <c r="S91" s="49">
        <v>74</v>
      </c>
      <c r="T91" s="46">
        <v>0.47199999999999998</v>
      </c>
      <c r="U91" s="46">
        <v>0.72699999999999998</v>
      </c>
      <c r="V91" s="46">
        <v>3.9969999999999999</v>
      </c>
      <c r="W91" s="46">
        <v>9.375</v>
      </c>
      <c r="X91" s="46">
        <v>0.64</v>
      </c>
      <c r="Y91" s="46">
        <v>3.27</v>
      </c>
      <c r="Z91" s="48">
        <v>3.5979999999999999</v>
      </c>
      <c r="AA91" s="48">
        <v>39.481999999999999</v>
      </c>
      <c r="AB91" s="48">
        <v>28.762</v>
      </c>
      <c r="AC91" s="50">
        <v>1</v>
      </c>
      <c r="AD91" s="50">
        <v>0</v>
      </c>
      <c r="AE91" s="46">
        <v>1.8740000000000001</v>
      </c>
      <c r="AF91" s="45">
        <v>0.114</v>
      </c>
      <c r="AG91" s="45">
        <v>0.19700000000000001</v>
      </c>
      <c r="AH91" s="45">
        <v>0.17461928934010201</v>
      </c>
      <c r="AI91" s="45">
        <v>0.112690355329949</v>
      </c>
      <c r="AJ91" s="47">
        <v>5368</v>
      </c>
    </row>
    <row r="92" spans="1:36" x14ac:dyDescent="0.15">
      <c r="A92" s="43" t="s">
        <v>109</v>
      </c>
      <c r="B92" s="43" t="s">
        <v>119</v>
      </c>
      <c r="C92" s="44">
        <v>11829.3</v>
      </c>
      <c r="D92" s="45">
        <v>0.22700000000000001</v>
      </c>
      <c r="E92" s="45">
        <v>0.115</v>
      </c>
      <c r="F92" s="46">
        <v>80.7</v>
      </c>
      <c r="G92" s="46">
        <v>86.7</v>
      </c>
      <c r="H92" s="46">
        <v>6</v>
      </c>
      <c r="I92" s="45">
        <v>0.191</v>
      </c>
      <c r="J92" s="47">
        <v>27307</v>
      </c>
      <c r="K92" s="47">
        <v>17187</v>
      </c>
      <c r="L92" s="47">
        <v>5715</v>
      </c>
      <c r="M92" s="47">
        <v>4300</v>
      </c>
      <c r="N92" s="47">
        <v>571</v>
      </c>
      <c r="O92" s="47">
        <v>3991</v>
      </c>
      <c r="P92" s="45">
        <v>1.7999999999999999E-2</v>
      </c>
      <c r="Q92" s="48">
        <v>0.33700000000000002</v>
      </c>
      <c r="R92" s="45">
        <v>2.5999999999999999E-2</v>
      </c>
      <c r="S92" s="49">
        <v>59</v>
      </c>
      <c r="T92" s="46">
        <v>0.45900000000000002</v>
      </c>
      <c r="U92" s="46">
        <v>0.83299999999999996</v>
      </c>
      <c r="V92" s="46">
        <v>4.1420000000000003</v>
      </c>
      <c r="W92" s="46">
        <v>10.198</v>
      </c>
      <c r="X92" s="46">
        <v>0.33</v>
      </c>
      <c r="Y92" s="46">
        <v>1.55</v>
      </c>
      <c r="Z92" s="48">
        <v>6.1040000000000001</v>
      </c>
      <c r="AA92" s="48">
        <v>23.347999999999999</v>
      </c>
      <c r="AB92" s="48">
        <v>7.5469999999999997</v>
      </c>
      <c r="AC92" s="50">
        <v>0.85799999999999998</v>
      </c>
      <c r="AD92" s="50">
        <v>0</v>
      </c>
      <c r="AE92" s="46">
        <v>1.905</v>
      </c>
      <c r="AF92" s="45">
        <v>0.124</v>
      </c>
      <c r="AG92" s="45">
        <v>0.25</v>
      </c>
      <c r="AH92" s="45">
        <v>0.16153967502760699</v>
      </c>
      <c r="AI92" s="45">
        <v>7.7930272913708798E-2</v>
      </c>
      <c r="AJ92" s="47">
        <v>3951</v>
      </c>
    </row>
    <row r="93" spans="1:36" x14ac:dyDescent="0.15">
      <c r="A93" s="43" t="s">
        <v>109</v>
      </c>
      <c r="B93" s="43" t="s">
        <v>120</v>
      </c>
      <c r="C93" s="44">
        <v>15510.6</v>
      </c>
      <c r="D93" s="45">
        <v>0.20200000000000001</v>
      </c>
      <c r="E93" s="45">
        <v>0.106</v>
      </c>
      <c r="F93" s="46">
        <v>82.8</v>
      </c>
      <c r="G93" s="46">
        <v>88.5</v>
      </c>
      <c r="H93" s="46">
        <v>5.7</v>
      </c>
      <c r="I93" s="45">
        <v>0.21299999999999999</v>
      </c>
      <c r="J93" s="47">
        <v>29999</v>
      </c>
      <c r="K93" s="47">
        <v>19427</v>
      </c>
      <c r="L93" s="47">
        <v>7058</v>
      </c>
      <c r="M93" s="47">
        <v>3499</v>
      </c>
      <c r="N93" s="47">
        <v>674</v>
      </c>
      <c r="O93" s="47">
        <v>5403</v>
      </c>
      <c r="P93" s="45">
        <v>1.9E-2</v>
      </c>
      <c r="Q93" s="48">
        <v>0.373</v>
      </c>
      <c r="R93" s="45">
        <v>2.9000000000000001E-2</v>
      </c>
      <c r="S93" s="49">
        <v>87</v>
      </c>
      <c r="T93" s="46">
        <v>0.748</v>
      </c>
      <c r="U93" s="46">
        <v>0.77</v>
      </c>
      <c r="V93" s="46">
        <v>4.2140000000000004</v>
      </c>
      <c r="W93" s="46">
        <v>8.1760000000000002</v>
      </c>
      <c r="X93" s="46">
        <v>0.38</v>
      </c>
      <c r="Y93" s="46">
        <v>1.69</v>
      </c>
      <c r="Z93" s="48">
        <v>4.8029999999999999</v>
      </c>
      <c r="AA93" s="48">
        <v>19.277999999999999</v>
      </c>
      <c r="AB93" s="48">
        <v>2.3740000000000001</v>
      </c>
      <c r="AC93" s="50">
        <v>0.69299999999999995</v>
      </c>
      <c r="AD93" s="50">
        <v>4.0000000000000001E-3</v>
      </c>
      <c r="AE93" s="46">
        <v>1.9259999999999999</v>
      </c>
      <c r="AF93" s="45">
        <v>0.10299999999999999</v>
      </c>
      <c r="AG93" s="45">
        <v>0.247</v>
      </c>
      <c r="AH93" s="45">
        <v>0.20086168474223701</v>
      </c>
      <c r="AI93" s="45">
        <v>0.10830485811915</v>
      </c>
      <c r="AJ93" s="47">
        <v>5058</v>
      </c>
    </row>
    <row r="94" spans="1:36" x14ac:dyDescent="0.15">
      <c r="A94" s="43" t="s">
        <v>109</v>
      </c>
      <c r="B94" s="43" t="s">
        <v>121</v>
      </c>
      <c r="C94" s="44">
        <v>14878.6</v>
      </c>
      <c r="D94" s="45">
        <v>0.188</v>
      </c>
      <c r="E94" s="45">
        <v>9.8000000000000004E-2</v>
      </c>
      <c r="F94" s="46">
        <v>82.2</v>
      </c>
      <c r="G94" s="46">
        <v>87.9</v>
      </c>
      <c r="H94" s="46">
        <v>5.7</v>
      </c>
      <c r="I94" s="45">
        <v>0.19500000000000001</v>
      </c>
      <c r="J94" s="47">
        <v>27182</v>
      </c>
      <c r="K94" s="47">
        <v>17144</v>
      </c>
      <c r="L94" s="47">
        <v>5946</v>
      </c>
      <c r="M94" s="47">
        <v>2736</v>
      </c>
      <c r="N94" s="47">
        <v>855</v>
      </c>
      <c r="O94" s="47">
        <v>5328</v>
      </c>
      <c r="P94" s="45">
        <v>2.3E-2</v>
      </c>
      <c r="Q94" s="48">
        <v>0.33300000000000002</v>
      </c>
      <c r="R94" s="45">
        <v>2.5000000000000001E-2</v>
      </c>
      <c r="S94" s="49">
        <v>59</v>
      </c>
      <c r="T94" s="46">
        <v>0.49199999999999999</v>
      </c>
      <c r="U94" s="46">
        <v>2.1560000000000001</v>
      </c>
      <c r="V94" s="46">
        <v>4.6870000000000003</v>
      </c>
      <c r="W94" s="46">
        <v>14.226000000000001</v>
      </c>
      <c r="X94" s="46">
        <v>0.42</v>
      </c>
      <c r="Y94" s="46">
        <v>2.1800000000000002</v>
      </c>
      <c r="Z94" s="48">
        <v>22.288</v>
      </c>
      <c r="AA94" s="48">
        <v>49.451999999999998</v>
      </c>
      <c r="AB94" s="48">
        <v>16.593</v>
      </c>
      <c r="AC94" s="50">
        <v>0.97899999999999998</v>
      </c>
      <c r="AD94" s="50">
        <v>0</v>
      </c>
      <c r="AE94" s="46">
        <v>1.6559999999999999</v>
      </c>
      <c r="AF94" s="45">
        <v>0.11700000000000001</v>
      </c>
      <c r="AG94" s="45">
        <v>0.12</v>
      </c>
      <c r="AH94" s="45">
        <v>0.19622641509434</v>
      </c>
      <c r="AI94" s="45">
        <v>0.10188679245283</v>
      </c>
      <c r="AJ94" s="47">
        <v>7027</v>
      </c>
    </row>
    <row r="95" spans="1:36" x14ac:dyDescent="0.15">
      <c r="A95" s="43" t="s">
        <v>109</v>
      </c>
      <c r="B95" s="43" t="s">
        <v>122</v>
      </c>
      <c r="C95" s="44">
        <v>21083.1</v>
      </c>
      <c r="D95" s="45">
        <v>0.20499999999999999</v>
      </c>
      <c r="E95" s="45">
        <v>0.108</v>
      </c>
      <c r="F95" s="46">
        <v>81</v>
      </c>
      <c r="G95" s="46">
        <v>87.4</v>
      </c>
      <c r="H95" s="46">
        <v>6.4</v>
      </c>
      <c r="I95" s="45">
        <v>0.192</v>
      </c>
      <c r="J95" s="47">
        <v>27453</v>
      </c>
      <c r="K95" s="47">
        <v>16080</v>
      </c>
      <c r="L95" s="47">
        <v>5755</v>
      </c>
      <c r="M95" s="47">
        <v>2884</v>
      </c>
      <c r="N95" s="47">
        <v>752</v>
      </c>
      <c r="O95" s="47">
        <v>4336</v>
      </c>
      <c r="P95" s="45">
        <v>2.1000000000000001E-2</v>
      </c>
      <c r="Q95" s="48">
        <v>0.33400000000000002</v>
      </c>
      <c r="R95" s="45">
        <v>2.1999999999999999E-2</v>
      </c>
      <c r="S95" s="49">
        <v>24</v>
      </c>
      <c r="T95" s="46">
        <v>0.309</v>
      </c>
      <c r="U95" s="46">
        <v>2.3690000000000002</v>
      </c>
      <c r="V95" s="46">
        <v>1.4710000000000001</v>
      </c>
      <c r="W95" s="46">
        <v>11.004</v>
      </c>
      <c r="X95" s="46">
        <v>0.32</v>
      </c>
      <c r="Y95" s="46">
        <v>2.04</v>
      </c>
      <c r="Z95" s="48">
        <v>7.0469999999999997</v>
      </c>
      <c r="AA95" s="48">
        <v>18.11</v>
      </c>
      <c r="AB95" s="48">
        <v>0</v>
      </c>
      <c r="AC95" s="50">
        <v>0.89300000000000002</v>
      </c>
      <c r="AD95" s="50">
        <v>0</v>
      </c>
      <c r="AE95" s="46">
        <v>1.661</v>
      </c>
      <c r="AF95" s="45">
        <v>0.11</v>
      </c>
      <c r="AG95" s="45">
        <v>0.19900000000000001</v>
      </c>
      <c r="AH95" s="45">
        <v>0.19508562918838401</v>
      </c>
      <c r="AI95" s="45">
        <v>7.1481757259865997E-2</v>
      </c>
      <c r="AJ95" s="47">
        <v>3868</v>
      </c>
    </row>
    <row r="96" spans="1:36" x14ac:dyDescent="0.15">
      <c r="A96" s="43" t="s">
        <v>109</v>
      </c>
      <c r="B96" s="43" t="s">
        <v>123</v>
      </c>
      <c r="C96" s="44">
        <v>16583.900000000001</v>
      </c>
      <c r="D96" s="45">
        <v>0.20899999999999999</v>
      </c>
      <c r="E96" s="45">
        <v>0.111</v>
      </c>
      <c r="F96" s="46">
        <v>82.3</v>
      </c>
      <c r="G96" s="46">
        <v>88</v>
      </c>
      <c r="H96" s="46">
        <v>5.7</v>
      </c>
      <c r="I96" s="45">
        <v>0.20799999999999999</v>
      </c>
      <c r="J96" s="47">
        <v>28441</v>
      </c>
      <c r="K96" s="47">
        <v>17423</v>
      </c>
      <c r="L96" s="47">
        <v>5535</v>
      </c>
      <c r="M96" s="47">
        <v>3229</v>
      </c>
      <c r="N96" s="47">
        <v>906</v>
      </c>
      <c r="O96" s="47">
        <v>5312</v>
      </c>
      <c r="P96" s="45">
        <v>2.1000000000000001E-2</v>
      </c>
      <c r="Q96" s="48">
        <v>0.34200000000000003</v>
      </c>
      <c r="R96" s="45">
        <v>2.4E-2</v>
      </c>
      <c r="S96" s="49">
        <v>57</v>
      </c>
      <c r="T96" s="46">
        <v>0.33600000000000002</v>
      </c>
      <c r="U96" s="46">
        <v>0</v>
      </c>
      <c r="V96" s="46">
        <v>3.5089999999999999</v>
      </c>
      <c r="W96" s="46">
        <v>12.006</v>
      </c>
      <c r="X96" s="46">
        <v>0.33</v>
      </c>
      <c r="Y96" s="46">
        <v>1.39</v>
      </c>
      <c r="Z96" s="48">
        <v>8.0259999999999998</v>
      </c>
      <c r="AA96" s="48">
        <v>14.81</v>
      </c>
      <c r="AB96" s="48">
        <v>2.7789999999999999</v>
      </c>
      <c r="AC96" s="50">
        <v>0.90900000000000003</v>
      </c>
      <c r="AD96" s="50">
        <v>0</v>
      </c>
      <c r="AE96" s="46">
        <v>1.7989999999999999</v>
      </c>
      <c r="AF96" s="45">
        <v>0.112</v>
      </c>
      <c r="AG96" s="45">
        <v>0.252</v>
      </c>
      <c r="AH96" s="45">
        <v>0.17205040091637999</v>
      </c>
      <c r="AI96" s="45">
        <v>7.6746849942726195E-2</v>
      </c>
      <c r="AJ96" s="47">
        <v>4364</v>
      </c>
    </row>
    <row r="97" spans="1:36" x14ac:dyDescent="0.15">
      <c r="A97" s="43" t="s">
        <v>109</v>
      </c>
      <c r="B97" s="43" t="s">
        <v>124</v>
      </c>
      <c r="C97" s="44">
        <v>22372.5</v>
      </c>
      <c r="D97" s="45">
        <v>0.19900000000000001</v>
      </c>
      <c r="E97" s="45">
        <v>0.10100000000000001</v>
      </c>
      <c r="F97" s="46">
        <v>80.3</v>
      </c>
      <c r="G97" s="46">
        <v>86.9</v>
      </c>
      <c r="H97" s="46">
        <v>6.6</v>
      </c>
      <c r="I97" s="45">
        <v>0.20499999999999999</v>
      </c>
      <c r="J97" s="47">
        <v>28439</v>
      </c>
      <c r="K97" s="47">
        <v>16797</v>
      </c>
      <c r="L97" s="47">
        <v>6112</v>
      </c>
      <c r="M97" s="47">
        <v>3183</v>
      </c>
      <c r="N97" s="47">
        <v>721</v>
      </c>
      <c r="O97" s="47">
        <v>4299</v>
      </c>
      <c r="P97" s="45">
        <v>2.5000000000000001E-2</v>
      </c>
      <c r="Q97" s="48">
        <v>0.33</v>
      </c>
      <c r="R97" s="45">
        <v>1.9E-2</v>
      </c>
      <c r="S97" s="49">
        <v>95</v>
      </c>
      <c r="T97" s="46">
        <v>0.86899999999999999</v>
      </c>
      <c r="U97" s="46">
        <v>1.478</v>
      </c>
      <c r="V97" s="46">
        <v>6.19</v>
      </c>
      <c r="W97" s="46">
        <v>13.076000000000001</v>
      </c>
      <c r="X97" s="46">
        <v>0.42</v>
      </c>
      <c r="Y97" s="46">
        <v>1.43</v>
      </c>
      <c r="Z97" s="48">
        <v>4.99</v>
      </c>
      <c r="AA97" s="48">
        <v>24.744</v>
      </c>
      <c r="AB97" s="48">
        <v>0</v>
      </c>
      <c r="AC97" s="50">
        <v>0.96</v>
      </c>
      <c r="AD97" s="50">
        <v>0</v>
      </c>
      <c r="AE97" s="46">
        <v>1.669</v>
      </c>
      <c r="AF97" s="45">
        <v>0.124</v>
      </c>
      <c r="AG97" s="45">
        <v>0.16400000000000001</v>
      </c>
      <c r="AH97" s="45">
        <v>0.197329995828118</v>
      </c>
      <c r="AI97" s="45">
        <v>6.7167292448894494E-2</v>
      </c>
      <c r="AJ97" s="47">
        <v>4116</v>
      </c>
    </row>
    <row r="98" spans="1:36" x14ac:dyDescent="0.15">
      <c r="A98" s="43" t="s">
        <v>109</v>
      </c>
      <c r="B98" s="43" t="s">
        <v>125</v>
      </c>
      <c r="C98" s="44">
        <v>16549</v>
      </c>
      <c r="D98" s="45">
        <v>0.249</v>
      </c>
      <c r="E98" s="45">
        <v>0.13100000000000001</v>
      </c>
      <c r="F98" s="46">
        <v>80</v>
      </c>
      <c r="G98" s="46">
        <v>86.9</v>
      </c>
      <c r="H98" s="46">
        <v>6.9</v>
      </c>
      <c r="I98" s="45">
        <v>0.20699999999999999</v>
      </c>
      <c r="J98" s="47">
        <v>26327</v>
      </c>
      <c r="K98" s="47">
        <v>15376</v>
      </c>
      <c r="L98" s="47">
        <v>5380</v>
      </c>
      <c r="M98" s="47">
        <v>3752</v>
      </c>
      <c r="N98" s="47">
        <v>743</v>
      </c>
      <c r="O98" s="47">
        <v>3159</v>
      </c>
      <c r="P98" s="45">
        <v>2.4E-2</v>
      </c>
      <c r="Q98" s="48">
        <v>0.32400000000000001</v>
      </c>
      <c r="R98" s="45">
        <v>1.7000000000000001E-2</v>
      </c>
      <c r="S98" s="49">
        <v>61</v>
      </c>
      <c r="T98" s="46">
        <v>0.49</v>
      </c>
      <c r="U98" s="46">
        <v>0.22800000000000001</v>
      </c>
      <c r="V98" s="46">
        <v>5.7889999999999997</v>
      </c>
      <c r="W98" s="46">
        <v>11.896000000000001</v>
      </c>
      <c r="X98" s="46">
        <v>0.28000000000000003</v>
      </c>
      <c r="Y98" s="46">
        <v>1.25</v>
      </c>
      <c r="Z98" s="48">
        <v>6.1760000000000002</v>
      </c>
      <c r="AA98" s="48">
        <v>20.887</v>
      </c>
      <c r="AB98" s="48">
        <v>0</v>
      </c>
      <c r="AC98" s="50">
        <v>0.9</v>
      </c>
      <c r="AD98" s="50">
        <v>0</v>
      </c>
      <c r="AE98" s="46">
        <v>1.8919999999999999</v>
      </c>
      <c r="AF98" s="45">
        <v>0.152</v>
      </c>
      <c r="AG98" s="45">
        <v>0.21</v>
      </c>
      <c r="AH98" s="45">
        <v>0.167615253272624</v>
      </c>
      <c r="AI98" s="45">
        <v>8.9356858281161106E-2</v>
      </c>
      <c r="AJ98" s="47">
        <v>3437</v>
      </c>
    </row>
    <row r="99" spans="1:36" x14ac:dyDescent="0.15">
      <c r="A99" s="43" t="s">
        <v>109</v>
      </c>
      <c r="B99" s="43" t="s">
        <v>126</v>
      </c>
      <c r="C99" s="44">
        <v>20818.7</v>
      </c>
      <c r="D99" s="45">
        <v>0.23200000000000001</v>
      </c>
      <c r="E99" s="45">
        <v>0.11899999999999999</v>
      </c>
      <c r="F99" s="46">
        <v>79.5</v>
      </c>
      <c r="G99" s="46">
        <v>86.8</v>
      </c>
      <c r="H99" s="46">
        <v>7.3</v>
      </c>
      <c r="I99" s="45">
        <v>0.186</v>
      </c>
      <c r="J99" s="47">
        <v>27268</v>
      </c>
      <c r="K99" s="47">
        <v>15223</v>
      </c>
      <c r="L99" s="47">
        <v>5078</v>
      </c>
      <c r="M99" s="47">
        <v>4364</v>
      </c>
      <c r="N99" s="47">
        <v>851</v>
      </c>
      <c r="O99" s="47">
        <v>2658</v>
      </c>
      <c r="P99" s="45">
        <v>2.5000000000000001E-2</v>
      </c>
      <c r="Q99" s="48">
        <v>0.308</v>
      </c>
      <c r="R99" s="45">
        <v>2.1000000000000001E-2</v>
      </c>
      <c r="S99" s="49">
        <v>52</v>
      </c>
      <c r="T99" s="46">
        <v>0.379</v>
      </c>
      <c r="U99" s="46">
        <v>2.7690000000000001</v>
      </c>
      <c r="V99" s="46">
        <v>8.0690000000000008</v>
      </c>
      <c r="W99" s="46">
        <v>11.356</v>
      </c>
      <c r="X99" s="46">
        <v>0.34</v>
      </c>
      <c r="Y99" s="46">
        <v>1.31</v>
      </c>
      <c r="Z99" s="48">
        <v>9.7620000000000005</v>
      </c>
      <c r="AA99" s="48">
        <v>21.616</v>
      </c>
      <c r="AB99" s="48">
        <v>9.8620000000000001</v>
      </c>
      <c r="AC99" s="50">
        <v>0.91800000000000004</v>
      </c>
      <c r="AD99" s="50">
        <v>0</v>
      </c>
      <c r="AE99" s="46">
        <v>2.0430000000000001</v>
      </c>
      <c r="AF99" s="45">
        <v>0.13200000000000001</v>
      </c>
      <c r="AG99" s="45">
        <v>0.26800000000000002</v>
      </c>
      <c r="AH99" s="45">
        <v>0.17578692493946699</v>
      </c>
      <c r="AI99" s="45">
        <v>5.8595641646489102E-2</v>
      </c>
      <c r="AJ99" s="47">
        <v>3451</v>
      </c>
    </row>
    <row r="100" spans="1:36" x14ac:dyDescent="0.15">
      <c r="A100" s="43" t="s">
        <v>109</v>
      </c>
      <c r="B100" s="43" t="s">
        <v>127</v>
      </c>
      <c r="C100" s="44">
        <v>17440.599999999999</v>
      </c>
      <c r="D100" s="45">
        <v>0.23100000000000001</v>
      </c>
      <c r="E100" s="45">
        <v>0.11700000000000001</v>
      </c>
      <c r="F100" s="46">
        <v>80.599999999999994</v>
      </c>
      <c r="G100" s="46">
        <v>87.1</v>
      </c>
      <c r="H100" s="46">
        <v>6.5</v>
      </c>
      <c r="I100" s="45">
        <v>0.189</v>
      </c>
      <c r="J100" s="47">
        <v>25380</v>
      </c>
      <c r="K100" s="47">
        <v>14350</v>
      </c>
      <c r="L100" s="47">
        <v>4565</v>
      </c>
      <c r="M100" s="47">
        <v>3741</v>
      </c>
      <c r="N100" s="47">
        <v>734</v>
      </c>
      <c r="O100" s="47">
        <v>2994</v>
      </c>
      <c r="P100" s="45">
        <v>2.3E-2</v>
      </c>
      <c r="Q100" s="48">
        <v>0.29699999999999999</v>
      </c>
      <c r="R100" s="45">
        <v>1.4999999999999999E-2</v>
      </c>
      <c r="S100" s="49">
        <v>53</v>
      </c>
      <c r="T100" s="46">
        <v>0.33600000000000002</v>
      </c>
      <c r="U100" s="46">
        <v>3.4849999999999999</v>
      </c>
      <c r="V100" s="46">
        <v>8.9499999999999993</v>
      </c>
      <c r="W100" s="46">
        <v>12.648999999999999</v>
      </c>
      <c r="X100" s="46">
        <v>0.28000000000000003</v>
      </c>
      <c r="Y100" s="46">
        <v>1.3</v>
      </c>
      <c r="Z100" s="48">
        <v>17.975999999999999</v>
      </c>
      <c r="AA100" s="48">
        <v>42.32</v>
      </c>
      <c r="AB100" s="48">
        <v>3.5920000000000001</v>
      </c>
      <c r="AC100" s="50">
        <v>0.92700000000000005</v>
      </c>
      <c r="AD100" s="50">
        <v>0</v>
      </c>
      <c r="AE100" s="46">
        <v>1.8879999999999999</v>
      </c>
      <c r="AF100" s="45">
        <v>0.129</v>
      </c>
      <c r="AG100" s="45">
        <v>0.192</v>
      </c>
      <c r="AH100" s="45">
        <v>0.179979777553084</v>
      </c>
      <c r="AI100" s="45">
        <v>6.0667340748230499E-2</v>
      </c>
      <c r="AJ100" s="47">
        <v>3497</v>
      </c>
    </row>
    <row r="101" spans="1:36" x14ac:dyDescent="0.15">
      <c r="A101" s="43" t="s">
        <v>109</v>
      </c>
      <c r="B101" s="43" t="s">
        <v>128</v>
      </c>
      <c r="C101" s="44">
        <v>15018.9</v>
      </c>
      <c r="D101" s="45">
        <v>0.218</v>
      </c>
      <c r="E101" s="45">
        <v>0.11700000000000001</v>
      </c>
      <c r="F101" s="46">
        <v>81.7</v>
      </c>
      <c r="G101" s="46">
        <v>87.7</v>
      </c>
      <c r="H101" s="46">
        <v>6</v>
      </c>
      <c r="I101" s="45">
        <v>0.20399999999999999</v>
      </c>
      <c r="J101" s="47">
        <v>29153</v>
      </c>
      <c r="K101" s="47">
        <v>16884</v>
      </c>
      <c r="L101" s="47">
        <v>5114</v>
      </c>
      <c r="M101" s="47">
        <v>4161</v>
      </c>
      <c r="N101" s="47">
        <v>939</v>
      </c>
      <c r="O101" s="47">
        <v>3973</v>
      </c>
      <c r="P101" s="45">
        <v>2.4E-2</v>
      </c>
      <c r="Q101" s="48">
        <v>0.34100000000000003</v>
      </c>
      <c r="R101" s="45">
        <v>0.02</v>
      </c>
      <c r="S101" s="49">
        <v>46</v>
      </c>
      <c r="T101" s="46">
        <v>0.34499999999999997</v>
      </c>
      <c r="U101" s="46">
        <v>1.5549999999999999</v>
      </c>
      <c r="V101" s="46">
        <v>8.25</v>
      </c>
      <c r="W101" s="46">
        <v>12.964</v>
      </c>
      <c r="X101" s="46">
        <v>0.35</v>
      </c>
      <c r="Y101" s="46">
        <v>1.69</v>
      </c>
      <c r="Z101" s="48">
        <v>3.8490000000000002</v>
      </c>
      <c r="AA101" s="48">
        <v>8.7260000000000009</v>
      </c>
      <c r="AB101" s="48">
        <v>2.508</v>
      </c>
      <c r="AC101" s="50">
        <v>0.8</v>
      </c>
      <c r="AD101" s="50">
        <v>0</v>
      </c>
      <c r="AE101" s="46">
        <v>2.1179999999999999</v>
      </c>
      <c r="AF101" s="45">
        <v>8.8999999999999996E-2</v>
      </c>
      <c r="AG101" s="45">
        <v>0.313</v>
      </c>
      <c r="AH101" s="45">
        <v>0.16986076986077001</v>
      </c>
      <c r="AI101" s="45">
        <v>7.7805077805077796E-2</v>
      </c>
      <c r="AJ101" s="47">
        <v>3950</v>
      </c>
    </row>
    <row r="102" spans="1:36" x14ac:dyDescent="0.15">
      <c r="A102" s="43" t="s">
        <v>109</v>
      </c>
      <c r="B102" s="43" t="s">
        <v>129</v>
      </c>
      <c r="C102" s="44">
        <v>12603</v>
      </c>
      <c r="D102" s="45">
        <v>0.248</v>
      </c>
      <c r="E102" s="45">
        <v>0.13</v>
      </c>
      <c r="F102" s="46">
        <v>79.400000000000006</v>
      </c>
      <c r="G102" s="46">
        <v>86.1</v>
      </c>
      <c r="H102" s="46">
        <v>6.7</v>
      </c>
      <c r="I102" s="45">
        <v>0.20100000000000001</v>
      </c>
      <c r="J102" s="47">
        <v>27501</v>
      </c>
      <c r="K102" s="47">
        <v>15297</v>
      </c>
      <c r="L102" s="47">
        <v>5328</v>
      </c>
      <c r="M102" s="47">
        <v>4422</v>
      </c>
      <c r="N102" s="47">
        <v>1082</v>
      </c>
      <c r="O102" s="47">
        <v>1832</v>
      </c>
      <c r="P102" s="45">
        <v>2.5999999999999999E-2</v>
      </c>
      <c r="Q102" s="48">
        <v>0.32400000000000001</v>
      </c>
      <c r="R102" s="45">
        <v>1.4999999999999999E-2</v>
      </c>
      <c r="S102" s="49">
        <v>107</v>
      </c>
      <c r="T102" s="46">
        <v>0.55000000000000004</v>
      </c>
      <c r="U102" s="46">
        <v>1.399</v>
      </c>
      <c r="V102" s="46">
        <v>10.047000000000001</v>
      </c>
      <c r="W102" s="46">
        <v>15.115</v>
      </c>
      <c r="X102" s="46">
        <v>0.32</v>
      </c>
      <c r="Y102" s="46">
        <v>1.38</v>
      </c>
      <c r="Z102" s="48">
        <v>8.6720000000000006</v>
      </c>
      <c r="AA102" s="48">
        <v>23.271999999999998</v>
      </c>
      <c r="AB102" s="48">
        <v>0</v>
      </c>
      <c r="AC102" s="50">
        <v>0.56799999999999995</v>
      </c>
      <c r="AD102" s="50">
        <v>0.01</v>
      </c>
      <c r="AE102" s="46">
        <v>2.1179999999999999</v>
      </c>
      <c r="AF102" s="45">
        <v>0.13400000000000001</v>
      </c>
      <c r="AG102" s="45">
        <v>0.315</v>
      </c>
      <c r="AH102" s="45">
        <v>0.16515609264854</v>
      </c>
      <c r="AI102" s="45">
        <v>5.8984318803049898E-2</v>
      </c>
      <c r="AJ102" s="47">
        <v>3242</v>
      </c>
    </row>
    <row r="103" spans="1:36" x14ac:dyDescent="0.15">
      <c r="A103" s="43" t="s">
        <v>109</v>
      </c>
      <c r="B103" s="43" t="s">
        <v>130</v>
      </c>
      <c r="C103" s="44">
        <v>12738.3</v>
      </c>
      <c r="D103" s="45">
        <v>0.245</v>
      </c>
      <c r="E103" s="45">
        <v>0.128</v>
      </c>
      <c r="F103" s="46">
        <v>79.8</v>
      </c>
      <c r="G103" s="46">
        <v>86.4</v>
      </c>
      <c r="H103" s="46">
        <v>6.6</v>
      </c>
      <c r="I103" s="45">
        <v>0.19</v>
      </c>
      <c r="J103" s="47">
        <v>27419</v>
      </c>
      <c r="K103" s="47">
        <v>15599</v>
      </c>
      <c r="L103" s="47">
        <v>5446</v>
      </c>
      <c r="M103" s="47">
        <v>4662</v>
      </c>
      <c r="N103" s="47">
        <v>787</v>
      </c>
      <c r="O103" s="47">
        <v>1980</v>
      </c>
      <c r="P103" s="45">
        <v>2.4E-2</v>
      </c>
      <c r="Q103" s="48">
        <v>0.33500000000000002</v>
      </c>
      <c r="R103" s="45">
        <v>1.7000000000000001E-2</v>
      </c>
      <c r="S103" s="49">
        <v>59</v>
      </c>
      <c r="T103" s="46">
        <v>0.53800000000000003</v>
      </c>
      <c r="U103" s="46">
        <v>0.25600000000000001</v>
      </c>
      <c r="V103" s="46">
        <v>8.7539999999999996</v>
      </c>
      <c r="W103" s="46">
        <v>17.065999999999999</v>
      </c>
      <c r="X103" s="46">
        <v>0.36</v>
      </c>
      <c r="Y103" s="46">
        <v>1.45</v>
      </c>
      <c r="Z103" s="48">
        <v>3.2879999999999998</v>
      </c>
      <c r="AA103" s="48">
        <v>16.545999999999999</v>
      </c>
      <c r="AB103" s="48">
        <v>2.7679999999999998</v>
      </c>
      <c r="AC103" s="50">
        <v>0.74099999999999999</v>
      </c>
      <c r="AD103" s="50">
        <v>6.0000000000000001E-3</v>
      </c>
      <c r="AE103" s="46">
        <v>2.14</v>
      </c>
      <c r="AF103" s="45">
        <v>0.128</v>
      </c>
      <c r="AG103" s="45">
        <v>0.35499999999999998</v>
      </c>
      <c r="AH103" s="45">
        <v>0.23269062226117401</v>
      </c>
      <c r="AI103" s="45">
        <v>5.3900087642418902E-2</v>
      </c>
      <c r="AJ103" s="47">
        <v>3331</v>
      </c>
    </row>
    <row r="104" spans="1:36" x14ac:dyDescent="0.15">
      <c r="A104" s="43" t="s">
        <v>109</v>
      </c>
      <c r="B104" s="43" t="s">
        <v>131</v>
      </c>
      <c r="C104" s="44">
        <v>13633.4</v>
      </c>
      <c r="D104" s="45">
        <v>0.21</v>
      </c>
      <c r="E104" s="45">
        <v>0.107</v>
      </c>
      <c r="F104" s="46">
        <v>79.7</v>
      </c>
      <c r="G104" s="46">
        <v>86.4</v>
      </c>
      <c r="H104" s="46">
        <v>6.7</v>
      </c>
      <c r="I104" s="45">
        <v>0.16800000000000001</v>
      </c>
      <c r="J104" s="47">
        <v>23478</v>
      </c>
      <c r="K104" s="47">
        <v>13338</v>
      </c>
      <c r="L104" s="47">
        <v>4543</v>
      </c>
      <c r="M104" s="47">
        <v>3447</v>
      </c>
      <c r="N104" s="47">
        <v>736</v>
      </c>
      <c r="O104" s="47">
        <v>2376</v>
      </c>
      <c r="P104" s="45">
        <v>1.9E-2</v>
      </c>
      <c r="Q104" s="48">
        <v>0.27600000000000002</v>
      </c>
      <c r="R104" s="45">
        <v>1.4E-2</v>
      </c>
      <c r="S104" s="49">
        <v>30</v>
      </c>
      <c r="T104" s="46">
        <v>0.313</v>
      </c>
      <c r="U104" s="46">
        <v>0.85799999999999998</v>
      </c>
      <c r="V104" s="46">
        <v>6.9</v>
      </c>
      <c r="W104" s="46">
        <v>9.9039999999999999</v>
      </c>
      <c r="X104" s="46">
        <v>0.31</v>
      </c>
      <c r="Y104" s="46">
        <v>1.1599999999999999</v>
      </c>
      <c r="Z104" s="48">
        <v>5.3949999999999996</v>
      </c>
      <c r="AA104" s="48">
        <v>14.222</v>
      </c>
      <c r="AB104" s="48">
        <v>2.847</v>
      </c>
      <c r="AC104" s="50">
        <v>0.72899999999999998</v>
      </c>
      <c r="AD104" s="50">
        <v>0</v>
      </c>
      <c r="AE104" s="46">
        <v>2.1970000000000001</v>
      </c>
      <c r="AF104" s="45">
        <v>0.114</v>
      </c>
      <c r="AG104" s="45">
        <v>0.31</v>
      </c>
      <c r="AH104" s="45">
        <v>0.21728307254623</v>
      </c>
      <c r="AI104" s="45">
        <v>5.4054054054054099E-2</v>
      </c>
      <c r="AJ104" s="47">
        <v>3463</v>
      </c>
    </row>
    <row r="105" spans="1:36" x14ac:dyDescent="0.15">
      <c r="A105" s="43" t="s">
        <v>109</v>
      </c>
      <c r="B105" s="43" t="s">
        <v>132</v>
      </c>
      <c r="C105" s="44">
        <v>3093.3</v>
      </c>
      <c r="D105" s="45">
        <v>0.26500000000000001</v>
      </c>
      <c r="E105" s="45">
        <v>0.13100000000000001</v>
      </c>
      <c r="F105" s="46">
        <v>81.7</v>
      </c>
      <c r="G105" s="46">
        <v>87.4</v>
      </c>
      <c r="H105" s="46">
        <v>5.7</v>
      </c>
      <c r="I105" s="45">
        <v>0.185</v>
      </c>
      <c r="J105" s="47">
        <v>23042</v>
      </c>
      <c r="K105" s="47">
        <v>11412</v>
      </c>
      <c r="L105" s="47">
        <v>3408</v>
      </c>
      <c r="M105" s="47">
        <v>3358</v>
      </c>
      <c r="N105" s="47">
        <v>581</v>
      </c>
      <c r="O105" s="47">
        <v>2026</v>
      </c>
      <c r="P105" s="45">
        <v>2.4E-2</v>
      </c>
      <c r="Q105" s="48">
        <v>0.252</v>
      </c>
      <c r="R105" s="45">
        <v>1.4999999999999999E-2</v>
      </c>
      <c r="S105" s="49">
        <v>20</v>
      </c>
      <c r="T105" s="46">
        <v>0.20799999999999999</v>
      </c>
      <c r="U105" s="46">
        <v>4.7039999999999997</v>
      </c>
      <c r="V105" s="46">
        <v>6.2119999999999997</v>
      </c>
      <c r="W105" s="46">
        <v>16.638999999999999</v>
      </c>
      <c r="X105" s="46">
        <v>0.16</v>
      </c>
      <c r="Y105" s="46">
        <v>0.62</v>
      </c>
      <c r="Z105" s="48">
        <v>14.045</v>
      </c>
      <c r="AA105" s="48">
        <v>18.254000000000001</v>
      </c>
      <c r="AB105" s="48">
        <v>0</v>
      </c>
      <c r="AC105" s="50">
        <v>0.40799999999999997</v>
      </c>
      <c r="AD105" s="50">
        <v>0.13100000000000001</v>
      </c>
      <c r="AE105" s="46">
        <v>2.198</v>
      </c>
      <c r="AF105" s="45">
        <v>0.113</v>
      </c>
      <c r="AG105" s="45">
        <v>0.44600000000000001</v>
      </c>
      <c r="AH105" s="45">
        <v>0.14482368470677001</v>
      </c>
      <c r="AI105" s="45">
        <v>8.2594757684329598E-2</v>
      </c>
      <c r="AJ105" s="47">
        <v>3467</v>
      </c>
    </row>
    <row r="106" spans="1:36" x14ac:dyDescent="0.15">
      <c r="A106" s="43" t="s">
        <v>109</v>
      </c>
      <c r="B106" s="43" t="s">
        <v>133</v>
      </c>
      <c r="C106" s="44">
        <v>7199.8</v>
      </c>
      <c r="D106" s="45">
        <v>0.24299999999999999</v>
      </c>
      <c r="E106" s="45">
        <v>0.123</v>
      </c>
      <c r="F106" s="46">
        <v>81</v>
      </c>
      <c r="G106" s="46">
        <v>87.3</v>
      </c>
      <c r="H106" s="46">
        <v>6.3</v>
      </c>
      <c r="I106" s="45">
        <v>0.188</v>
      </c>
      <c r="J106" s="47">
        <v>25373</v>
      </c>
      <c r="K106" s="47">
        <v>13189</v>
      </c>
      <c r="L106" s="47">
        <v>4577</v>
      </c>
      <c r="M106" s="47">
        <v>3489</v>
      </c>
      <c r="N106" s="47">
        <v>777</v>
      </c>
      <c r="O106" s="47">
        <v>1904</v>
      </c>
      <c r="P106" s="45">
        <v>2.5999999999999999E-2</v>
      </c>
      <c r="Q106" s="48">
        <v>0.30399999999999999</v>
      </c>
      <c r="R106" s="45">
        <v>2.5000000000000001E-2</v>
      </c>
      <c r="S106" s="49">
        <v>79</v>
      </c>
      <c r="T106" s="46">
        <v>0.69499999999999995</v>
      </c>
      <c r="U106" s="46">
        <v>0</v>
      </c>
      <c r="V106" s="46">
        <v>8.5459999999999994</v>
      </c>
      <c r="W106" s="46">
        <v>16.577000000000002</v>
      </c>
      <c r="X106" s="46">
        <v>0.38</v>
      </c>
      <c r="Y106" s="46">
        <v>1.23</v>
      </c>
      <c r="Z106" s="48">
        <v>3.7240000000000002</v>
      </c>
      <c r="AA106" s="48">
        <v>31.359000000000002</v>
      </c>
      <c r="AB106" s="48">
        <v>21.265000000000001</v>
      </c>
      <c r="AC106" s="50">
        <v>0.49299999999999999</v>
      </c>
      <c r="AD106" s="50">
        <v>1.7999999999999999E-2</v>
      </c>
      <c r="AE106" s="46">
        <v>2.0350000000000001</v>
      </c>
      <c r="AF106" s="45">
        <v>0.14000000000000001</v>
      </c>
      <c r="AG106" s="45">
        <v>0.33100000000000002</v>
      </c>
      <c r="AH106" s="45">
        <v>0.18719806763284999</v>
      </c>
      <c r="AI106" s="45">
        <v>0.111714975845411</v>
      </c>
      <c r="AJ106" s="47">
        <v>3523</v>
      </c>
    </row>
    <row r="107" spans="1:36" x14ac:dyDescent="0.15">
      <c r="A107" s="43" t="s">
        <v>109</v>
      </c>
      <c r="B107" s="43" t="s">
        <v>134</v>
      </c>
      <c r="C107" s="44">
        <v>13177</v>
      </c>
      <c r="D107" s="45">
        <v>0.221</v>
      </c>
      <c r="E107" s="45">
        <v>0.11700000000000001</v>
      </c>
      <c r="F107" s="46">
        <v>82.1</v>
      </c>
      <c r="G107" s="46">
        <v>87.7</v>
      </c>
      <c r="H107" s="46">
        <v>5.6</v>
      </c>
      <c r="I107" s="45">
        <v>0.19700000000000001</v>
      </c>
      <c r="J107" s="47">
        <v>30420</v>
      </c>
      <c r="K107" s="47">
        <v>18318</v>
      </c>
      <c r="L107" s="47">
        <v>5778</v>
      </c>
      <c r="M107" s="47">
        <v>4057</v>
      </c>
      <c r="N107" s="47">
        <v>842</v>
      </c>
      <c r="O107" s="47">
        <v>5076</v>
      </c>
      <c r="P107" s="45">
        <v>0.03</v>
      </c>
      <c r="Q107" s="48">
        <v>0.34699999999999998</v>
      </c>
      <c r="R107" s="45">
        <v>2.4E-2</v>
      </c>
      <c r="S107" s="49">
        <v>47</v>
      </c>
      <c r="T107" s="46">
        <v>0.46300000000000002</v>
      </c>
      <c r="U107" s="46">
        <v>0.67900000000000005</v>
      </c>
      <c r="V107" s="46">
        <v>5.1849999999999996</v>
      </c>
      <c r="W107" s="46">
        <v>12.099</v>
      </c>
      <c r="X107" s="46">
        <v>0.43</v>
      </c>
      <c r="Y107" s="46">
        <v>1.82</v>
      </c>
      <c r="Z107" s="48">
        <v>4.5679999999999996</v>
      </c>
      <c r="AA107" s="48">
        <v>30.864999999999998</v>
      </c>
      <c r="AB107" s="48">
        <v>18.859000000000002</v>
      </c>
      <c r="AC107" s="50">
        <v>0.68700000000000006</v>
      </c>
      <c r="AD107" s="50">
        <v>0</v>
      </c>
      <c r="AE107" s="46">
        <v>1.952</v>
      </c>
      <c r="AF107" s="45">
        <v>0.09</v>
      </c>
      <c r="AG107" s="45">
        <v>0.214</v>
      </c>
      <c r="AH107" s="45">
        <v>0.16912402428447501</v>
      </c>
      <c r="AI107" s="45">
        <v>8.5862966175195093E-2</v>
      </c>
      <c r="AJ107" s="47">
        <v>4799</v>
      </c>
    </row>
    <row r="108" spans="1:36" x14ac:dyDescent="0.15">
      <c r="A108" s="43" t="s">
        <v>109</v>
      </c>
      <c r="B108" s="43" t="s">
        <v>135</v>
      </c>
      <c r="C108" s="44">
        <v>11396.7</v>
      </c>
      <c r="D108" s="45">
        <v>0.218</v>
      </c>
      <c r="E108" s="45">
        <v>0.114</v>
      </c>
      <c r="F108" s="46">
        <v>81.900000000000006</v>
      </c>
      <c r="G108" s="46">
        <v>87.9</v>
      </c>
      <c r="H108" s="46">
        <v>6</v>
      </c>
      <c r="I108" s="45">
        <v>0.187</v>
      </c>
      <c r="J108" s="47">
        <v>27344</v>
      </c>
      <c r="K108" s="47">
        <v>16455</v>
      </c>
      <c r="L108" s="47">
        <v>5192</v>
      </c>
      <c r="M108" s="47">
        <v>3741</v>
      </c>
      <c r="N108" s="47">
        <v>755</v>
      </c>
      <c r="O108" s="47">
        <v>4395</v>
      </c>
      <c r="P108" s="45">
        <v>2.3E-2</v>
      </c>
      <c r="Q108" s="48">
        <v>0.32</v>
      </c>
      <c r="R108" s="45">
        <v>2.3E-2</v>
      </c>
      <c r="S108" s="49">
        <v>65</v>
      </c>
      <c r="T108" s="46">
        <v>0.63800000000000001</v>
      </c>
      <c r="U108" s="46">
        <v>3.1659999999999999</v>
      </c>
      <c r="V108" s="46">
        <v>9.1069999999999993</v>
      </c>
      <c r="W108" s="46">
        <v>8.2720000000000002</v>
      </c>
      <c r="X108" s="46">
        <v>0.37</v>
      </c>
      <c r="Y108" s="46">
        <v>1.42</v>
      </c>
      <c r="Z108" s="48">
        <v>5.5720000000000001</v>
      </c>
      <c r="AA108" s="48">
        <v>35.838000000000001</v>
      </c>
      <c r="AB108" s="48">
        <v>0</v>
      </c>
      <c r="AC108" s="50">
        <v>0.35599999999999998</v>
      </c>
      <c r="AD108" s="50">
        <v>0</v>
      </c>
      <c r="AE108" s="46">
        <v>2.056</v>
      </c>
      <c r="AF108" s="45">
        <v>0.13600000000000001</v>
      </c>
      <c r="AG108" s="45">
        <v>0.32600000000000001</v>
      </c>
      <c r="AH108" s="45">
        <v>0.18157363819771399</v>
      </c>
      <c r="AI108" s="45">
        <v>8.6751849361129799E-2</v>
      </c>
      <c r="AJ108" s="47">
        <v>4136</v>
      </c>
    </row>
    <row r="109" spans="1:36" x14ac:dyDescent="0.15">
      <c r="A109" s="43" t="s">
        <v>109</v>
      </c>
      <c r="B109" s="43" t="s">
        <v>136</v>
      </c>
      <c r="C109" s="44">
        <v>1327.8</v>
      </c>
      <c r="D109" s="45">
        <v>0.29599999999999999</v>
      </c>
      <c r="E109" s="45">
        <v>0.14399999999999999</v>
      </c>
      <c r="F109" s="46">
        <v>80.900000000000006</v>
      </c>
      <c r="G109" s="46">
        <v>86.4</v>
      </c>
      <c r="H109" s="46">
        <v>5.5</v>
      </c>
      <c r="I109" s="45">
        <v>0.152</v>
      </c>
      <c r="J109" s="47">
        <v>21138</v>
      </c>
      <c r="K109" s="47">
        <v>8096</v>
      </c>
      <c r="L109" s="47">
        <v>1884</v>
      </c>
      <c r="M109" s="47">
        <v>3322</v>
      </c>
      <c r="N109" s="47">
        <v>786</v>
      </c>
      <c r="O109" s="47">
        <v>569</v>
      </c>
      <c r="P109" s="45">
        <v>3.2000000000000001E-2</v>
      </c>
      <c r="Q109" s="48">
        <v>0.19800000000000001</v>
      </c>
      <c r="R109" s="45">
        <v>0.01</v>
      </c>
      <c r="S109" s="49">
        <v>11</v>
      </c>
      <c r="T109" s="46">
        <v>0.05</v>
      </c>
      <c r="U109" s="46">
        <v>15.039</v>
      </c>
      <c r="V109" s="46">
        <v>8.9429999999999996</v>
      </c>
      <c r="W109" s="46">
        <v>64.337000000000003</v>
      </c>
      <c r="X109" s="46">
        <v>0.28000000000000003</v>
      </c>
      <c r="Y109" s="46">
        <v>0.96</v>
      </c>
      <c r="Z109" s="48">
        <v>36.023000000000003</v>
      </c>
      <c r="AA109" s="48">
        <v>17.936</v>
      </c>
      <c r="AB109" s="48">
        <v>0</v>
      </c>
      <c r="AC109" s="50">
        <v>0.44</v>
      </c>
      <c r="AD109" s="50">
        <v>6.8000000000000005E-2</v>
      </c>
      <c r="AE109" s="46">
        <v>2.37</v>
      </c>
      <c r="AF109" s="45">
        <v>0.1</v>
      </c>
      <c r="AG109" s="45">
        <v>0.621</v>
      </c>
      <c r="AH109" s="45">
        <v>0.125676488274203</v>
      </c>
      <c r="AI109" s="45">
        <v>0.107035478051714</v>
      </c>
      <c r="AJ109" s="47">
        <v>3152</v>
      </c>
    </row>
    <row r="110" spans="1:36" x14ac:dyDescent="0.15">
      <c r="A110" s="43" t="s">
        <v>109</v>
      </c>
      <c r="B110" s="43" t="s">
        <v>137</v>
      </c>
      <c r="C110" s="44">
        <v>8839</v>
      </c>
      <c r="D110" s="45">
        <v>0.217</v>
      </c>
      <c r="E110" s="45">
        <v>0.111</v>
      </c>
      <c r="F110" s="46">
        <v>81.400000000000006</v>
      </c>
      <c r="G110" s="46">
        <v>87.5</v>
      </c>
      <c r="H110" s="46">
        <v>6.1</v>
      </c>
      <c r="I110" s="45">
        <v>0.192</v>
      </c>
      <c r="J110" s="47">
        <v>25812</v>
      </c>
      <c r="K110" s="47">
        <v>15237</v>
      </c>
      <c r="L110" s="47">
        <v>4601</v>
      </c>
      <c r="M110" s="47">
        <v>4233</v>
      </c>
      <c r="N110" s="47">
        <v>949</v>
      </c>
      <c r="O110" s="47">
        <v>3132</v>
      </c>
      <c r="P110" s="45">
        <v>2.3E-2</v>
      </c>
      <c r="Q110" s="48">
        <v>0.317</v>
      </c>
      <c r="R110" s="45">
        <v>1.7999999999999999E-2</v>
      </c>
      <c r="S110" s="49">
        <v>36</v>
      </c>
      <c r="T110" s="46">
        <v>0.23100000000000001</v>
      </c>
      <c r="U110" s="46">
        <v>0</v>
      </c>
      <c r="V110" s="46">
        <v>8.6199999999999992</v>
      </c>
      <c r="W110" s="46">
        <v>10.606999999999999</v>
      </c>
      <c r="X110" s="46">
        <v>0.41</v>
      </c>
      <c r="Y110" s="46">
        <v>1.45</v>
      </c>
      <c r="Z110" s="48">
        <v>4.399</v>
      </c>
      <c r="AA110" s="48">
        <v>42.356999999999999</v>
      </c>
      <c r="AB110" s="48">
        <v>23.52</v>
      </c>
      <c r="AC110" s="50">
        <v>0.70899999999999996</v>
      </c>
      <c r="AD110" s="50">
        <v>2.7E-2</v>
      </c>
      <c r="AE110" s="46">
        <v>2.157</v>
      </c>
      <c r="AF110" s="45">
        <v>0.122</v>
      </c>
      <c r="AG110" s="45">
        <v>0.32</v>
      </c>
      <c r="AH110" s="45">
        <v>0.15638450502152099</v>
      </c>
      <c r="AI110" s="45">
        <v>6.1214729794356798E-2</v>
      </c>
      <c r="AJ110" s="47">
        <v>3744</v>
      </c>
    </row>
    <row r="111" spans="1:36" x14ac:dyDescent="0.15">
      <c r="A111" s="43" t="s">
        <v>109</v>
      </c>
      <c r="B111" s="43" t="s">
        <v>138</v>
      </c>
      <c r="C111" s="44">
        <v>6430.9</v>
      </c>
      <c r="D111" s="45">
        <v>0.25900000000000001</v>
      </c>
      <c r="E111" s="45">
        <v>0.126</v>
      </c>
      <c r="F111" s="46">
        <v>80.599999999999994</v>
      </c>
      <c r="G111" s="46">
        <v>86.7</v>
      </c>
      <c r="H111" s="46">
        <v>6.1</v>
      </c>
      <c r="I111" s="45">
        <v>0.18099999999999999</v>
      </c>
      <c r="J111" s="47">
        <v>26109</v>
      </c>
      <c r="K111" s="47">
        <v>12461</v>
      </c>
      <c r="L111" s="47">
        <v>3927</v>
      </c>
      <c r="M111" s="47">
        <v>3588</v>
      </c>
      <c r="N111" s="47">
        <v>920</v>
      </c>
      <c r="O111" s="47">
        <v>1465</v>
      </c>
      <c r="P111" s="45">
        <v>3.2000000000000001E-2</v>
      </c>
      <c r="Q111" s="48">
        <v>0.30499999999999999</v>
      </c>
      <c r="R111" s="45">
        <v>1.9E-2</v>
      </c>
      <c r="S111" s="49">
        <v>21</v>
      </c>
      <c r="T111" s="46">
        <v>0.20499999999999999</v>
      </c>
      <c r="U111" s="46">
        <v>0</v>
      </c>
      <c r="V111" s="46">
        <v>13.518000000000001</v>
      </c>
      <c r="W111" s="46">
        <v>17.408999999999999</v>
      </c>
      <c r="X111" s="46">
        <v>0.34</v>
      </c>
      <c r="Y111" s="46">
        <v>1.37</v>
      </c>
      <c r="Z111" s="48">
        <v>16.795000000000002</v>
      </c>
      <c r="AA111" s="48">
        <v>26.864999999999998</v>
      </c>
      <c r="AB111" s="48">
        <v>0</v>
      </c>
      <c r="AC111" s="50">
        <v>0.63500000000000001</v>
      </c>
      <c r="AD111" s="50">
        <v>4.1000000000000002E-2</v>
      </c>
      <c r="AE111" s="46">
        <v>2.2509999999999999</v>
      </c>
      <c r="AF111" s="45">
        <v>0.111</v>
      </c>
      <c r="AG111" s="45">
        <v>0.38300000000000001</v>
      </c>
      <c r="AH111" s="45">
        <v>0.14167433302667901</v>
      </c>
      <c r="AI111" s="45">
        <v>7.8196872125115002E-2</v>
      </c>
      <c r="AJ111" s="47">
        <v>3248</v>
      </c>
    </row>
    <row r="112" spans="1:36" x14ac:dyDescent="0.15">
      <c r="A112" s="43" t="s">
        <v>109</v>
      </c>
      <c r="B112" s="43" t="s">
        <v>139</v>
      </c>
      <c r="C112" s="44">
        <v>10641.5</v>
      </c>
      <c r="D112" s="45">
        <v>0.214</v>
      </c>
      <c r="E112" s="45">
        <v>0.112</v>
      </c>
      <c r="F112" s="46">
        <v>81.900000000000006</v>
      </c>
      <c r="G112" s="46">
        <v>87.7</v>
      </c>
      <c r="H112" s="46">
        <v>5.8</v>
      </c>
      <c r="I112" s="45">
        <v>0.20100000000000001</v>
      </c>
      <c r="J112" s="47">
        <v>26130</v>
      </c>
      <c r="K112" s="47">
        <v>14879</v>
      </c>
      <c r="L112" s="47">
        <v>4694</v>
      </c>
      <c r="M112" s="47">
        <v>3459</v>
      </c>
      <c r="N112" s="47">
        <v>821</v>
      </c>
      <c r="O112" s="47">
        <v>3688</v>
      </c>
      <c r="P112" s="45">
        <v>2.4E-2</v>
      </c>
      <c r="Q112" s="48">
        <v>0.316</v>
      </c>
      <c r="R112" s="45">
        <v>2.1999999999999999E-2</v>
      </c>
      <c r="S112" s="49">
        <v>27</v>
      </c>
      <c r="T112" s="46">
        <v>0.17899999999999999</v>
      </c>
      <c r="U112" s="46">
        <v>0</v>
      </c>
      <c r="V112" s="46">
        <v>7.45</v>
      </c>
      <c r="W112" s="46">
        <v>11.106</v>
      </c>
      <c r="X112" s="46">
        <v>0.28000000000000003</v>
      </c>
      <c r="Y112" s="46">
        <v>1.29</v>
      </c>
      <c r="Z112" s="48">
        <v>5.5430000000000001</v>
      </c>
      <c r="AA112" s="48">
        <v>9.9540000000000006</v>
      </c>
      <c r="AB112" s="48">
        <v>0</v>
      </c>
      <c r="AC112" s="50">
        <v>0.72299999999999998</v>
      </c>
      <c r="AD112" s="50">
        <v>0</v>
      </c>
      <c r="AE112" s="46">
        <v>2.0379999999999998</v>
      </c>
      <c r="AF112" s="45">
        <v>0.11</v>
      </c>
      <c r="AG112" s="45">
        <v>0.28499999999999998</v>
      </c>
      <c r="AH112" s="45">
        <v>0.17789291882556099</v>
      </c>
      <c r="AI112" s="45">
        <v>6.3327576280944195E-2</v>
      </c>
      <c r="AJ112" s="47">
        <v>3906</v>
      </c>
    </row>
    <row r="113" spans="1:36" x14ac:dyDescent="0.15">
      <c r="A113" s="43" t="s">
        <v>109</v>
      </c>
      <c r="B113" s="43" t="s">
        <v>140</v>
      </c>
      <c r="C113" s="44">
        <v>6023.9</v>
      </c>
      <c r="D113" s="45">
        <v>0.26700000000000002</v>
      </c>
      <c r="E113" s="45">
        <v>0.13900000000000001</v>
      </c>
      <c r="F113" s="46">
        <v>82</v>
      </c>
      <c r="G113" s="46">
        <v>88.1</v>
      </c>
      <c r="H113" s="46">
        <v>6.1</v>
      </c>
      <c r="I113" s="45">
        <v>0.18</v>
      </c>
      <c r="J113" s="47">
        <v>24441</v>
      </c>
      <c r="K113" s="47">
        <v>12900</v>
      </c>
      <c r="L113" s="47">
        <v>3618</v>
      </c>
      <c r="M113" s="47">
        <v>3580</v>
      </c>
      <c r="N113" s="47">
        <v>839</v>
      </c>
      <c r="O113" s="47">
        <v>2734</v>
      </c>
      <c r="P113" s="45">
        <v>2.5000000000000001E-2</v>
      </c>
      <c r="Q113" s="48">
        <v>0.28999999999999998</v>
      </c>
      <c r="R113" s="45">
        <v>1.7999999999999999E-2</v>
      </c>
      <c r="S113" s="49">
        <v>49</v>
      </c>
      <c r="T113" s="46">
        <v>0.376</v>
      </c>
      <c r="U113" s="46">
        <v>1.9419999999999999</v>
      </c>
      <c r="V113" s="46">
        <v>6.3</v>
      </c>
      <c r="W113" s="46">
        <v>17.841000000000001</v>
      </c>
      <c r="X113" s="46">
        <v>0.34</v>
      </c>
      <c r="Y113" s="46">
        <v>1.31</v>
      </c>
      <c r="Z113" s="48">
        <v>9.3450000000000006</v>
      </c>
      <c r="AA113" s="48">
        <v>13.387</v>
      </c>
      <c r="AB113" s="48">
        <v>0</v>
      </c>
      <c r="AC113" s="50">
        <v>0.28799999999999998</v>
      </c>
      <c r="AD113" s="50">
        <v>2.5000000000000001E-2</v>
      </c>
      <c r="AE113" s="46">
        <v>2.2650000000000001</v>
      </c>
      <c r="AF113" s="45">
        <v>0.126</v>
      </c>
      <c r="AG113" s="45">
        <v>0.47699999999999998</v>
      </c>
      <c r="AH113" s="45">
        <v>0.15093840867036701</v>
      </c>
      <c r="AI113" s="45">
        <v>0.10071371927042</v>
      </c>
      <c r="AJ113" s="47">
        <v>3763</v>
      </c>
    </row>
    <row r="114" spans="1:36" x14ac:dyDescent="0.15">
      <c r="A114" s="43" t="s">
        <v>109</v>
      </c>
      <c r="B114" s="43" t="s">
        <v>141</v>
      </c>
      <c r="C114" s="44">
        <v>10760.2</v>
      </c>
      <c r="D114" s="45">
        <v>0.21099999999999999</v>
      </c>
      <c r="E114" s="45">
        <v>0.108</v>
      </c>
      <c r="F114" s="46">
        <v>81.900000000000006</v>
      </c>
      <c r="G114" s="46">
        <v>87.5</v>
      </c>
      <c r="H114" s="46">
        <v>5.6</v>
      </c>
      <c r="I114" s="45">
        <v>0.20599999999999999</v>
      </c>
      <c r="J114" s="47">
        <v>26811</v>
      </c>
      <c r="K114" s="47">
        <v>15475</v>
      </c>
      <c r="L114" s="47">
        <v>4708</v>
      </c>
      <c r="M114" s="47">
        <v>3255</v>
      </c>
      <c r="N114" s="47">
        <v>731</v>
      </c>
      <c r="O114" s="47">
        <v>4426</v>
      </c>
      <c r="P114" s="45">
        <v>2.4E-2</v>
      </c>
      <c r="Q114" s="48">
        <v>0.32900000000000001</v>
      </c>
      <c r="R114" s="45">
        <v>1.7000000000000001E-2</v>
      </c>
      <c r="S114" s="49">
        <v>20</v>
      </c>
      <c r="T114" s="46">
        <v>7.8E-2</v>
      </c>
      <c r="U114" s="46">
        <v>0.85699999999999998</v>
      </c>
      <c r="V114" s="46">
        <v>7.6769999999999996</v>
      </c>
      <c r="W114" s="46">
        <v>7.7549999999999999</v>
      </c>
      <c r="X114" s="46">
        <v>0.27</v>
      </c>
      <c r="Y114" s="46">
        <v>0.9</v>
      </c>
      <c r="Z114" s="48">
        <v>14.964</v>
      </c>
      <c r="AA114" s="48">
        <v>9.6639999999999997</v>
      </c>
      <c r="AB114" s="48">
        <v>0</v>
      </c>
      <c r="AC114" s="50">
        <v>0.59</v>
      </c>
      <c r="AD114" s="50">
        <v>0</v>
      </c>
      <c r="AE114" s="46">
        <v>2.0059999999999998</v>
      </c>
      <c r="AF114" s="45">
        <v>9.8000000000000004E-2</v>
      </c>
      <c r="AG114" s="45">
        <v>0.36299999999999999</v>
      </c>
      <c r="AH114" s="45">
        <v>0.148357870894677</v>
      </c>
      <c r="AI114" s="45">
        <v>7.2480181200453006E-2</v>
      </c>
      <c r="AJ114" s="47">
        <v>4062</v>
      </c>
    </row>
    <row r="115" spans="1:36" x14ac:dyDescent="0.15">
      <c r="A115" s="43" t="s">
        <v>109</v>
      </c>
      <c r="B115" s="43" t="s">
        <v>142</v>
      </c>
      <c r="C115" s="44">
        <v>9275.7000000000007</v>
      </c>
      <c r="D115" s="45">
        <v>0.23</v>
      </c>
      <c r="E115" s="45">
        <v>0.121</v>
      </c>
      <c r="F115" s="46">
        <v>81.599999999999994</v>
      </c>
      <c r="G115" s="46">
        <v>87.4</v>
      </c>
      <c r="H115" s="46">
        <v>5.8</v>
      </c>
      <c r="I115" s="45">
        <v>0.19600000000000001</v>
      </c>
      <c r="J115" s="47">
        <v>24970</v>
      </c>
      <c r="K115" s="47">
        <v>13434</v>
      </c>
      <c r="L115" s="47">
        <v>3801</v>
      </c>
      <c r="M115" s="47">
        <v>3715</v>
      </c>
      <c r="N115" s="47">
        <v>645</v>
      </c>
      <c r="O115" s="47">
        <v>3039</v>
      </c>
      <c r="P115" s="45">
        <v>2.4E-2</v>
      </c>
      <c r="Q115" s="48">
        <v>0.28499999999999998</v>
      </c>
      <c r="R115" s="45">
        <v>1.7999999999999999E-2</v>
      </c>
      <c r="S115" s="49">
        <v>24</v>
      </c>
      <c r="T115" s="46">
        <v>0.315</v>
      </c>
      <c r="U115" s="46">
        <v>1.012</v>
      </c>
      <c r="V115" s="46">
        <v>5.62</v>
      </c>
      <c r="W115" s="46">
        <v>12.656000000000001</v>
      </c>
      <c r="X115" s="46">
        <v>0.38</v>
      </c>
      <c r="Y115" s="46">
        <v>1.87</v>
      </c>
      <c r="Z115" s="48">
        <v>12.881</v>
      </c>
      <c r="AA115" s="48">
        <v>22.524999999999999</v>
      </c>
      <c r="AB115" s="48">
        <v>11.645</v>
      </c>
      <c r="AC115" s="50">
        <v>0.60699999999999998</v>
      </c>
      <c r="AD115" s="50">
        <v>1.2E-2</v>
      </c>
      <c r="AE115" s="46">
        <v>2.2370000000000001</v>
      </c>
      <c r="AF115" s="45">
        <v>9.1999999999999998E-2</v>
      </c>
      <c r="AG115" s="45">
        <v>0.40699999999999997</v>
      </c>
      <c r="AH115" s="45">
        <v>0.2</v>
      </c>
      <c r="AI115" s="45">
        <v>6.9753086419753099E-2</v>
      </c>
      <c r="AJ115" s="47">
        <v>3759</v>
      </c>
    </row>
    <row r="116" spans="1:36" x14ac:dyDescent="0.15">
      <c r="A116" s="43" t="s">
        <v>109</v>
      </c>
      <c r="B116" s="43" t="s">
        <v>143</v>
      </c>
      <c r="C116" s="44">
        <v>6764.9</v>
      </c>
      <c r="D116" s="45">
        <v>0.247</v>
      </c>
      <c r="E116" s="45">
        <v>0.129</v>
      </c>
      <c r="F116" s="46">
        <v>82.1</v>
      </c>
      <c r="G116" s="46">
        <v>87.7</v>
      </c>
      <c r="H116" s="46">
        <v>5.6</v>
      </c>
      <c r="I116" s="45">
        <v>0.19</v>
      </c>
      <c r="J116" s="47">
        <v>25058</v>
      </c>
      <c r="K116" s="47">
        <v>13309</v>
      </c>
      <c r="L116" s="47">
        <v>3774</v>
      </c>
      <c r="M116" s="47">
        <v>4008</v>
      </c>
      <c r="N116" s="47">
        <v>740</v>
      </c>
      <c r="O116" s="47">
        <v>2440</v>
      </c>
      <c r="P116" s="45">
        <v>2.5000000000000001E-2</v>
      </c>
      <c r="Q116" s="48">
        <v>0.28599999999999998</v>
      </c>
      <c r="R116" s="45">
        <v>1.7999999999999999E-2</v>
      </c>
      <c r="S116" s="49">
        <v>77</v>
      </c>
      <c r="T116" s="46">
        <v>0.39300000000000002</v>
      </c>
      <c r="U116" s="46">
        <v>1.7030000000000001</v>
      </c>
      <c r="V116" s="46">
        <v>11.988</v>
      </c>
      <c r="W116" s="46">
        <v>12.381</v>
      </c>
      <c r="X116" s="46">
        <v>0.28000000000000003</v>
      </c>
      <c r="Y116" s="46">
        <v>1.07</v>
      </c>
      <c r="Z116" s="48">
        <v>8.6910000000000007</v>
      </c>
      <c r="AA116" s="48">
        <v>9.7829999999999995</v>
      </c>
      <c r="AB116" s="48">
        <v>0</v>
      </c>
      <c r="AC116" s="50">
        <v>0.68300000000000005</v>
      </c>
      <c r="AD116" s="50">
        <v>3.1E-2</v>
      </c>
      <c r="AE116" s="46">
        <v>2.1579999999999999</v>
      </c>
      <c r="AF116" s="45">
        <v>0.11899999999999999</v>
      </c>
      <c r="AG116" s="45">
        <v>0.42499999999999999</v>
      </c>
      <c r="AH116" s="45">
        <v>0.18300653594771199</v>
      </c>
      <c r="AI116" s="45">
        <v>5.5555555555555601E-2</v>
      </c>
      <c r="AJ116" s="47">
        <v>3593</v>
      </c>
    </row>
    <row r="117" spans="1:36" x14ac:dyDescent="0.15">
      <c r="A117" s="43" t="s">
        <v>109</v>
      </c>
      <c r="B117" s="43" t="s">
        <v>144</v>
      </c>
      <c r="C117" s="44">
        <v>8759</v>
      </c>
      <c r="D117" s="45">
        <v>0.26600000000000001</v>
      </c>
      <c r="E117" s="45">
        <v>0.14099999999999999</v>
      </c>
      <c r="F117" s="46">
        <v>80.8</v>
      </c>
      <c r="G117" s="46">
        <v>87.2</v>
      </c>
      <c r="H117" s="46">
        <v>6.4</v>
      </c>
      <c r="I117" s="45">
        <v>0.20399999999999999</v>
      </c>
      <c r="J117" s="47">
        <v>26510</v>
      </c>
      <c r="K117" s="47">
        <v>13306</v>
      </c>
      <c r="L117" s="47">
        <v>3858</v>
      </c>
      <c r="M117" s="47">
        <v>3911</v>
      </c>
      <c r="N117" s="47">
        <v>968</v>
      </c>
      <c r="O117" s="47">
        <v>2075</v>
      </c>
      <c r="P117" s="45">
        <v>0.03</v>
      </c>
      <c r="Q117" s="48">
        <v>0.32100000000000001</v>
      </c>
      <c r="R117" s="45">
        <v>0.02</v>
      </c>
      <c r="S117" s="49">
        <v>26</v>
      </c>
      <c r="T117" s="46">
        <v>0.05</v>
      </c>
      <c r="U117" s="46">
        <v>2.839</v>
      </c>
      <c r="V117" s="46">
        <v>11.805</v>
      </c>
      <c r="W117" s="46">
        <v>21.294</v>
      </c>
      <c r="X117" s="46">
        <v>0.35</v>
      </c>
      <c r="Y117" s="46">
        <v>1.54</v>
      </c>
      <c r="Z117" s="48">
        <v>10.759</v>
      </c>
      <c r="AA117" s="48">
        <v>32.899000000000001</v>
      </c>
      <c r="AB117" s="48">
        <v>8.5670000000000002</v>
      </c>
      <c r="AC117" s="50">
        <v>0.66200000000000003</v>
      </c>
      <c r="AD117" s="50">
        <v>4.0000000000000001E-3</v>
      </c>
      <c r="AE117" s="46">
        <v>2.238</v>
      </c>
      <c r="AF117" s="45">
        <v>0.13700000000000001</v>
      </c>
      <c r="AG117" s="45">
        <v>0.45700000000000002</v>
      </c>
      <c r="AH117" s="45">
        <v>0.16887417218542999</v>
      </c>
      <c r="AI117" s="45">
        <v>6.0927152317880803E-2</v>
      </c>
      <c r="AJ117" s="47">
        <v>3394</v>
      </c>
    </row>
    <row r="118" spans="1:36" x14ac:dyDescent="0.15">
      <c r="A118" s="43" t="s">
        <v>109</v>
      </c>
      <c r="B118" s="43" t="s">
        <v>145</v>
      </c>
      <c r="C118" s="44">
        <v>10706.9</v>
      </c>
      <c r="D118" s="45">
        <v>0.219</v>
      </c>
      <c r="E118" s="45">
        <v>0.11600000000000001</v>
      </c>
      <c r="F118" s="46">
        <v>82.3</v>
      </c>
      <c r="G118" s="46">
        <v>88.1</v>
      </c>
      <c r="H118" s="46">
        <v>5.8</v>
      </c>
      <c r="I118" s="45">
        <v>0.192</v>
      </c>
      <c r="J118" s="47">
        <v>26344</v>
      </c>
      <c r="K118" s="47">
        <v>14295</v>
      </c>
      <c r="L118" s="47">
        <v>4186</v>
      </c>
      <c r="M118" s="47">
        <v>3424</v>
      </c>
      <c r="N118" s="47">
        <v>809</v>
      </c>
      <c r="O118" s="47">
        <v>3676</v>
      </c>
      <c r="P118" s="45">
        <v>2.5000000000000001E-2</v>
      </c>
      <c r="Q118" s="48">
        <v>0.309</v>
      </c>
      <c r="R118" s="45">
        <v>2.5000000000000001E-2</v>
      </c>
      <c r="S118" s="49">
        <v>54</v>
      </c>
      <c r="T118" s="46">
        <v>0.629</v>
      </c>
      <c r="U118" s="46">
        <v>0</v>
      </c>
      <c r="V118" s="46">
        <v>4.8840000000000003</v>
      </c>
      <c r="W118" s="46">
        <v>14.319000000000001</v>
      </c>
      <c r="X118" s="46">
        <v>0.26</v>
      </c>
      <c r="Y118" s="46">
        <v>1.26</v>
      </c>
      <c r="Z118" s="48">
        <v>7.7329999999999997</v>
      </c>
      <c r="AA118" s="48">
        <v>1.554</v>
      </c>
      <c r="AB118" s="48">
        <v>0</v>
      </c>
      <c r="AC118" s="50">
        <v>0.54500000000000004</v>
      </c>
      <c r="AD118" s="50">
        <v>1.6E-2</v>
      </c>
      <c r="AE118" s="46">
        <v>2.048</v>
      </c>
      <c r="AF118" s="45">
        <v>9.6000000000000002E-2</v>
      </c>
      <c r="AG118" s="45">
        <v>0.39700000000000002</v>
      </c>
      <c r="AH118" s="45">
        <v>0.176033934252386</v>
      </c>
      <c r="AI118" s="45">
        <v>8.0593849416755001E-2</v>
      </c>
      <c r="AJ118" s="47">
        <v>4151</v>
      </c>
    </row>
    <row r="119" spans="1:36" x14ac:dyDescent="0.15">
      <c r="A119" s="43" t="s">
        <v>109</v>
      </c>
      <c r="B119" s="43" t="s">
        <v>146</v>
      </c>
      <c r="C119" s="44">
        <v>9058.1</v>
      </c>
      <c r="D119" s="45">
        <v>0.28100000000000003</v>
      </c>
      <c r="E119" s="45">
        <v>0.151</v>
      </c>
      <c r="F119" s="46">
        <v>81.5</v>
      </c>
      <c r="G119" s="46">
        <v>87.6</v>
      </c>
      <c r="H119" s="46">
        <v>6.1</v>
      </c>
      <c r="I119" s="45">
        <v>0.17299999999999999</v>
      </c>
      <c r="J119" s="47">
        <v>23249</v>
      </c>
      <c r="K119" s="47">
        <v>12576</v>
      </c>
      <c r="L119" s="47">
        <v>3798</v>
      </c>
      <c r="M119" s="47">
        <v>3500</v>
      </c>
      <c r="N119" s="47">
        <v>886</v>
      </c>
      <c r="O119" s="47">
        <v>2322</v>
      </c>
      <c r="P119" s="45">
        <v>2.3E-2</v>
      </c>
      <c r="Q119" s="48">
        <v>0.28999999999999998</v>
      </c>
      <c r="R119" s="45">
        <v>2.1000000000000001E-2</v>
      </c>
      <c r="S119" s="49">
        <v>30</v>
      </c>
      <c r="T119" s="46">
        <v>0.24299999999999999</v>
      </c>
      <c r="U119" s="46">
        <v>0</v>
      </c>
      <c r="V119" s="46">
        <v>4.5620000000000003</v>
      </c>
      <c r="W119" s="46">
        <v>18.643999999999998</v>
      </c>
      <c r="X119" s="46">
        <v>0.27</v>
      </c>
      <c r="Y119" s="46">
        <v>1.1599999999999999</v>
      </c>
      <c r="Z119" s="48">
        <v>0</v>
      </c>
      <c r="AA119" s="48">
        <v>4.4710000000000001</v>
      </c>
      <c r="AB119" s="48">
        <v>0</v>
      </c>
      <c r="AC119" s="50">
        <v>0.218</v>
      </c>
      <c r="AD119" s="50">
        <v>1.2999999999999999E-2</v>
      </c>
      <c r="AE119" s="46">
        <v>2.298</v>
      </c>
      <c r="AF119" s="45">
        <v>0.123</v>
      </c>
      <c r="AG119" s="45">
        <v>0.502</v>
      </c>
      <c r="AH119" s="45">
        <v>0.172284644194757</v>
      </c>
      <c r="AI119" s="45">
        <v>6.2734082397003704E-2</v>
      </c>
      <c r="AJ119" s="47">
        <v>3465</v>
      </c>
    </row>
    <row r="120" spans="1:36" x14ac:dyDescent="0.15">
      <c r="A120" s="43" t="s">
        <v>109</v>
      </c>
      <c r="B120" s="43" t="s">
        <v>147</v>
      </c>
      <c r="C120" s="44">
        <v>6978.9</v>
      </c>
      <c r="D120" s="45">
        <v>0.28100000000000003</v>
      </c>
      <c r="E120" s="45">
        <v>0.13500000000000001</v>
      </c>
      <c r="F120" s="46">
        <v>82</v>
      </c>
      <c r="G120" s="46">
        <v>87.8</v>
      </c>
      <c r="H120" s="46">
        <v>5.8</v>
      </c>
      <c r="I120" s="45">
        <v>0.13500000000000001</v>
      </c>
      <c r="J120" s="47">
        <v>18967</v>
      </c>
      <c r="K120" s="47">
        <v>9860</v>
      </c>
      <c r="L120" s="47">
        <v>2838</v>
      </c>
      <c r="M120" s="47">
        <v>2303</v>
      </c>
      <c r="N120" s="47">
        <v>540</v>
      </c>
      <c r="O120" s="47">
        <v>2528</v>
      </c>
      <c r="P120" s="45">
        <v>1.9E-2</v>
      </c>
      <c r="Q120" s="48">
        <v>0.215</v>
      </c>
      <c r="R120" s="45">
        <v>1.4999999999999999E-2</v>
      </c>
      <c r="S120" s="49">
        <v>67</v>
      </c>
      <c r="T120" s="46">
        <v>0.57399999999999995</v>
      </c>
      <c r="U120" s="46">
        <v>2.3420000000000001</v>
      </c>
      <c r="V120" s="46">
        <v>5.976</v>
      </c>
      <c r="W120" s="46">
        <v>13.792</v>
      </c>
      <c r="X120" s="46">
        <v>0.31</v>
      </c>
      <c r="Y120" s="46">
        <v>1.39</v>
      </c>
      <c r="Z120" s="48">
        <v>5.976</v>
      </c>
      <c r="AA120" s="48">
        <v>27.391999999999999</v>
      </c>
      <c r="AB120" s="48">
        <v>7.601</v>
      </c>
      <c r="AC120" s="50">
        <v>0.48199999999999998</v>
      </c>
      <c r="AD120" s="50">
        <v>4.0000000000000001E-3</v>
      </c>
      <c r="AE120" s="46">
        <v>2.1629999999999998</v>
      </c>
      <c r="AF120" s="45">
        <v>0.13500000000000001</v>
      </c>
      <c r="AG120" s="45">
        <v>0.218</v>
      </c>
      <c r="AH120" s="45">
        <v>0.149762282091918</v>
      </c>
      <c r="AI120" s="45">
        <v>8.5578446909667205E-2</v>
      </c>
      <c r="AJ120" s="47">
        <v>3582</v>
      </c>
    </row>
    <row r="121" spans="1:36" x14ac:dyDescent="0.15">
      <c r="A121" s="43" t="s">
        <v>109</v>
      </c>
      <c r="B121" s="43" t="s">
        <v>148</v>
      </c>
      <c r="C121" s="44">
        <v>12687.2</v>
      </c>
      <c r="D121" s="45">
        <v>0.23799999999999999</v>
      </c>
      <c r="E121" s="45">
        <v>0.126</v>
      </c>
      <c r="F121" s="46">
        <v>81.400000000000006</v>
      </c>
      <c r="G121" s="46">
        <v>88</v>
      </c>
      <c r="H121" s="46">
        <v>6.6</v>
      </c>
      <c r="I121" s="45">
        <v>0.20699999999999999</v>
      </c>
      <c r="J121" s="47">
        <v>29946</v>
      </c>
      <c r="K121" s="47">
        <v>16851</v>
      </c>
      <c r="L121" s="47">
        <v>5071</v>
      </c>
      <c r="M121" s="47">
        <v>4383</v>
      </c>
      <c r="N121" s="47">
        <v>931</v>
      </c>
      <c r="O121" s="47">
        <v>3603</v>
      </c>
      <c r="P121" s="45">
        <v>2.7E-2</v>
      </c>
      <c r="Q121" s="48">
        <v>0.36</v>
      </c>
      <c r="R121" s="45">
        <v>2.3E-2</v>
      </c>
      <c r="S121" s="49">
        <v>20</v>
      </c>
      <c r="T121" s="46">
        <v>0.28999999999999998</v>
      </c>
      <c r="U121" s="46">
        <v>1.3049999999999999</v>
      </c>
      <c r="V121" s="46">
        <v>8.9039999999999999</v>
      </c>
      <c r="W121" s="46">
        <v>13.004</v>
      </c>
      <c r="X121" s="46">
        <v>0.25</v>
      </c>
      <c r="Y121" s="46">
        <v>1.33</v>
      </c>
      <c r="Z121" s="48">
        <v>2.34</v>
      </c>
      <c r="AA121" s="48">
        <v>18.16</v>
      </c>
      <c r="AB121" s="48">
        <v>0</v>
      </c>
      <c r="AC121" s="50">
        <v>0.61899999999999999</v>
      </c>
      <c r="AD121" s="50">
        <v>0</v>
      </c>
      <c r="AE121" s="46">
        <v>2.1829999999999998</v>
      </c>
      <c r="AF121" s="45">
        <v>0.12</v>
      </c>
      <c r="AG121" s="45">
        <v>0.379</v>
      </c>
      <c r="AH121" s="45">
        <v>0.18009205983889501</v>
      </c>
      <c r="AI121" s="45">
        <v>6.6168009205983896E-2</v>
      </c>
      <c r="AJ121" s="47">
        <v>3738</v>
      </c>
    </row>
    <row r="122" spans="1:36" x14ac:dyDescent="0.15">
      <c r="A122" s="43" t="s">
        <v>149</v>
      </c>
      <c r="B122" s="43" t="s">
        <v>150</v>
      </c>
      <c r="C122" s="44">
        <v>2193.5</v>
      </c>
      <c r="D122" s="45">
        <v>0.253</v>
      </c>
      <c r="E122" s="45">
        <v>0.122</v>
      </c>
      <c r="F122" s="46">
        <v>81.2</v>
      </c>
      <c r="G122" s="46">
        <v>87.4</v>
      </c>
      <c r="H122" s="46">
        <v>6.2</v>
      </c>
      <c r="I122" s="45">
        <v>0.17</v>
      </c>
      <c r="J122" s="47">
        <v>23363</v>
      </c>
      <c r="K122" s="47">
        <v>11224</v>
      </c>
      <c r="L122" s="47">
        <v>3319</v>
      </c>
      <c r="M122" s="47">
        <v>3240</v>
      </c>
      <c r="N122" s="47">
        <v>968</v>
      </c>
      <c r="O122" s="47">
        <v>1604</v>
      </c>
      <c r="P122" s="45">
        <v>2.3E-2</v>
      </c>
      <c r="Q122" s="48">
        <v>0.247</v>
      </c>
      <c r="R122" s="45">
        <v>1.2999999999999999E-2</v>
      </c>
      <c r="S122" s="49">
        <v>33</v>
      </c>
      <c r="T122" s="46">
        <v>0.58399999999999996</v>
      </c>
      <c r="U122" s="46">
        <v>3.4929999999999999</v>
      </c>
      <c r="V122" s="46">
        <v>6.7830000000000004</v>
      </c>
      <c r="W122" s="46">
        <v>17.228999999999999</v>
      </c>
      <c r="X122" s="46">
        <v>0.24</v>
      </c>
      <c r="Y122" s="46">
        <v>0.93</v>
      </c>
      <c r="Z122" s="48">
        <v>15.058</v>
      </c>
      <c r="AA122" s="48">
        <v>21.350999999999999</v>
      </c>
      <c r="AB122" s="48">
        <v>4.931</v>
      </c>
      <c r="AC122" s="50">
        <v>0.39800000000000002</v>
      </c>
      <c r="AD122" s="50">
        <v>0.106</v>
      </c>
      <c r="AE122" s="46">
        <v>2.2559999999999998</v>
      </c>
      <c r="AF122" s="45">
        <v>7.5999999999999998E-2</v>
      </c>
      <c r="AG122" s="45">
        <v>0.45800000000000002</v>
      </c>
      <c r="AH122" s="45">
        <v>0.13205993742795999</v>
      </c>
      <c r="AI122" s="45">
        <v>6.5371315659476403E-2</v>
      </c>
      <c r="AJ122" s="47">
        <v>3303</v>
      </c>
    </row>
    <row r="123" spans="1:36" x14ac:dyDescent="0.15">
      <c r="A123" s="43" t="s">
        <v>149</v>
      </c>
      <c r="B123" s="43" t="s">
        <v>151</v>
      </c>
      <c r="C123" s="44">
        <v>4033.4</v>
      </c>
      <c r="D123" s="45">
        <v>0.311</v>
      </c>
      <c r="E123" s="45">
        <v>0.16</v>
      </c>
      <c r="F123" s="46">
        <v>80.599999999999994</v>
      </c>
      <c r="G123" s="46">
        <v>86.7</v>
      </c>
      <c r="H123" s="46">
        <v>6.1</v>
      </c>
      <c r="I123" s="45">
        <v>0.17299999999999999</v>
      </c>
      <c r="J123" s="47">
        <v>24751</v>
      </c>
      <c r="K123" s="47">
        <v>12518</v>
      </c>
      <c r="L123" s="47">
        <v>3839</v>
      </c>
      <c r="M123" s="47">
        <v>3179</v>
      </c>
      <c r="N123" s="47">
        <v>958</v>
      </c>
      <c r="O123" s="47">
        <v>2345</v>
      </c>
      <c r="P123" s="45">
        <v>2.5999999999999999E-2</v>
      </c>
      <c r="Q123" s="48">
        <v>0.27700000000000002</v>
      </c>
      <c r="R123" s="45">
        <v>1.2E-2</v>
      </c>
      <c r="S123" s="49">
        <v>40</v>
      </c>
      <c r="T123" s="46">
        <v>0.46800000000000003</v>
      </c>
      <c r="U123" s="46">
        <v>0</v>
      </c>
      <c r="V123" s="46">
        <v>7.87</v>
      </c>
      <c r="W123" s="46">
        <v>16.978000000000002</v>
      </c>
      <c r="X123" s="46">
        <v>0.25</v>
      </c>
      <c r="Y123" s="46">
        <v>0.97</v>
      </c>
      <c r="Z123" s="48">
        <v>3.4750000000000001</v>
      </c>
      <c r="AA123" s="48">
        <v>19.579999999999998</v>
      </c>
      <c r="AB123" s="48">
        <v>13.058999999999999</v>
      </c>
      <c r="AC123" s="50">
        <v>0.44900000000000001</v>
      </c>
      <c r="AD123" s="50">
        <v>2.1999999999999999E-2</v>
      </c>
      <c r="AE123" s="46">
        <v>2.2959999999999998</v>
      </c>
      <c r="AF123" s="45">
        <v>0.124</v>
      </c>
      <c r="AG123" s="45">
        <v>0.58899999999999997</v>
      </c>
      <c r="AH123" s="45">
        <v>0.21139940450872</v>
      </c>
      <c r="AI123" s="45">
        <v>0.145257337303275</v>
      </c>
      <c r="AJ123" s="47">
        <v>3154</v>
      </c>
    </row>
    <row r="124" spans="1:36" x14ac:dyDescent="0.15">
      <c r="A124" s="43" t="s">
        <v>149</v>
      </c>
      <c r="B124" s="43" t="s">
        <v>152</v>
      </c>
      <c r="C124" s="44">
        <v>3807.8</v>
      </c>
      <c r="D124" s="45">
        <v>0.27600000000000002</v>
      </c>
      <c r="E124" s="45">
        <v>0.13400000000000001</v>
      </c>
      <c r="F124" s="46">
        <v>81.2</v>
      </c>
      <c r="G124" s="46">
        <v>87.1</v>
      </c>
      <c r="H124" s="46">
        <v>5.9</v>
      </c>
      <c r="I124" s="45">
        <v>0.158</v>
      </c>
      <c r="J124" s="47">
        <v>22904</v>
      </c>
      <c r="K124" s="47">
        <v>12203</v>
      </c>
      <c r="L124" s="47">
        <v>3830</v>
      </c>
      <c r="M124" s="47">
        <v>3285</v>
      </c>
      <c r="N124" s="47">
        <v>941</v>
      </c>
      <c r="O124" s="47">
        <v>1925</v>
      </c>
      <c r="P124" s="45">
        <v>1.9E-2</v>
      </c>
      <c r="Q124" s="48">
        <v>0.26100000000000001</v>
      </c>
      <c r="R124" s="45">
        <v>1.4E-2</v>
      </c>
      <c r="S124" s="49">
        <v>60</v>
      </c>
      <c r="T124" s="46">
        <v>0.76100000000000001</v>
      </c>
      <c r="U124" s="46">
        <v>0</v>
      </c>
      <c r="V124" s="46">
        <v>6.2610000000000001</v>
      </c>
      <c r="W124" s="46">
        <v>13.185</v>
      </c>
      <c r="X124" s="46">
        <v>0.31</v>
      </c>
      <c r="Y124" s="46">
        <v>1.24</v>
      </c>
      <c r="Z124" s="48">
        <v>8.1790000000000003</v>
      </c>
      <c r="AA124" s="48">
        <v>14.877000000000001</v>
      </c>
      <c r="AB124" s="48">
        <v>12.085000000000001</v>
      </c>
      <c r="AC124" s="50">
        <v>0.152</v>
      </c>
      <c r="AD124" s="50">
        <v>9.2999999999999999E-2</v>
      </c>
      <c r="AE124" s="46">
        <v>2.3220000000000001</v>
      </c>
      <c r="AF124" s="45">
        <v>0.108</v>
      </c>
      <c r="AG124" s="45">
        <v>0.55800000000000005</v>
      </c>
      <c r="AH124" s="45">
        <v>0.17122752150117301</v>
      </c>
      <c r="AI124" s="45">
        <v>8.8741204065676302E-2</v>
      </c>
      <c r="AJ124" s="47">
        <v>3276</v>
      </c>
    </row>
    <row r="125" spans="1:36" x14ac:dyDescent="0.15">
      <c r="A125" s="43" t="s">
        <v>149</v>
      </c>
      <c r="B125" s="43" t="s">
        <v>153</v>
      </c>
      <c r="C125" s="44">
        <v>4359.6000000000004</v>
      </c>
      <c r="D125" s="45">
        <v>0.307</v>
      </c>
      <c r="E125" s="45">
        <v>0.17100000000000001</v>
      </c>
      <c r="F125" s="46">
        <v>82.1</v>
      </c>
      <c r="G125" s="46">
        <v>87.9</v>
      </c>
      <c r="H125" s="46">
        <v>5.8</v>
      </c>
      <c r="I125" s="45">
        <v>0.191</v>
      </c>
      <c r="J125" s="47">
        <v>26911</v>
      </c>
      <c r="K125" s="47">
        <v>15950</v>
      </c>
      <c r="L125" s="47">
        <v>5610</v>
      </c>
      <c r="M125" s="47">
        <v>3364</v>
      </c>
      <c r="N125" s="47">
        <v>1251</v>
      </c>
      <c r="O125" s="47">
        <v>3136</v>
      </c>
      <c r="P125" s="45">
        <v>2.1000000000000001E-2</v>
      </c>
      <c r="Q125" s="48">
        <v>0.34100000000000003</v>
      </c>
      <c r="R125" s="45">
        <v>1.7000000000000001E-2</v>
      </c>
      <c r="S125" s="49">
        <v>86</v>
      </c>
      <c r="T125" s="46">
        <v>0.628</v>
      </c>
      <c r="U125" s="46">
        <v>0.25900000000000001</v>
      </c>
      <c r="V125" s="46">
        <v>8.5020000000000007</v>
      </c>
      <c r="W125" s="46">
        <v>12.808</v>
      </c>
      <c r="X125" s="46">
        <v>0.31</v>
      </c>
      <c r="Y125" s="46">
        <v>1.0900000000000001</v>
      </c>
      <c r="Z125" s="48">
        <v>10.406000000000001</v>
      </c>
      <c r="AA125" s="48">
        <v>26.06</v>
      </c>
      <c r="AB125" s="48">
        <v>0</v>
      </c>
      <c r="AC125" s="50">
        <v>0.503</v>
      </c>
      <c r="AD125" s="50">
        <v>0.08</v>
      </c>
      <c r="AE125" s="46">
        <v>2.327</v>
      </c>
      <c r="AF125" s="45">
        <v>0.115</v>
      </c>
      <c r="AG125" s="45">
        <v>0.58899999999999997</v>
      </c>
      <c r="AH125" s="45">
        <v>0.18149824032177</v>
      </c>
      <c r="AI125" s="45">
        <v>0.10759175465057801</v>
      </c>
      <c r="AJ125" s="47">
        <v>4338</v>
      </c>
    </row>
    <row r="126" spans="1:36" x14ac:dyDescent="0.15">
      <c r="A126" s="43" t="s">
        <v>149</v>
      </c>
      <c r="B126" s="43" t="s">
        <v>154</v>
      </c>
      <c r="C126" s="44">
        <v>6096.1</v>
      </c>
      <c r="D126" s="45">
        <v>0.24299999999999999</v>
      </c>
      <c r="E126" s="45">
        <v>0.123</v>
      </c>
      <c r="F126" s="46">
        <v>81.900000000000006</v>
      </c>
      <c r="G126" s="46">
        <v>87.6</v>
      </c>
      <c r="H126" s="46">
        <v>5.7</v>
      </c>
      <c r="I126" s="45">
        <v>0.17799999999999999</v>
      </c>
      <c r="J126" s="47">
        <v>23026</v>
      </c>
      <c r="K126" s="47">
        <v>12402</v>
      </c>
      <c r="L126" s="47">
        <v>4163</v>
      </c>
      <c r="M126" s="47">
        <v>2986</v>
      </c>
      <c r="N126" s="47">
        <v>944</v>
      </c>
      <c r="O126" s="47">
        <v>2260</v>
      </c>
      <c r="P126" s="45">
        <v>1.9E-2</v>
      </c>
      <c r="Q126" s="48">
        <v>0.27700000000000002</v>
      </c>
      <c r="R126" s="45">
        <v>1.4999999999999999E-2</v>
      </c>
      <c r="S126" s="49">
        <v>80</v>
      </c>
      <c r="T126" s="46">
        <v>0.53200000000000003</v>
      </c>
      <c r="U126" s="46">
        <v>0.56999999999999995</v>
      </c>
      <c r="V126" s="46">
        <v>6.6539999999999999</v>
      </c>
      <c r="W126" s="46">
        <v>11.882</v>
      </c>
      <c r="X126" s="46">
        <v>0.3</v>
      </c>
      <c r="Y126" s="46">
        <v>1.25</v>
      </c>
      <c r="Z126" s="48">
        <v>5.5129999999999999</v>
      </c>
      <c r="AA126" s="48">
        <v>16.824999999999999</v>
      </c>
      <c r="AB126" s="48">
        <v>5.0949999999999998</v>
      </c>
      <c r="AC126" s="50">
        <v>0.59599999999999997</v>
      </c>
      <c r="AD126" s="50">
        <v>4.1000000000000002E-2</v>
      </c>
      <c r="AE126" s="46">
        <v>2.3290000000000002</v>
      </c>
      <c r="AF126" s="45">
        <v>0.10100000000000001</v>
      </c>
      <c r="AG126" s="45">
        <v>0.45800000000000002</v>
      </c>
      <c r="AH126" s="45">
        <v>0.16938950988821999</v>
      </c>
      <c r="AI126" s="45">
        <v>0.109486959014044</v>
      </c>
      <c r="AJ126" s="47">
        <v>3794</v>
      </c>
    </row>
    <row r="127" spans="1:36" x14ac:dyDescent="0.15">
      <c r="A127" s="43" t="s">
        <v>149</v>
      </c>
      <c r="B127" s="43" t="s">
        <v>155</v>
      </c>
      <c r="C127" s="44">
        <v>1706.4</v>
      </c>
      <c r="D127" s="45">
        <v>0.29399999999999998</v>
      </c>
      <c r="E127" s="45">
        <v>0.14899999999999999</v>
      </c>
      <c r="F127" s="46">
        <v>80.5</v>
      </c>
      <c r="G127" s="46">
        <v>86.9</v>
      </c>
      <c r="H127" s="46">
        <v>6.4</v>
      </c>
      <c r="I127" s="45">
        <v>0.16300000000000001</v>
      </c>
      <c r="J127" s="47">
        <v>24277</v>
      </c>
      <c r="K127" s="47">
        <v>12329</v>
      </c>
      <c r="L127" s="47">
        <v>3301</v>
      </c>
      <c r="M127" s="47">
        <v>3139</v>
      </c>
      <c r="N127" s="47">
        <v>983</v>
      </c>
      <c r="O127" s="47">
        <v>2829</v>
      </c>
      <c r="P127" s="45">
        <v>2.3E-2</v>
      </c>
      <c r="Q127" s="48">
        <v>0.25700000000000001</v>
      </c>
      <c r="R127" s="45">
        <v>1.4E-2</v>
      </c>
      <c r="S127" s="49">
        <v>22</v>
      </c>
      <c r="T127" s="46">
        <v>0.39</v>
      </c>
      <c r="U127" s="46">
        <v>7.0999999999999994E-2</v>
      </c>
      <c r="V127" s="46">
        <v>9.9290000000000003</v>
      </c>
      <c r="W127" s="46">
        <v>14.326000000000001</v>
      </c>
      <c r="X127" s="46">
        <v>0.27</v>
      </c>
      <c r="Y127" s="46">
        <v>1.38</v>
      </c>
      <c r="Z127" s="48">
        <v>2.0739999999999998</v>
      </c>
      <c r="AA127" s="48">
        <v>25.760999999999999</v>
      </c>
      <c r="AB127" s="48">
        <v>7.3929999999999998</v>
      </c>
      <c r="AC127" s="50">
        <v>0.439</v>
      </c>
      <c r="AD127" s="50">
        <v>0.14199999999999999</v>
      </c>
      <c r="AE127" s="46">
        <v>2.3479999999999999</v>
      </c>
      <c r="AF127" s="45">
        <v>0.13</v>
      </c>
      <c r="AG127" s="45">
        <v>0.58099999999999996</v>
      </c>
      <c r="AH127" s="45">
        <v>0.155555555555556</v>
      </c>
      <c r="AI127" s="45">
        <v>9.8817966903073304E-2</v>
      </c>
      <c r="AJ127" s="47">
        <v>3249</v>
      </c>
    </row>
    <row r="128" spans="1:36" x14ac:dyDescent="0.15">
      <c r="A128" s="43" t="s">
        <v>149</v>
      </c>
      <c r="B128" s="43" t="s">
        <v>156</v>
      </c>
      <c r="C128" s="44">
        <v>6706.6</v>
      </c>
      <c r="D128" s="45">
        <v>0.26100000000000001</v>
      </c>
      <c r="E128" s="45">
        <v>0.13200000000000001</v>
      </c>
      <c r="F128" s="46">
        <v>81.900000000000006</v>
      </c>
      <c r="G128" s="46">
        <v>87.7</v>
      </c>
      <c r="H128" s="46">
        <v>5.8</v>
      </c>
      <c r="I128" s="45">
        <v>0.151</v>
      </c>
      <c r="J128" s="47">
        <v>20695</v>
      </c>
      <c r="K128" s="47">
        <v>11294</v>
      </c>
      <c r="L128" s="47">
        <v>3394</v>
      </c>
      <c r="M128" s="47">
        <v>3394</v>
      </c>
      <c r="N128" s="47">
        <v>824</v>
      </c>
      <c r="O128" s="47">
        <v>1837</v>
      </c>
      <c r="P128" s="45">
        <v>1.7999999999999999E-2</v>
      </c>
      <c r="Q128" s="48">
        <v>0.26200000000000001</v>
      </c>
      <c r="R128" s="45">
        <v>1.7000000000000001E-2</v>
      </c>
      <c r="S128" s="49">
        <v>26</v>
      </c>
      <c r="T128" s="46">
        <v>0.315</v>
      </c>
      <c r="U128" s="46">
        <v>0.88100000000000001</v>
      </c>
      <c r="V128" s="46">
        <v>8.2710000000000008</v>
      </c>
      <c r="W128" s="46">
        <v>12.423</v>
      </c>
      <c r="X128" s="46">
        <v>0.19</v>
      </c>
      <c r="Y128" s="46">
        <v>0.9</v>
      </c>
      <c r="Z128" s="48">
        <v>5.8810000000000002</v>
      </c>
      <c r="AA128" s="48">
        <v>16.323</v>
      </c>
      <c r="AB128" s="48">
        <v>6.306</v>
      </c>
      <c r="AC128" s="50">
        <v>0.28699999999999998</v>
      </c>
      <c r="AD128" s="50">
        <v>5.8999999999999997E-2</v>
      </c>
      <c r="AE128" s="46">
        <v>2.3780000000000001</v>
      </c>
      <c r="AF128" s="45">
        <v>8.5999999999999993E-2</v>
      </c>
      <c r="AG128" s="45">
        <v>0.59699999999999998</v>
      </c>
      <c r="AH128" s="45">
        <v>0.13022585295531</v>
      </c>
      <c r="AI128" s="45">
        <v>6.6314271984622794E-2</v>
      </c>
      <c r="AJ128" s="47">
        <v>3604</v>
      </c>
    </row>
    <row r="129" spans="1:36" x14ac:dyDescent="0.15">
      <c r="A129" s="43" t="s">
        <v>149</v>
      </c>
      <c r="B129" s="43" t="s">
        <v>157</v>
      </c>
      <c r="C129" s="44">
        <v>1613.2</v>
      </c>
      <c r="D129" s="45">
        <v>0.29099999999999998</v>
      </c>
      <c r="E129" s="45">
        <v>0.13200000000000001</v>
      </c>
      <c r="F129" s="46">
        <v>81.5</v>
      </c>
      <c r="G129" s="46">
        <v>87.3</v>
      </c>
      <c r="H129" s="46">
        <v>5.8</v>
      </c>
      <c r="I129" s="45">
        <v>0.13900000000000001</v>
      </c>
      <c r="J129" s="47">
        <v>22535</v>
      </c>
      <c r="K129" s="47">
        <v>11690</v>
      </c>
      <c r="L129" s="47">
        <v>2780</v>
      </c>
      <c r="M129" s="47">
        <v>3970</v>
      </c>
      <c r="N129" s="47">
        <v>663</v>
      </c>
      <c r="O129" s="47">
        <v>2386</v>
      </c>
      <c r="P129" s="45">
        <v>2.3E-2</v>
      </c>
      <c r="Q129" s="48">
        <v>0.22600000000000001</v>
      </c>
      <c r="R129" s="45">
        <v>1.4999999999999999E-2</v>
      </c>
      <c r="S129" s="49">
        <v>27</v>
      </c>
      <c r="T129" s="46">
        <v>0.29699999999999999</v>
      </c>
      <c r="U129" s="46">
        <v>0</v>
      </c>
      <c r="V129" s="46">
        <v>10.706</v>
      </c>
      <c r="W129" s="46">
        <v>13.128</v>
      </c>
      <c r="X129" s="46">
        <v>0.21</v>
      </c>
      <c r="Y129" s="46">
        <v>1.25</v>
      </c>
      <c r="Z129" s="48">
        <v>9.4740000000000002</v>
      </c>
      <c r="AA129" s="48">
        <v>19.521999999999998</v>
      </c>
      <c r="AB129" s="48">
        <v>7.86</v>
      </c>
      <c r="AC129" s="50">
        <v>0.41499999999999998</v>
      </c>
      <c r="AD129" s="50">
        <v>0.182</v>
      </c>
      <c r="AE129" s="46">
        <v>2.3170000000000002</v>
      </c>
      <c r="AF129" s="45">
        <v>8.4000000000000005E-2</v>
      </c>
      <c r="AG129" s="45">
        <v>0.56599999999999995</v>
      </c>
      <c r="AH129" s="45">
        <v>0.148611111111111</v>
      </c>
      <c r="AI129" s="45">
        <v>0.100694444444444</v>
      </c>
      <c r="AJ129" s="47">
        <v>3217</v>
      </c>
    </row>
    <row r="130" spans="1:36" x14ac:dyDescent="0.15">
      <c r="A130" s="43" t="s">
        <v>149</v>
      </c>
      <c r="B130" s="43" t="s">
        <v>158</v>
      </c>
      <c r="C130" s="44">
        <v>2403.1</v>
      </c>
      <c r="D130" s="45">
        <v>0.249</v>
      </c>
      <c r="E130" s="45">
        <v>0.113</v>
      </c>
      <c r="F130" s="46">
        <v>81.2</v>
      </c>
      <c r="G130" s="46">
        <v>86.4</v>
      </c>
      <c r="H130" s="46">
        <v>5.2</v>
      </c>
      <c r="I130" s="45">
        <v>0.13800000000000001</v>
      </c>
      <c r="J130" s="47">
        <v>20407</v>
      </c>
      <c r="K130" s="47">
        <v>10474</v>
      </c>
      <c r="L130" s="47">
        <v>3086</v>
      </c>
      <c r="M130" s="47">
        <v>3382</v>
      </c>
      <c r="N130" s="47">
        <v>736</v>
      </c>
      <c r="O130" s="47">
        <v>1362</v>
      </c>
      <c r="P130" s="45">
        <v>0.02</v>
      </c>
      <c r="Q130" s="48">
        <v>0.22500000000000001</v>
      </c>
      <c r="R130" s="45">
        <v>1.2E-2</v>
      </c>
      <c r="S130" s="49">
        <v>28</v>
      </c>
      <c r="T130" s="46">
        <v>0.16</v>
      </c>
      <c r="U130" s="46">
        <v>0</v>
      </c>
      <c r="V130" s="46">
        <v>11.206</v>
      </c>
      <c r="W130" s="46">
        <v>13.058</v>
      </c>
      <c r="X130" s="46">
        <v>0.25</v>
      </c>
      <c r="Y130" s="46">
        <v>0.96</v>
      </c>
      <c r="Z130" s="48">
        <v>2.2450000000000001</v>
      </c>
      <c r="AA130" s="48">
        <v>29.946999999999999</v>
      </c>
      <c r="AB130" s="48">
        <v>4.7569999999999997</v>
      </c>
      <c r="AC130" s="50">
        <v>0.16500000000000001</v>
      </c>
      <c r="AD130" s="50">
        <v>0.371</v>
      </c>
      <c r="AE130" s="46">
        <v>2.3029999999999999</v>
      </c>
      <c r="AF130" s="45">
        <v>8.5000000000000006E-2</v>
      </c>
      <c r="AG130" s="45">
        <v>0.47</v>
      </c>
      <c r="AH130" s="45">
        <v>0.13195201744820101</v>
      </c>
      <c r="AI130" s="45">
        <v>0.11232279171210501</v>
      </c>
      <c r="AJ130" s="47">
        <v>3361</v>
      </c>
    </row>
    <row r="131" spans="1:36" x14ac:dyDescent="0.15">
      <c r="A131" s="43" t="s">
        <v>149</v>
      </c>
      <c r="B131" s="43" t="s">
        <v>159</v>
      </c>
      <c r="C131" s="44">
        <v>8603.2000000000007</v>
      </c>
      <c r="D131" s="45">
        <v>0.23699999999999999</v>
      </c>
      <c r="E131" s="45">
        <v>0.11600000000000001</v>
      </c>
      <c r="F131" s="46">
        <v>81</v>
      </c>
      <c r="G131" s="46">
        <v>87.1</v>
      </c>
      <c r="H131" s="46">
        <v>6.1</v>
      </c>
      <c r="I131" s="45">
        <v>0.17199999999999999</v>
      </c>
      <c r="J131" s="47">
        <v>23431</v>
      </c>
      <c r="K131" s="47">
        <v>12413</v>
      </c>
      <c r="L131" s="47">
        <v>3504</v>
      </c>
      <c r="M131" s="47">
        <v>3948</v>
      </c>
      <c r="N131" s="47">
        <v>1050</v>
      </c>
      <c r="O131" s="47">
        <v>1823</v>
      </c>
      <c r="P131" s="45">
        <v>2.1000000000000001E-2</v>
      </c>
      <c r="Q131" s="48">
        <v>0.27100000000000002</v>
      </c>
      <c r="R131" s="45">
        <v>1.4E-2</v>
      </c>
      <c r="S131" s="49">
        <v>57</v>
      </c>
      <c r="T131" s="46">
        <v>0.249</v>
      </c>
      <c r="U131" s="46">
        <v>0</v>
      </c>
      <c r="V131" s="46">
        <v>9.2100000000000009</v>
      </c>
      <c r="W131" s="46">
        <v>12.648999999999999</v>
      </c>
      <c r="X131" s="46">
        <v>0.32</v>
      </c>
      <c r="Y131" s="46">
        <v>1.1599999999999999</v>
      </c>
      <c r="Z131" s="48">
        <v>2.1019999999999999</v>
      </c>
      <c r="AA131" s="48">
        <v>21.876999999999999</v>
      </c>
      <c r="AB131" s="48">
        <v>0</v>
      </c>
      <c r="AC131" s="50">
        <v>0.61099999999999999</v>
      </c>
      <c r="AD131" s="50">
        <v>0.247</v>
      </c>
      <c r="AE131" s="46">
        <v>2.23</v>
      </c>
      <c r="AF131" s="45">
        <v>0.12</v>
      </c>
      <c r="AG131" s="45">
        <v>0.41899999999999998</v>
      </c>
      <c r="AH131" s="45">
        <v>0.163900414937759</v>
      </c>
      <c r="AI131" s="45">
        <v>5.4979253112033201E-2</v>
      </c>
      <c r="AJ131" s="47">
        <v>3378</v>
      </c>
    </row>
    <row r="132" spans="1:36" x14ac:dyDescent="0.15">
      <c r="A132" s="43" t="s">
        <v>149</v>
      </c>
      <c r="B132" s="43" t="s">
        <v>160</v>
      </c>
      <c r="C132" s="44">
        <v>1828.2</v>
      </c>
      <c r="D132" s="45">
        <v>0.25600000000000001</v>
      </c>
      <c r="E132" s="45">
        <v>0.124</v>
      </c>
      <c r="F132" s="46">
        <v>81.7</v>
      </c>
      <c r="G132" s="46">
        <v>87.4</v>
      </c>
      <c r="H132" s="46">
        <v>5.7</v>
      </c>
      <c r="I132" s="45">
        <v>0.156</v>
      </c>
      <c r="J132" s="47">
        <v>22725</v>
      </c>
      <c r="K132" s="47">
        <v>11574</v>
      </c>
      <c r="L132" s="47">
        <v>3092</v>
      </c>
      <c r="M132" s="47">
        <v>3355</v>
      </c>
      <c r="N132" s="47">
        <v>844</v>
      </c>
      <c r="O132" s="47">
        <v>2307</v>
      </c>
      <c r="P132" s="45">
        <v>2.1999999999999999E-2</v>
      </c>
      <c r="Q132" s="48">
        <v>0.245</v>
      </c>
      <c r="R132" s="45">
        <v>1.7000000000000001E-2</v>
      </c>
      <c r="S132" s="49">
        <v>29</v>
      </c>
      <c r="T132" s="46">
        <v>0.19400000000000001</v>
      </c>
      <c r="U132" s="46">
        <v>0</v>
      </c>
      <c r="V132" s="46">
        <v>6.78</v>
      </c>
      <c r="W132" s="46">
        <v>12.321</v>
      </c>
      <c r="X132" s="46">
        <v>0.31</v>
      </c>
      <c r="Y132" s="46">
        <v>1.74</v>
      </c>
      <c r="Z132" s="48">
        <v>7.8259999999999996</v>
      </c>
      <c r="AA132" s="48">
        <v>44.710999999999999</v>
      </c>
      <c r="AB132" s="48">
        <v>0</v>
      </c>
      <c r="AC132" s="50">
        <v>0.35899999999999999</v>
      </c>
      <c r="AD132" s="50">
        <v>0.14399999999999999</v>
      </c>
      <c r="AE132" s="46">
        <v>2.3140000000000001</v>
      </c>
      <c r="AF132" s="45">
        <v>9.9000000000000005E-2</v>
      </c>
      <c r="AG132" s="45">
        <v>0.54500000000000004</v>
      </c>
      <c r="AH132" s="45">
        <v>0.133174791914388</v>
      </c>
      <c r="AI132" s="45">
        <v>0.13436385255648001</v>
      </c>
      <c r="AJ132" s="47">
        <v>3392</v>
      </c>
    </row>
    <row r="133" spans="1:36" x14ac:dyDescent="0.15">
      <c r="A133" s="43" t="s">
        <v>149</v>
      </c>
      <c r="B133" s="43" t="s">
        <v>161</v>
      </c>
      <c r="C133" s="44">
        <v>4899.8</v>
      </c>
      <c r="D133" s="45">
        <v>0.24399999999999999</v>
      </c>
      <c r="E133" s="45">
        <v>0.114</v>
      </c>
      <c r="F133" s="46">
        <v>82</v>
      </c>
      <c r="G133" s="46">
        <v>87.4</v>
      </c>
      <c r="H133" s="46">
        <v>5.4</v>
      </c>
      <c r="I133" s="45">
        <v>0.13900000000000001</v>
      </c>
      <c r="J133" s="47">
        <v>19454</v>
      </c>
      <c r="K133" s="47">
        <v>11065</v>
      </c>
      <c r="L133" s="47">
        <v>3023</v>
      </c>
      <c r="M133" s="47">
        <v>3319</v>
      </c>
      <c r="N133" s="47">
        <v>996</v>
      </c>
      <c r="O133" s="47">
        <v>2034</v>
      </c>
      <c r="P133" s="45">
        <v>1.9E-2</v>
      </c>
      <c r="Q133" s="48">
        <v>0.23799999999999999</v>
      </c>
      <c r="R133" s="45">
        <v>1.2999999999999999E-2</v>
      </c>
      <c r="S133" s="49">
        <v>71</v>
      </c>
      <c r="T133" s="46">
        <v>0.43099999999999999</v>
      </c>
      <c r="U133" s="46">
        <v>0</v>
      </c>
      <c r="V133" s="46">
        <v>5.6929999999999996</v>
      </c>
      <c r="W133" s="46">
        <v>15.786</v>
      </c>
      <c r="X133" s="46">
        <v>0.25</v>
      </c>
      <c r="Y133" s="46">
        <v>1.1100000000000001</v>
      </c>
      <c r="Z133" s="48">
        <v>6.7080000000000002</v>
      </c>
      <c r="AA133" s="48">
        <v>19.202000000000002</v>
      </c>
      <c r="AB133" s="48">
        <v>14.432</v>
      </c>
      <c r="AC133" s="50">
        <v>0.46300000000000002</v>
      </c>
      <c r="AD133" s="50">
        <v>0.16800000000000001</v>
      </c>
      <c r="AE133" s="46">
        <v>2.379</v>
      </c>
      <c r="AF133" s="45">
        <v>0.112</v>
      </c>
      <c r="AG133" s="45">
        <v>0.504</v>
      </c>
      <c r="AH133" s="45">
        <v>0.14845360824742301</v>
      </c>
      <c r="AI133" s="45">
        <v>9.8969072164948393E-2</v>
      </c>
      <c r="AJ133" s="47">
        <v>3483</v>
      </c>
    </row>
    <row r="134" spans="1:36" x14ac:dyDescent="0.15">
      <c r="A134" s="43" t="s">
        <v>149</v>
      </c>
      <c r="B134" s="43" t="s">
        <v>162</v>
      </c>
      <c r="C134" s="44">
        <v>7322.2</v>
      </c>
      <c r="D134" s="45">
        <v>0.251</v>
      </c>
      <c r="E134" s="45">
        <v>0.121</v>
      </c>
      <c r="F134" s="46">
        <v>80.599999999999994</v>
      </c>
      <c r="G134" s="46">
        <v>86.7</v>
      </c>
      <c r="H134" s="46">
        <v>6.1</v>
      </c>
      <c r="I134" s="45">
        <v>0.154</v>
      </c>
      <c r="J134" s="47">
        <v>21990</v>
      </c>
      <c r="K134" s="47">
        <v>12470</v>
      </c>
      <c r="L134" s="47">
        <v>4003</v>
      </c>
      <c r="M134" s="47">
        <v>3533</v>
      </c>
      <c r="N134" s="47">
        <v>973</v>
      </c>
      <c r="O134" s="47">
        <v>1992</v>
      </c>
      <c r="P134" s="45">
        <v>0.02</v>
      </c>
      <c r="Q134" s="48">
        <v>0.26900000000000002</v>
      </c>
      <c r="R134" s="45">
        <v>1.6E-2</v>
      </c>
      <c r="S134" s="49">
        <v>41</v>
      </c>
      <c r="T134" s="46">
        <v>0.27300000000000002</v>
      </c>
      <c r="U134" s="46">
        <v>1.3360000000000001</v>
      </c>
      <c r="V134" s="46">
        <v>3.6739999999999999</v>
      </c>
      <c r="W134" s="46">
        <v>15.487</v>
      </c>
      <c r="X134" s="46">
        <v>0.33</v>
      </c>
      <c r="Y134" s="46">
        <v>1.37</v>
      </c>
      <c r="Z134" s="48">
        <v>11.175000000000001</v>
      </c>
      <c r="AA134" s="48">
        <v>12.967000000000001</v>
      </c>
      <c r="AB134" s="48">
        <v>0</v>
      </c>
      <c r="AC134" s="50">
        <v>0.503</v>
      </c>
      <c r="AD134" s="50">
        <v>4.3999999999999997E-2</v>
      </c>
      <c r="AE134" s="46">
        <v>2.2269999999999999</v>
      </c>
      <c r="AF134" s="45">
        <v>0.11600000000000001</v>
      </c>
      <c r="AG134" s="45">
        <v>0.47799999999999998</v>
      </c>
      <c r="AH134" s="45">
        <v>0.140238313473877</v>
      </c>
      <c r="AI134" s="45">
        <v>5.8661778185151198E-2</v>
      </c>
      <c r="AJ134" s="47">
        <v>3176</v>
      </c>
    </row>
    <row r="135" spans="1:36" x14ac:dyDescent="0.15">
      <c r="A135" s="43" t="s">
        <v>163</v>
      </c>
      <c r="B135" s="43" t="s">
        <v>164</v>
      </c>
      <c r="C135" s="44">
        <v>1115.7</v>
      </c>
      <c r="D135" s="45">
        <v>0.28699999999999998</v>
      </c>
      <c r="E135" s="45">
        <v>0.14499999999999999</v>
      </c>
      <c r="F135" s="46">
        <v>81.3</v>
      </c>
      <c r="G135" s="46">
        <v>87.6</v>
      </c>
      <c r="H135" s="46">
        <v>6.3</v>
      </c>
      <c r="I135" s="45">
        <v>0.189</v>
      </c>
      <c r="J135" s="47">
        <v>31582</v>
      </c>
      <c r="K135" s="47">
        <v>14415</v>
      </c>
      <c r="L135" s="47">
        <v>2504</v>
      </c>
      <c r="M135" s="47">
        <v>5516</v>
      </c>
      <c r="N135" s="47">
        <v>3482</v>
      </c>
      <c r="O135" s="47">
        <v>667</v>
      </c>
      <c r="P135" s="45">
        <v>3.5000000000000003E-2</v>
      </c>
      <c r="Q135" s="48">
        <v>0.30199999999999999</v>
      </c>
      <c r="R135" s="45">
        <v>1.2999999999999999E-2</v>
      </c>
      <c r="S135" s="49">
        <v>22</v>
      </c>
      <c r="T135" s="46">
        <v>0.21099999999999999</v>
      </c>
      <c r="U135" s="46">
        <v>1.9530000000000001</v>
      </c>
      <c r="V135" s="46">
        <v>16.728999999999999</v>
      </c>
      <c r="W135" s="46">
        <v>18.88</v>
      </c>
      <c r="X135" s="46">
        <v>0.22</v>
      </c>
      <c r="Y135" s="46">
        <v>1.02</v>
      </c>
      <c r="Z135" s="48">
        <v>11.103</v>
      </c>
      <c r="AA135" s="48">
        <v>29.719000000000001</v>
      </c>
      <c r="AB135" s="48">
        <v>6.5869999999999997</v>
      </c>
      <c r="AC135" s="50">
        <v>0.28999999999999998</v>
      </c>
      <c r="AD135" s="50">
        <v>0.13200000000000001</v>
      </c>
      <c r="AE135" s="46">
        <v>2.415</v>
      </c>
      <c r="AF135" s="45">
        <v>0.10100000000000001</v>
      </c>
      <c r="AG135" s="45">
        <v>0.64</v>
      </c>
      <c r="AH135" s="45">
        <v>9.0877558099202199E-2</v>
      </c>
      <c r="AI135" s="45">
        <v>7.2262689328246005E-2</v>
      </c>
      <c r="AJ135" s="47">
        <v>2872</v>
      </c>
    </row>
    <row r="136" spans="1:36" x14ac:dyDescent="0.15">
      <c r="A136" s="43" t="s">
        <v>163</v>
      </c>
      <c r="B136" s="43" t="s">
        <v>165</v>
      </c>
      <c r="C136" s="44">
        <v>308.89999999999998</v>
      </c>
      <c r="D136" s="45">
        <v>0.30299999999999999</v>
      </c>
      <c r="E136" s="45">
        <v>0.158</v>
      </c>
      <c r="F136" s="46">
        <v>80.7</v>
      </c>
      <c r="G136" s="46">
        <v>87.2</v>
      </c>
      <c r="H136" s="46">
        <v>6.5</v>
      </c>
      <c r="I136" s="45">
        <v>0.17699999999999999</v>
      </c>
      <c r="J136" s="47">
        <v>31607</v>
      </c>
      <c r="K136" s="47">
        <v>13651</v>
      </c>
      <c r="L136" s="47">
        <v>2054</v>
      </c>
      <c r="M136" s="47">
        <v>5080</v>
      </c>
      <c r="N136" s="47">
        <v>2839</v>
      </c>
      <c r="O136" s="47">
        <v>1364</v>
      </c>
      <c r="P136" s="45">
        <v>3.5000000000000003E-2</v>
      </c>
      <c r="Q136" s="48">
        <v>0.28799999999999998</v>
      </c>
      <c r="R136" s="45">
        <v>1.2E-2</v>
      </c>
      <c r="S136" s="49">
        <v>17</v>
      </c>
      <c r="T136" s="46">
        <v>0.219</v>
      </c>
      <c r="U136" s="46">
        <v>4.7</v>
      </c>
      <c r="V136" s="46">
        <v>11.859</v>
      </c>
      <c r="W136" s="46">
        <v>18.140999999999998</v>
      </c>
      <c r="X136" s="46">
        <v>0.13</v>
      </c>
      <c r="Y136" s="46">
        <v>0.8</v>
      </c>
      <c r="Z136" s="48">
        <v>9.1069999999999993</v>
      </c>
      <c r="AA136" s="48">
        <v>25.713999999999999</v>
      </c>
      <c r="AB136" s="48">
        <v>7.9020000000000001</v>
      </c>
      <c r="AC136" s="50">
        <v>0.17</v>
      </c>
      <c r="AD136" s="50">
        <v>0.34899999999999998</v>
      </c>
      <c r="AE136" s="46">
        <v>2.633</v>
      </c>
      <c r="AF136" s="45">
        <v>0.10100000000000001</v>
      </c>
      <c r="AG136" s="45">
        <v>0.73199999999999998</v>
      </c>
      <c r="AH136" s="45">
        <v>0.10595832110361</v>
      </c>
      <c r="AI136" s="45">
        <v>8.92280598767244E-2</v>
      </c>
      <c r="AJ136" s="47">
        <v>2712</v>
      </c>
    </row>
    <row r="137" spans="1:36" x14ac:dyDescent="0.15">
      <c r="A137" s="43" t="s">
        <v>163</v>
      </c>
      <c r="B137" s="43" t="s">
        <v>166</v>
      </c>
      <c r="C137" s="44">
        <v>202.3</v>
      </c>
      <c r="D137" s="45">
        <v>0.315</v>
      </c>
      <c r="E137" s="45">
        <v>0.16500000000000001</v>
      </c>
      <c r="F137" s="46">
        <v>80.8</v>
      </c>
      <c r="G137" s="46">
        <v>87.8</v>
      </c>
      <c r="H137" s="46">
        <v>7</v>
      </c>
      <c r="I137" s="45">
        <v>0.20699999999999999</v>
      </c>
      <c r="J137" s="47">
        <v>36119</v>
      </c>
      <c r="K137" s="47">
        <v>16031</v>
      </c>
      <c r="L137" s="47">
        <v>2441</v>
      </c>
      <c r="M137" s="47">
        <v>5833</v>
      </c>
      <c r="N137" s="47">
        <v>3607</v>
      </c>
      <c r="O137" s="47">
        <v>1351</v>
      </c>
      <c r="P137" s="45">
        <v>0.04</v>
      </c>
      <c r="Q137" s="48">
        <v>0.33100000000000002</v>
      </c>
      <c r="R137" s="45">
        <v>8.0000000000000002E-3</v>
      </c>
      <c r="S137" s="49">
        <v>30</v>
      </c>
      <c r="T137" s="46">
        <v>0.47599999999999998</v>
      </c>
      <c r="U137" s="46">
        <v>0</v>
      </c>
      <c r="V137" s="46">
        <v>15.041</v>
      </c>
      <c r="W137" s="46">
        <v>24.178000000000001</v>
      </c>
      <c r="X137" s="46">
        <v>0.2</v>
      </c>
      <c r="Y137" s="46">
        <v>0.82</v>
      </c>
      <c r="Z137" s="48">
        <v>2.5259999999999998</v>
      </c>
      <c r="AA137" s="48">
        <v>26.327000000000002</v>
      </c>
      <c r="AB137" s="48">
        <v>14.664</v>
      </c>
      <c r="AC137" s="50">
        <v>0.191</v>
      </c>
      <c r="AD137" s="50">
        <v>0.40899999999999997</v>
      </c>
      <c r="AE137" s="46">
        <v>2.6389999999999998</v>
      </c>
      <c r="AF137" s="45">
        <v>0.10100000000000001</v>
      </c>
      <c r="AG137" s="45">
        <v>0.76800000000000002</v>
      </c>
      <c r="AH137" s="45">
        <v>0.11369917094354499</v>
      </c>
      <c r="AI137" s="45">
        <v>0.13146466640347401</v>
      </c>
      <c r="AJ137" s="47">
        <v>2740</v>
      </c>
    </row>
    <row r="138" spans="1:36" x14ac:dyDescent="0.15">
      <c r="A138" s="43" t="s">
        <v>167</v>
      </c>
      <c r="B138" s="43" t="s">
        <v>168</v>
      </c>
      <c r="C138" s="44">
        <v>337.3</v>
      </c>
      <c r="D138" s="45">
        <v>0.29199999999999998</v>
      </c>
      <c r="E138" s="45">
        <v>0.14799999999999999</v>
      </c>
      <c r="F138" s="46">
        <v>80.7</v>
      </c>
      <c r="G138" s="46">
        <v>87.5</v>
      </c>
      <c r="H138" s="46">
        <v>6.8</v>
      </c>
      <c r="I138" s="45">
        <v>0.188</v>
      </c>
      <c r="J138" s="47">
        <v>31480</v>
      </c>
      <c r="K138" s="47">
        <v>14307</v>
      </c>
      <c r="L138" s="47">
        <v>3513</v>
      </c>
      <c r="M138" s="47">
        <v>6487</v>
      </c>
      <c r="N138" s="47">
        <v>1483</v>
      </c>
      <c r="O138" s="47">
        <v>256</v>
      </c>
      <c r="P138" s="45">
        <v>3.2000000000000001E-2</v>
      </c>
      <c r="Q138" s="48">
        <v>0.317</v>
      </c>
      <c r="R138" s="45">
        <v>8.9999999999999993E-3</v>
      </c>
      <c r="S138" s="49">
        <v>23</v>
      </c>
      <c r="T138" s="46">
        <v>0.247</v>
      </c>
      <c r="U138" s="46">
        <v>6.984</v>
      </c>
      <c r="V138" s="46">
        <v>14.651</v>
      </c>
      <c r="W138" s="46">
        <v>13.845000000000001</v>
      </c>
      <c r="X138" s="46">
        <v>0.23</v>
      </c>
      <c r="Y138" s="46">
        <v>1.1299999999999999</v>
      </c>
      <c r="Z138" s="48">
        <v>21.027000000000001</v>
      </c>
      <c r="AA138" s="48">
        <v>30.295000000000002</v>
      </c>
      <c r="AB138" s="48">
        <v>14.486000000000001</v>
      </c>
      <c r="AC138" s="50">
        <v>0.376</v>
      </c>
      <c r="AD138" s="50">
        <v>0.14599999999999999</v>
      </c>
      <c r="AE138" s="46">
        <v>2.4500000000000002</v>
      </c>
      <c r="AF138" s="45">
        <v>8.6999999999999994E-2</v>
      </c>
      <c r="AG138" s="45">
        <v>0.69199999999999995</v>
      </c>
      <c r="AH138" s="45">
        <v>0.102580372250423</v>
      </c>
      <c r="AI138" s="45">
        <v>4.1243654822335003E-2</v>
      </c>
      <c r="AJ138" s="47">
        <v>2984</v>
      </c>
    </row>
    <row r="139" spans="1:36" x14ac:dyDescent="0.15">
      <c r="A139" s="43" t="s">
        <v>167</v>
      </c>
      <c r="B139" s="43" t="s">
        <v>169</v>
      </c>
      <c r="C139" s="44">
        <v>821.9</v>
      </c>
      <c r="D139" s="45">
        <v>0.32600000000000001</v>
      </c>
      <c r="E139" s="45">
        <v>0.16700000000000001</v>
      </c>
      <c r="F139" s="46">
        <v>80.599999999999994</v>
      </c>
      <c r="G139" s="46">
        <v>87.4</v>
      </c>
      <c r="H139" s="46">
        <v>6.8</v>
      </c>
      <c r="I139" s="45">
        <v>0.187</v>
      </c>
      <c r="J139" s="47">
        <v>30731</v>
      </c>
      <c r="K139" s="47">
        <v>13000</v>
      </c>
      <c r="L139" s="47">
        <v>2619</v>
      </c>
      <c r="M139" s="47">
        <v>5760</v>
      </c>
      <c r="N139" s="47">
        <v>1926</v>
      </c>
      <c r="O139" s="47">
        <v>146</v>
      </c>
      <c r="P139" s="45">
        <v>3.3000000000000002E-2</v>
      </c>
      <c r="Q139" s="48">
        <v>0.29699999999999999</v>
      </c>
      <c r="R139" s="45">
        <v>8.9999999999999993E-3</v>
      </c>
      <c r="S139" s="49">
        <v>17</v>
      </c>
      <c r="T139" s="46">
        <v>0.19600000000000001</v>
      </c>
      <c r="U139" s="46">
        <v>2.944</v>
      </c>
      <c r="V139" s="46">
        <v>11.919</v>
      </c>
      <c r="W139" s="46">
        <v>17.021000000000001</v>
      </c>
      <c r="X139" s="46">
        <v>0.16</v>
      </c>
      <c r="Y139" s="46">
        <v>0.79</v>
      </c>
      <c r="Z139" s="48">
        <v>11.134</v>
      </c>
      <c r="AA139" s="48">
        <v>27.905000000000001</v>
      </c>
      <c r="AB139" s="48">
        <v>9.51</v>
      </c>
      <c r="AC139" s="50">
        <v>0.34100000000000003</v>
      </c>
      <c r="AD139" s="50">
        <v>0.219</v>
      </c>
      <c r="AE139" s="46">
        <v>2.57</v>
      </c>
      <c r="AF139" s="45">
        <v>0.107</v>
      </c>
      <c r="AG139" s="45">
        <v>0.755</v>
      </c>
      <c r="AH139" s="45">
        <v>0.112749349522984</v>
      </c>
      <c r="AI139" s="45">
        <v>8.4562012142237603E-2</v>
      </c>
      <c r="AJ139" s="47">
        <v>2742</v>
      </c>
    </row>
    <row r="140" spans="1:36" x14ac:dyDescent="0.15">
      <c r="A140" s="43" t="s">
        <v>170</v>
      </c>
      <c r="B140" s="43" t="s">
        <v>171</v>
      </c>
      <c r="C140" s="44">
        <v>994</v>
      </c>
      <c r="D140" s="45">
        <v>0.26100000000000001</v>
      </c>
      <c r="E140" s="45">
        <v>0.129</v>
      </c>
      <c r="F140" s="46">
        <v>81.2</v>
      </c>
      <c r="G140" s="46">
        <v>87.4</v>
      </c>
      <c r="H140" s="46">
        <v>6.2</v>
      </c>
      <c r="I140" s="45">
        <v>0.184</v>
      </c>
      <c r="J140" s="47">
        <v>29986</v>
      </c>
      <c r="K140" s="47">
        <v>14713</v>
      </c>
      <c r="L140" s="47">
        <v>4306</v>
      </c>
      <c r="M140" s="47">
        <v>5449</v>
      </c>
      <c r="N140" s="47">
        <v>1635</v>
      </c>
      <c r="O140" s="47">
        <v>1180</v>
      </c>
      <c r="P140" s="45">
        <v>2.5999999999999999E-2</v>
      </c>
      <c r="Q140" s="48">
        <v>0.314</v>
      </c>
      <c r="R140" s="45">
        <v>1.4E-2</v>
      </c>
      <c r="S140" s="49">
        <v>47</v>
      </c>
      <c r="T140" s="46">
        <v>0.35399999999999998</v>
      </c>
      <c r="U140" s="46">
        <v>2.7250000000000001</v>
      </c>
      <c r="V140" s="46">
        <v>12.058</v>
      </c>
      <c r="W140" s="46">
        <v>15.205</v>
      </c>
      <c r="X140" s="46">
        <v>0.4</v>
      </c>
      <c r="Y140" s="46">
        <v>1.93</v>
      </c>
      <c r="Z140" s="48">
        <v>19.829000000000001</v>
      </c>
      <c r="AA140" s="48">
        <v>43.134</v>
      </c>
      <c r="AB140" s="48">
        <v>10.26</v>
      </c>
      <c r="AC140" s="50">
        <v>0.22500000000000001</v>
      </c>
      <c r="AD140" s="50">
        <v>8.5000000000000006E-2</v>
      </c>
      <c r="AE140" s="46">
        <v>2.2320000000000002</v>
      </c>
      <c r="AF140" s="45">
        <v>9.9000000000000005E-2</v>
      </c>
      <c r="AG140" s="45">
        <v>0.57199999999999995</v>
      </c>
      <c r="AH140" s="45">
        <v>0.107821475916924</v>
      </c>
      <c r="AI140" s="45">
        <v>7.8214759169244405E-2</v>
      </c>
      <c r="AJ140" s="47">
        <v>3113</v>
      </c>
    </row>
    <row r="141" spans="1:36" x14ac:dyDescent="0.15">
      <c r="A141" s="43" t="s">
        <v>170</v>
      </c>
      <c r="B141" s="43" t="s">
        <v>172</v>
      </c>
      <c r="C141" s="44">
        <v>288.2</v>
      </c>
      <c r="D141" s="45">
        <v>0.27900000000000003</v>
      </c>
      <c r="E141" s="45">
        <v>0.14099999999999999</v>
      </c>
      <c r="F141" s="46">
        <v>81.400000000000006</v>
      </c>
      <c r="G141" s="46">
        <v>87.5</v>
      </c>
      <c r="H141" s="46">
        <v>6.1</v>
      </c>
      <c r="I141" s="45">
        <v>0.17799999999999999</v>
      </c>
      <c r="J141" s="47">
        <v>30898</v>
      </c>
      <c r="K141" s="47">
        <v>13913</v>
      </c>
      <c r="L141" s="47">
        <v>2281</v>
      </c>
      <c r="M141" s="47">
        <v>7475</v>
      </c>
      <c r="N141" s="47">
        <v>1204</v>
      </c>
      <c r="O141" s="47">
        <v>909</v>
      </c>
      <c r="P141" s="45">
        <v>3.5000000000000003E-2</v>
      </c>
      <c r="Q141" s="48">
        <v>0.27200000000000002</v>
      </c>
      <c r="R141" s="45">
        <v>0.01</v>
      </c>
      <c r="S141" s="49">
        <v>32</v>
      </c>
      <c r="T141" s="46">
        <v>0.13200000000000001</v>
      </c>
      <c r="U141" s="46">
        <v>0</v>
      </c>
      <c r="V141" s="46">
        <v>11.984999999999999</v>
      </c>
      <c r="W141" s="46">
        <v>24.762</v>
      </c>
      <c r="X141" s="46">
        <v>0.2</v>
      </c>
      <c r="Y141" s="46">
        <v>1.1599999999999999</v>
      </c>
      <c r="Z141" s="48">
        <v>4.0609999999999999</v>
      </c>
      <c r="AA141" s="48">
        <v>27.832999999999998</v>
      </c>
      <c r="AB141" s="48">
        <v>0</v>
      </c>
      <c r="AC141" s="50">
        <v>0.223</v>
      </c>
      <c r="AD141" s="50">
        <v>0.41899999999999998</v>
      </c>
      <c r="AE141" s="46">
        <v>2.714</v>
      </c>
      <c r="AF141" s="45">
        <v>0.10199999999999999</v>
      </c>
      <c r="AG141" s="45">
        <v>0.79400000000000004</v>
      </c>
      <c r="AH141" s="45">
        <v>6.9518716577540093E-2</v>
      </c>
      <c r="AI141" s="45">
        <v>0.10606060606060599</v>
      </c>
      <c r="AJ141" s="47">
        <v>2813</v>
      </c>
    </row>
    <row r="142" spans="1:36" x14ac:dyDescent="0.15">
      <c r="A142" s="43" t="s">
        <v>170</v>
      </c>
      <c r="B142" s="43" t="s">
        <v>173</v>
      </c>
      <c r="C142" s="44">
        <v>144.80000000000001</v>
      </c>
      <c r="D142" s="45">
        <v>0.26900000000000002</v>
      </c>
      <c r="E142" s="45">
        <v>0.125</v>
      </c>
      <c r="F142" s="46">
        <v>81.400000000000006</v>
      </c>
      <c r="G142" s="46">
        <v>87.5</v>
      </c>
      <c r="H142" s="46">
        <v>6.1</v>
      </c>
      <c r="I142" s="45">
        <v>0.17100000000000001</v>
      </c>
      <c r="J142" s="47">
        <v>27578</v>
      </c>
      <c r="K142" s="47">
        <v>13324</v>
      </c>
      <c r="L142" s="47">
        <v>3571</v>
      </c>
      <c r="M142" s="47">
        <v>5678</v>
      </c>
      <c r="N142" s="47">
        <v>1419</v>
      </c>
      <c r="O142" s="47">
        <v>795</v>
      </c>
      <c r="P142" s="45">
        <v>0.03</v>
      </c>
      <c r="Q142" s="48">
        <v>0.249</v>
      </c>
      <c r="R142" s="45">
        <v>8.9999999999999993E-3</v>
      </c>
      <c r="S142" s="49">
        <v>28</v>
      </c>
      <c r="T142" s="46">
        <v>0.22900000000000001</v>
      </c>
      <c r="U142" s="46">
        <v>0</v>
      </c>
      <c r="V142" s="46">
        <v>6.1120000000000001</v>
      </c>
      <c r="W142" s="46">
        <v>17.975999999999999</v>
      </c>
      <c r="X142" s="46">
        <v>0.2</v>
      </c>
      <c r="Y142" s="46">
        <v>1.1399999999999999</v>
      </c>
      <c r="Z142" s="48">
        <v>1.732</v>
      </c>
      <c r="AA142" s="48">
        <v>14.903</v>
      </c>
      <c r="AB142" s="48">
        <v>9.968</v>
      </c>
      <c r="AC142" s="50">
        <v>0.44900000000000001</v>
      </c>
      <c r="AD142" s="50">
        <v>0.217</v>
      </c>
      <c r="AE142" s="46">
        <v>2.754</v>
      </c>
      <c r="AF142" s="45">
        <v>8.2000000000000003E-2</v>
      </c>
      <c r="AG142" s="45">
        <v>0.86</v>
      </c>
      <c r="AH142" s="45">
        <v>8.8235294117647106E-2</v>
      </c>
      <c r="AI142" s="45">
        <v>0.14041745730550301</v>
      </c>
      <c r="AJ142" s="47">
        <v>2744</v>
      </c>
    </row>
    <row r="143" spans="1:36" x14ac:dyDescent="0.15">
      <c r="A143" s="43" t="s">
        <v>174</v>
      </c>
      <c r="B143" s="43" t="s">
        <v>175</v>
      </c>
      <c r="C143" s="44">
        <v>495.9</v>
      </c>
      <c r="D143" s="45">
        <v>0.28399999999999997</v>
      </c>
      <c r="E143" s="45">
        <v>0.14699999999999999</v>
      </c>
      <c r="F143" s="46">
        <v>81.2</v>
      </c>
      <c r="G143" s="46">
        <v>87.9</v>
      </c>
      <c r="H143" s="46">
        <v>6.7</v>
      </c>
      <c r="I143" s="45">
        <v>0.18</v>
      </c>
      <c r="J143" s="47">
        <v>31505</v>
      </c>
      <c r="K143" s="47">
        <v>13910</v>
      </c>
      <c r="L143" s="47">
        <v>2137</v>
      </c>
      <c r="M143" s="47">
        <v>6728</v>
      </c>
      <c r="N143" s="47">
        <v>1977</v>
      </c>
      <c r="O143" s="47">
        <v>789</v>
      </c>
      <c r="P143" s="45">
        <v>3.2000000000000001E-2</v>
      </c>
      <c r="Q143" s="48">
        <v>0.29499999999999998</v>
      </c>
      <c r="R143" s="45">
        <v>1.4999999999999999E-2</v>
      </c>
      <c r="S143" s="49">
        <v>18</v>
      </c>
      <c r="T143" s="46">
        <v>0.21299999999999999</v>
      </c>
      <c r="U143" s="46">
        <v>1.798</v>
      </c>
      <c r="V143" s="46">
        <v>12.747999999999999</v>
      </c>
      <c r="W143" s="46">
        <v>19.768999999999998</v>
      </c>
      <c r="X143" s="46">
        <v>0.41</v>
      </c>
      <c r="Y143" s="46">
        <v>2.1800000000000002</v>
      </c>
      <c r="Z143" s="48">
        <v>12.069000000000001</v>
      </c>
      <c r="AA143" s="48">
        <v>39.404000000000003</v>
      </c>
      <c r="AB143" s="48">
        <v>29.573</v>
      </c>
      <c r="AC143" s="50">
        <v>0.30299999999999999</v>
      </c>
      <c r="AD143" s="50">
        <v>0.129</v>
      </c>
      <c r="AE143" s="46">
        <v>2.5550000000000002</v>
      </c>
      <c r="AF143" s="45">
        <v>0.106</v>
      </c>
      <c r="AG143" s="45">
        <v>0.68</v>
      </c>
      <c r="AH143" s="45">
        <v>0.127191474733585</v>
      </c>
      <c r="AI143" s="45">
        <v>9.1440357511172202E-2</v>
      </c>
      <c r="AJ143" s="47">
        <v>3001</v>
      </c>
    </row>
    <row r="144" spans="1:36" x14ac:dyDescent="0.15">
      <c r="A144" s="43" t="s">
        <v>176</v>
      </c>
      <c r="B144" s="43" t="s">
        <v>177</v>
      </c>
      <c r="C144" s="44">
        <v>908.9</v>
      </c>
      <c r="D144" s="45">
        <v>0.29099999999999998</v>
      </c>
      <c r="E144" s="45">
        <v>0.16</v>
      </c>
      <c r="F144" s="46">
        <v>80.900000000000006</v>
      </c>
      <c r="G144" s="46">
        <v>87.2</v>
      </c>
      <c r="H144" s="46">
        <v>6.3</v>
      </c>
      <c r="I144" s="45">
        <v>0.19700000000000001</v>
      </c>
      <c r="J144" s="47">
        <v>33576</v>
      </c>
      <c r="K144" s="47">
        <v>17771</v>
      </c>
      <c r="L144" s="47">
        <v>4112</v>
      </c>
      <c r="M144" s="47">
        <v>6414</v>
      </c>
      <c r="N144" s="47">
        <v>3965</v>
      </c>
      <c r="O144" s="47">
        <v>537</v>
      </c>
      <c r="P144" s="45">
        <v>2.3E-2</v>
      </c>
      <c r="Q144" s="48">
        <v>0.33200000000000002</v>
      </c>
      <c r="R144" s="45">
        <v>1.4999999999999999E-2</v>
      </c>
      <c r="S144" s="49">
        <v>22</v>
      </c>
      <c r="T144" s="46">
        <v>0.54700000000000004</v>
      </c>
      <c r="U144" s="46">
        <v>1.093</v>
      </c>
      <c r="V144" s="46">
        <v>8.7629999999999999</v>
      </c>
      <c r="W144" s="46">
        <v>13.61</v>
      </c>
      <c r="X144" s="46">
        <v>0.24</v>
      </c>
      <c r="Y144" s="46">
        <v>1.71</v>
      </c>
      <c r="Z144" s="48">
        <v>11.624000000000001</v>
      </c>
      <c r="AA144" s="48">
        <v>38.26</v>
      </c>
      <c r="AB144" s="48">
        <v>11.861000000000001</v>
      </c>
      <c r="AC144" s="50">
        <v>0.16400000000000001</v>
      </c>
      <c r="AD144" s="50">
        <v>0.12</v>
      </c>
      <c r="AE144" s="46">
        <v>2.1890000000000001</v>
      </c>
      <c r="AF144" s="45">
        <v>0.13100000000000001</v>
      </c>
      <c r="AG144" s="45">
        <v>0.59499999999999997</v>
      </c>
      <c r="AH144" s="45">
        <v>0.151863782788771</v>
      </c>
      <c r="AI144" s="45">
        <v>8.5595950299125603E-2</v>
      </c>
      <c r="AJ144" s="47">
        <v>3091</v>
      </c>
    </row>
    <row r="145" spans="1:36" x14ac:dyDescent="0.15">
      <c r="A145" s="43" t="s">
        <v>178</v>
      </c>
      <c r="B145" s="43" t="s">
        <v>179</v>
      </c>
      <c r="C145" s="44">
        <v>452.6</v>
      </c>
      <c r="D145" s="45">
        <v>0.29099999999999998</v>
      </c>
      <c r="E145" s="45">
        <v>0.155</v>
      </c>
      <c r="F145" s="46">
        <v>82.3</v>
      </c>
      <c r="G145" s="46">
        <v>87.8</v>
      </c>
      <c r="H145" s="46">
        <v>5.5</v>
      </c>
      <c r="I145" s="45">
        <v>0.19400000000000001</v>
      </c>
      <c r="J145" s="47">
        <v>28245</v>
      </c>
      <c r="K145" s="47">
        <v>12523</v>
      </c>
      <c r="L145" s="47">
        <v>2832</v>
      </c>
      <c r="M145" s="47">
        <v>4617</v>
      </c>
      <c r="N145" s="47">
        <v>1870</v>
      </c>
      <c r="O145" s="47">
        <v>842</v>
      </c>
      <c r="P145" s="45">
        <v>2.5999999999999999E-2</v>
      </c>
      <c r="Q145" s="48">
        <v>0.29299999999999998</v>
      </c>
      <c r="R145" s="45">
        <v>1.0999999999999999E-2</v>
      </c>
      <c r="S145" s="49">
        <v>23</v>
      </c>
      <c r="T145" s="46">
        <v>0.22700000000000001</v>
      </c>
      <c r="U145" s="46">
        <v>2.63</v>
      </c>
      <c r="V145" s="46">
        <v>11.728</v>
      </c>
      <c r="W145" s="46">
        <v>15.131</v>
      </c>
      <c r="X145" s="46">
        <v>0.25</v>
      </c>
      <c r="Y145" s="46">
        <v>1.08</v>
      </c>
      <c r="Z145" s="48">
        <v>5.8049999999999997</v>
      </c>
      <c r="AA145" s="48">
        <v>27.004999999999999</v>
      </c>
      <c r="AB145" s="48">
        <v>13.948</v>
      </c>
      <c r="AC145" s="50">
        <v>0.22600000000000001</v>
      </c>
      <c r="AD145" s="50">
        <v>0.29799999999999999</v>
      </c>
      <c r="AE145" s="46">
        <v>2.4089999999999998</v>
      </c>
      <c r="AF145" s="45">
        <v>8.6999999999999994E-2</v>
      </c>
      <c r="AG145" s="45">
        <v>0.626</v>
      </c>
      <c r="AH145" s="45">
        <v>0.106497771522402</v>
      </c>
      <c r="AI145" s="45">
        <v>9.8522167487684706E-2</v>
      </c>
      <c r="AJ145" s="47">
        <v>2970</v>
      </c>
    </row>
    <row r="146" spans="1:36" x14ac:dyDescent="0.15">
      <c r="A146" s="43" t="s">
        <v>178</v>
      </c>
      <c r="B146" s="43" t="s">
        <v>180</v>
      </c>
      <c r="C146" s="44">
        <v>248.7</v>
      </c>
      <c r="D146" s="45">
        <v>0.27600000000000002</v>
      </c>
      <c r="E146" s="45">
        <v>0.15</v>
      </c>
      <c r="F146" s="46">
        <v>81.900000000000006</v>
      </c>
      <c r="G146" s="46">
        <v>87.9</v>
      </c>
      <c r="H146" s="46">
        <v>6</v>
      </c>
      <c r="I146" s="45">
        <v>0.191</v>
      </c>
      <c r="J146" s="47">
        <v>30783</v>
      </c>
      <c r="K146" s="47">
        <v>17569</v>
      </c>
      <c r="L146" s="47">
        <v>5560</v>
      </c>
      <c r="M146" s="47">
        <v>5681</v>
      </c>
      <c r="N146" s="47">
        <v>1177</v>
      </c>
      <c r="O146" s="47">
        <v>2098</v>
      </c>
      <c r="P146" s="45">
        <v>2.5999999999999999E-2</v>
      </c>
      <c r="Q146" s="48">
        <v>0.35899999999999999</v>
      </c>
      <c r="R146" s="45">
        <v>2.1999999999999999E-2</v>
      </c>
      <c r="S146" s="49">
        <v>37</v>
      </c>
      <c r="T146" s="46">
        <v>0.317</v>
      </c>
      <c r="U146" s="46">
        <v>1.859</v>
      </c>
      <c r="V146" s="46">
        <v>10.429</v>
      </c>
      <c r="W146" s="46">
        <v>10.868</v>
      </c>
      <c r="X146" s="46">
        <v>0.32</v>
      </c>
      <c r="Y146" s="46">
        <v>1.62</v>
      </c>
      <c r="Z146" s="48">
        <v>3.7480000000000002</v>
      </c>
      <c r="AA146" s="48">
        <v>39.359000000000002</v>
      </c>
      <c r="AB146" s="48">
        <v>10.625999999999999</v>
      </c>
      <c r="AC146" s="50">
        <v>0.245</v>
      </c>
      <c r="AD146" s="50">
        <v>6.3E-2</v>
      </c>
      <c r="AE146" s="46">
        <v>2.3479999999999999</v>
      </c>
      <c r="AF146" s="45">
        <v>9.2999999999999999E-2</v>
      </c>
      <c r="AG146" s="45">
        <v>0.56999999999999995</v>
      </c>
      <c r="AH146" s="45">
        <v>0.15052103434967201</v>
      </c>
      <c r="AI146" s="45">
        <v>0.120802778849865</v>
      </c>
      <c r="AJ146" s="47">
        <v>3044</v>
      </c>
    </row>
    <row r="147" spans="1:36" x14ac:dyDescent="0.15">
      <c r="A147" s="43" t="s">
        <v>178</v>
      </c>
      <c r="B147" s="43" t="s">
        <v>181</v>
      </c>
      <c r="C147" s="44">
        <v>284.2</v>
      </c>
      <c r="D147" s="45">
        <v>0.29699999999999999</v>
      </c>
      <c r="E147" s="45">
        <v>0.158</v>
      </c>
      <c r="F147" s="46">
        <v>81.599999999999994</v>
      </c>
      <c r="G147" s="46">
        <v>87.6</v>
      </c>
      <c r="H147" s="46">
        <v>6</v>
      </c>
      <c r="I147" s="45">
        <v>0.187</v>
      </c>
      <c r="J147" s="47">
        <v>31334</v>
      </c>
      <c r="K147" s="47">
        <v>14259</v>
      </c>
      <c r="L147" s="47">
        <v>3663</v>
      </c>
      <c r="M147" s="47">
        <v>4640</v>
      </c>
      <c r="N147" s="47">
        <v>1550</v>
      </c>
      <c r="O147" s="47">
        <v>1839</v>
      </c>
      <c r="P147" s="45">
        <v>0.03</v>
      </c>
      <c r="Q147" s="48">
        <v>0.3</v>
      </c>
      <c r="R147" s="45">
        <v>1.6E-2</v>
      </c>
      <c r="S147" s="49">
        <v>18</v>
      </c>
      <c r="T147" s="46">
        <v>0.27700000000000002</v>
      </c>
      <c r="U147" s="46">
        <v>3.1930000000000001</v>
      </c>
      <c r="V147" s="46">
        <v>13.601000000000001</v>
      </c>
      <c r="W147" s="46">
        <v>15.218999999999999</v>
      </c>
      <c r="X147" s="46">
        <v>0.34</v>
      </c>
      <c r="Y147" s="46">
        <v>1.75</v>
      </c>
      <c r="Z147" s="48">
        <v>17.922000000000001</v>
      </c>
      <c r="AA147" s="48">
        <v>21.541</v>
      </c>
      <c r="AB147" s="48">
        <v>8.94</v>
      </c>
      <c r="AC147" s="50">
        <v>0.22700000000000001</v>
      </c>
      <c r="AD147" s="50">
        <v>0.23499999999999999</v>
      </c>
      <c r="AE147" s="46">
        <v>2.411</v>
      </c>
      <c r="AF147" s="45">
        <v>0.12</v>
      </c>
      <c r="AG147" s="45">
        <v>0.72799999999999998</v>
      </c>
      <c r="AH147" s="45">
        <v>9.5750128008192506E-2</v>
      </c>
      <c r="AI147" s="45">
        <v>0.128008192524322</v>
      </c>
      <c r="AJ147" s="47">
        <v>2734</v>
      </c>
    </row>
    <row r="148" spans="1:36" x14ac:dyDescent="0.15">
      <c r="A148" s="43" t="s">
        <v>178</v>
      </c>
      <c r="B148" s="43" t="s">
        <v>182</v>
      </c>
      <c r="C148" s="44">
        <v>154.4</v>
      </c>
      <c r="D148" s="45">
        <v>0.316</v>
      </c>
      <c r="E148" s="45">
        <v>0.17699999999999999</v>
      </c>
      <c r="F148" s="46">
        <v>81.5</v>
      </c>
      <c r="G148" s="46">
        <v>88</v>
      </c>
      <c r="H148" s="46">
        <v>6.5</v>
      </c>
      <c r="I148" s="45">
        <v>0.19800000000000001</v>
      </c>
      <c r="J148" s="47">
        <v>33990</v>
      </c>
      <c r="K148" s="47">
        <v>15042</v>
      </c>
      <c r="L148" s="47">
        <v>3487</v>
      </c>
      <c r="M148" s="47">
        <v>5806</v>
      </c>
      <c r="N148" s="47">
        <v>1972</v>
      </c>
      <c r="O148" s="47">
        <v>795</v>
      </c>
      <c r="P148" s="45">
        <v>3.9E-2</v>
      </c>
      <c r="Q148" s="48">
        <v>0.35099999999999998</v>
      </c>
      <c r="R148" s="45">
        <v>1.2999999999999999E-2</v>
      </c>
      <c r="S148" s="49">
        <v>21</v>
      </c>
      <c r="T148" s="46">
        <v>0.497</v>
      </c>
      <c r="U148" s="46">
        <v>4.0389999999999997</v>
      </c>
      <c r="V148" s="46">
        <v>10.222</v>
      </c>
      <c r="W148" s="46">
        <v>16.561</v>
      </c>
      <c r="X148" s="46">
        <v>0.22</v>
      </c>
      <c r="Y148" s="46">
        <v>1.06</v>
      </c>
      <c r="Z148" s="48">
        <v>11.465</v>
      </c>
      <c r="AA148" s="48">
        <v>27</v>
      </c>
      <c r="AB148" s="48">
        <v>13.143000000000001</v>
      </c>
      <c r="AC148" s="50">
        <v>0.40600000000000003</v>
      </c>
      <c r="AD148" s="50">
        <v>0.36499999999999999</v>
      </c>
      <c r="AE148" s="46">
        <v>2.5960000000000001</v>
      </c>
      <c r="AF148" s="45">
        <v>0.113</v>
      </c>
      <c r="AG148" s="45">
        <v>0.76500000000000001</v>
      </c>
      <c r="AH148" s="45">
        <v>0.115297663903542</v>
      </c>
      <c r="AI148" s="45">
        <v>9.34438583270535E-2</v>
      </c>
      <c r="AJ148" s="47">
        <v>2691</v>
      </c>
    </row>
    <row r="149" spans="1:36" x14ac:dyDescent="0.15">
      <c r="A149" s="43" t="s">
        <v>183</v>
      </c>
      <c r="B149" s="43" t="s">
        <v>184</v>
      </c>
      <c r="C149" s="44">
        <v>1998.4</v>
      </c>
      <c r="D149" s="45">
        <v>0.28299999999999997</v>
      </c>
      <c r="E149" s="45">
        <v>0.14699999999999999</v>
      </c>
      <c r="F149" s="46">
        <v>80.8</v>
      </c>
      <c r="G149" s="46">
        <v>86.8</v>
      </c>
      <c r="H149" s="46">
        <v>6</v>
      </c>
      <c r="I149" s="45">
        <v>0.19400000000000001</v>
      </c>
      <c r="J149" s="47">
        <v>28561</v>
      </c>
      <c r="K149" s="47">
        <v>15421</v>
      </c>
      <c r="L149" s="47">
        <v>5050</v>
      </c>
      <c r="M149" s="47">
        <v>5691</v>
      </c>
      <c r="N149" s="47">
        <v>1717</v>
      </c>
      <c r="O149" s="47">
        <v>485</v>
      </c>
      <c r="P149" s="45">
        <v>2.5000000000000001E-2</v>
      </c>
      <c r="Q149" s="48">
        <v>0.315</v>
      </c>
      <c r="R149" s="45">
        <v>1.4999999999999999E-2</v>
      </c>
      <c r="S149" s="49">
        <v>51</v>
      </c>
      <c r="T149" s="46">
        <v>0.76700000000000002</v>
      </c>
      <c r="U149" s="46">
        <v>1.31</v>
      </c>
      <c r="V149" s="46">
        <v>12.372</v>
      </c>
      <c r="W149" s="46">
        <v>13.958</v>
      </c>
      <c r="X149" s="46">
        <v>0.53</v>
      </c>
      <c r="Y149" s="46">
        <v>2.0499999999999998</v>
      </c>
      <c r="Z149" s="48">
        <v>9.1219999999999999</v>
      </c>
      <c r="AA149" s="48">
        <v>38.417000000000002</v>
      </c>
      <c r="AB149" s="48">
        <v>17.071000000000002</v>
      </c>
      <c r="AC149" s="50">
        <v>0.18</v>
      </c>
      <c r="AD149" s="50">
        <v>9.1999999999999998E-2</v>
      </c>
      <c r="AE149" s="46">
        <v>2.371</v>
      </c>
      <c r="AF149" s="45">
        <v>0.13900000000000001</v>
      </c>
      <c r="AG149" s="45">
        <v>0.63700000000000001</v>
      </c>
      <c r="AH149" s="45">
        <v>0.15457200629072099</v>
      </c>
      <c r="AI149" s="45">
        <v>7.9982026510896406E-2</v>
      </c>
      <c r="AJ149" s="47">
        <v>3263</v>
      </c>
    </row>
    <row r="150" spans="1:36" x14ac:dyDescent="0.15">
      <c r="A150" s="43" t="s">
        <v>183</v>
      </c>
      <c r="B150" s="43" t="s">
        <v>185</v>
      </c>
      <c r="C150" s="44">
        <v>774.2</v>
      </c>
      <c r="D150" s="45">
        <v>0.26900000000000002</v>
      </c>
      <c r="E150" s="45">
        <v>0.13800000000000001</v>
      </c>
      <c r="F150" s="46">
        <v>80.8</v>
      </c>
      <c r="G150" s="46">
        <v>86.5</v>
      </c>
      <c r="H150" s="46">
        <v>5.7</v>
      </c>
      <c r="I150" s="45">
        <v>0.17499999999999999</v>
      </c>
      <c r="J150" s="47">
        <v>28194</v>
      </c>
      <c r="K150" s="47">
        <v>14651</v>
      </c>
      <c r="L150" s="47">
        <v>3649</v>
      </c>
      <c r="M150" s="47">
        <v>5085</v>
      </c>
      <c r="N150" s="47">
        <v>3108</v>
      </c>
      <c r="O150" s="47">
        <v>422</v>
      </c>
      <c r="P150" s="45">
        <v>2.7E-2</v>
      </c>
      <c r="Q150" s="48">
        <v>0.28899999999999998</v>
      </c>
      <c r="R150" s="45">
        <v>1.6E-2</v>
      </c>
      <c r="S150" s="49">
        <v>22</v>
      </c>
      <c r="T150" s="46">
        <v>0.437</v>
      </c>
      <c r="U150" s="46">
        <v>0</v>
      </c>
      <c r="V150" s="46">
        <v>9.7200000000000006</v>
      </c>
      <c r="W150" s="46">
        <v>18.152999999999999</v>
      </c>
      <c r="X150" s="46">
        <v>0.39</v>
      </c>
      <c r="Y150" s="46">
        <v>1.61</v>
      </c>
      <c r="Z150" s="48">
        <v>6.5490000000000004</v>
      </c>
      <c r="AA150" s="48">
        <v>26.585999999999999</v>
      </c>
      <c r="AB150" s="48">
        <v>20.75</v>
      </c>
      <c r="AC150" s="50">
        <v>0.26300000000000001</v>
      </c>
      <c r="AD150" s="50">
        <v>0.22800000000000001</v>
      </c>
      <c r="AE150" s="46">
        <v>2.617</v>
      </c>
      <c r="AF150" s="45">
        <v>9.1999999999999998E-2</v>
      </c>
      <c r="AG150" s="45">
        <v>0.64900000000000002</v>
      </c>
      <c r="AH150" s="45">
        <v>0.13601868067717501</v>
      </c>
      <c r="AI150" s="45">
        <v>7.1220081727962598E-2</v>
      </c>
      <c r="AJ150" s="47">
        <v>3069</v>
      </c>
    </row>
    <row r="151" spans="1:36" x14ac:dyDescent="0.15">
      <c r="A151" s="43" t="s">
        <v>183</v>
      </c>
      <c r="B151" s="43" t="s">
        <v>186</v>
      </c>
      <c r="C151" s="44">
        <v>1210.5999999999999</v>
      </c>
      <c r="D151" s="45">
        <v>0.29599999999999999</v>
      </c>
      <c r="E151" s="45">
        <v>0.14299999999999999</v>
      </c>
      <c r="F151" s="46">
        <v>81.400000000000006</v>
      </c>
      <c r="G151" s="46">
        <v>87.2</v>
      </c>
      <c r="H151" s="46">
        <v>5.8</v>
      </c>
      <c r="I151" s="45">
        <v>0.151</v>
      </c>
      <c r="J151" s="47">
        <v>25388</v>
      </c>
      <c r="K151" s="47">
        <v>12899</v>
      </c>
      <c r="L151" s="47">
        <v>4091</v>
      </c>
      <c r="M151" s="47">
        <v>4072</v>
      </c>
      <c r="N151" s="47">
        <v>1395</v>
      </c>
      <c r="O151" s="47">
        <v>1329</v>
      </c>
      <c r="P151" s="45">
        <v>2.3E-2</v>
      </c>
      <c r="Q151" s="48">
        <v>0.255</v>
      </c>
      <c r="R151" s="45">
        <v>1.4E-2</v>
      </c>
      <c r="S151" s="49">
        <v>60</v>
      </c>
      <c r="T151" s="46">
        <v>0.57799999999999996</v>
      </c>
      <c r="U151" s="46">
        <v>0.30399999999999999</v>
      </c>
      <c r="V151" s="46">
        <v>9.1329999999999991</v>
      </c>
      <c r="W151" s="46">
        <v>17.353000000000002</v>
      </c>
      <c r="X151" s="46">
        <v>0.46</v>
      </c>
      <c r="Y151" s="46">
        <v>1.55</v>
      </c>
      <c r="Z151" s="48">
        <v>2.4359999999999999</v>
      </c>
      <c r="AA151" s="48">
        <v>25.33</v>
      </c>
      <c r="AB151" s="48">
        <v>19.088999999999999</v>
      </c>
      <c r="AC151" s="50">
        <v>0.20399999999999999</v>
      </c>
      <c r="AD151" s="50">
        <v>0.27400000000000002</v>
      </c>
      <c r="AE151" s="46">
        <v>2.5720000000000001</v>
      </c>
      <c r="AF151" s="45">
        <v>0.108</v>
      </c>
      <c r="AG151" s="45">
        <v>0.79200000000000004</v>
      </c>
      <c r="AH151" s="45">
        <v>0.14723926380368099</v>
      </c>
      <c r="AI151" s="45">
        <v>0.11656441717791401</v>
      </c>
      <c r="AJ151" s="47">
        <v>3036</v>
      </c>
    </row>
    <row r="152" spans="1:36" x14ac:dyDescent="0.15">
      <c r="A152" s="43" t="s">
        <v>183</v>
      </c>
      <c r="B152" s="43" t="s">
        <v>187</v>
      </c>
      <c r="C152" s="44">
        <v>1648.3</v>
      </c>
      <c r="D152" s="45">
        <v>0.27600000000000002</v>
      </c>
      <c r="E152" s="45">
        <v>0.13300000000000001</v>
      </c>
      <c r="F152" s="46">
        <v>81.3</v>
      </c>
      <c r="G152" s="46">
        <v>86.7</v>
      </c>
      <c r="H152" s="46">
        <v>5.4</v>
      </c>
      <c r="I152" s="45">
        <v>0.151</v>
      </c>
      <c r="J152" s="47">
        <v>23564</v>
      </c>
      <c r="K152" s="47">
        <v>10185</v>
      </c>
      <c r="L152" s="47">
        <v>2060</v>
      </c>
      <c r="M152" s="47">
        <v>4702</v>
      </c>
      <c r="N152" s="47">
        <v>1053</v>
      </c>
      <c r="O152" s="47">
        <v>401</v>
      </c>
      <c r="P152" s="45">
        <v>2.1000000000000001E-2</v>
      </c>
      <c r="Q152" s="48">
        <v>0.23</v>
      </c>
      <c r="R152" s="45">
        <v>7.0000000000000001E-3</v>
      </c>
      <c r="S152" s="49">
        <v>18</v>
      </c>
      <c r="T152" s="46">
        <v>0.51300000000000001</v>
      </c>
      <c r="U152" s="46">
        <v>1.44</v>
      </c>
      <c r="V152" s="46">
        <v>8.8350000000000009</v>
      </c>
      <c r="W152" s="46">
        <v>10.397</v>
      </c>
      <c r="X152" s="46">
        <v>0.17</v>
      </c>
      <c r="Y152" s="46">
        <v>0.59</v>
      </c>
      <c r="Z152" s="48">
        <v>3.173</v>
      </c>
      <c r="AA152" s="48">
        <v>11.861000000000001</v>
      </c>
      <c r="AB152" s="48">
        <v>8.1029999999999998</v>
      </c>
      <c r="AC152" s="50">
        <v>0.39700000000000002</v>
      </c>
      <c r="AD152" s="50">
        <v>0.156</v>
      </c>
      <c r="AE152" s="46">
        <v>2.597</v>
      </c>
      <c r="AF152" s="45">
        <v>9.1999999999999998E-2</v>
      </c>
      <c r="AG152" s="45">
        <v>0.71799999999999997</v>
      </c>
      <c r="AH152" s="45">
        <v>0.120542082738944</v>
      </c>
      <c r="AI152" s="45">
        <v>8.3452211126961495E-2</v>
      </c>
      <c r="AJ152" s="47">
        <v>3069</v>
      </c>
    </row>
    <row r="153" spans="1:36" x14ac:dyDescent="0.15">
      <c r="A153" s="43" t="s">
        <v>183</v>
      </c>
      <c r="B153" s="43" t="s">
        <v>188</v>
      </c>
      <c r="C153" s="44">
        <v>1127.5</v>
      </c>
      <c r="D153" s="45">
        <v>0.26900000000000002</v>
      </c>
      <c r="E153" s="45">
        <v>0.121</v>
      </c>
      <c r="F153" s="46">
        <v>81.900000000000006</v>
      </c>
      <c r="G153" s="46">
        <v>87.4</v>
      </c>
      <c r="H153" s="46">
        <v>5.5</v>
      </c>
      <c r="I153" s="45">
        <v>0.14799999999999999</v>
      </c>
      <c r="J153" s="47">
        <v>22273</v>
      </c>
      <c r="K153" s="47">
        <v>10954</v>
      </c>
      <c r="L153" s="47">
        <v>2701</v>
      </c>
      <c r="M153" s="47">
        <v>4109</v>
      </c>
      <c r="N153" s="47">
        <v>1927</v>
      </c>
      <c r="O153" s="47">
        <v>519</v>
      </c>
      <c r="P153" s="45">
        <v>2.3E-2</v>
      </c>
      <c r="Q153" s="48">
        <v>0.218</v>
      </c>
      <c r="R153" s="45">
        <v>7.0000000000000001E-3</v>
      </c>
      <c r="S153" s="49">
        <v>18</v>
      </c>
      <c r="T153" s="46">
        <v>0.182</v>
      </c>
      <c r="U153" s="46">
        <v>0.91</v>
      </c>
      <c r="V153" s="46">
        <v>11.505000000000001</v>
      </c>
      <c r="W153" s="46">
        <v>12.743</v>
      </c>
      <c r="X153" s="46">
        <v>0.18</v>
      </c>
      <c r="Y153" s="46">
        <v>0.73</v>
      </c>
      <c r="Z153" s="48">
        <v>5.5339999999999998</v>
      </c>
      <c r="AA153" s="48">
        <v>17.148</v>
      </c>
      <c r="AB153" s="48">
        <v>0</v>
      </c>
      <c r="AC153" s="50">
        <v>0.17199999999999999</v>
      </c>
      <c r="AD153" s="50">
        <v>0.34899999999999998</v>
      </c>
      <c r="AE153" s="46">
        <v>2.5430000000000001</v>
      </c>
      <c r="AF153" s="45">
        <v>8.5000000000000006E-2</v>
      </c>
      <c r="AG153" s="45">
        <v>0.74399999999999999</v>
      </c>
      <c r="AH153" s="45">
        <v>0.10126582278481</v>
      </c>
      <c r="AI153" s="45">
        <v>6.2140391254315301E-2</v>
      </c>
      <c r="AJ153" s="47">
        <v>2992</v>
      </c>
    </row>
    <row r="154" spans="1:36" x14ac:dyDescent="0.15">
      <c r="A154" s="43" t="s">
        <v>189</v>
      </c>
      <c r="B154" s="43" t="s">
        <v>190</v>
      </c>
      <c r="C154" s="44">
        <v>499.5</v>
      </c>
      <c r="D154" s="45">
        <v>0.29799999999999999</v>
      </c>
      <c r="E154" s="45">
        <v>0.154</v>
      </c>
      <c r="F154" s="46">
        <v>80.900000000000006</v>
      </c>
      <c r="G154" s="46">
        <v>87.1</v>
      </c>
      <c r="H154" s="46">
        <v>6.2</v>
      </c>
      <c r="I154" s="45">
        <v>0.17799999999999999</v>
      </c>
      <c r="J154" s="47">
        <v>28854</v>
      </c>
      <c r="K154" s="47">
        <v>13420</v>
      </c>
      <c r="L154" s="47">
        <v>3081</v>
      </c>
      <c r="M154" s="47">
        <v>5351</v>
      </c>
      <c r="N154" s="47">
        <v>1418</v>
      </c>
      <c r="O154" s="47">
        <v>1179</v>
      </c>
      <c r="P154" s="45">
        <v>2.9000000000000001E-2</v>
      </c>
      <c r="Q154" s="48">
        <v>0.312</v>
      </c>
      <c r="R154" s="45">
        <v>1.2E-2</v>
      </c>
      <c r="S154" s="49">
        <v>23</v>
      </c>
      <c r="T154" s="46">
        <v>0.56399999999999995</v>
      </c>
      <c r="U154" s="46">
        <v>1.806</v>
      </c>
      <c r="V154" s="46">
        <v>12.154</v>
      </c>
      <c r="W154" s="46">
        <v>16.047999999999998</v>
      </c>
      <c r="X154" s="46">
        <v>0.22</v>
      </c>
      <c r="Y154" s="46">
        <v>0.86</v>
      </c>
      <c r="Z154" s="48">
        <v>9.9610000000000003</v>
      </c>
      <c r="AA154" s="48">
        <v>21.556999999999999</v>
      </c>
      <c r="AB154" s="48">
        <v>14.132</v>
      </c>
      <c r="AC154" s="50">
        <v>0.247</v>
      </c>
      <c r="AD154" s="50">
        <v>5.6000000000000001E-2</v>
      </c>
      <c r="AE154" s="46">
        <v>2.375</v>
      </c>
      <c r="AF154" s="45">
        <v>0.112</v>
      </c>
      <c r="AG154" s="45">
        <v>0.58899999999999997</v>
      </c>
      <c r="AH154" s="45">
        <v>0.152769096137017</v>
      </c>
      <c r="AI154" s="45">
        <v>8.6385798224778099E-2</v>
      </c>
      <c r="AJ154" s="47">
        <v>3134</v>
      </c>
    </row>
    <row r="155" spans="1:36" x14ac:dyDescent="0.15">
      <c r="A155" s="43" t="s">
        <v>189</v>
      </c>
      <c r="B155" s="43" t="s">
        <v>191</v>
      </c>
      <c r="C155" s="44">
        <v>512.29999999999995</v>
      </c>
      <c r="D155" s="45">
        <v>0.27100000000000002</v>
      </c>
      <c r="E155" s="45">
        <v>0.13800000000000001</v>
      </c>
      <c r="F155" s="46">
        <v>81.599999999999994</v>
      </c>
      <c r="G155" s="46">
        <v>87.6</v>
      </c>
      <c r="H155" s="46">
        <v>6</v>
      </c>
      <c r="I155" s="45">
        <v>0.17299999999999999</v>
      </c>
      <c r="J155" s="47">
        <v>27887</v>
      </c>
      <c r="K155" s="47">
        <v>11748</v>
      </c>
      <c r="L155" s="47">
        <v>1951</v>
      </c>
      <c r="M155" s="47">
        <v>5523</v>
      </c>
      <c r="N155" s="47">
        <v>1526</v>
      </c>
      <c r="O155" s="47">
        <v>708</v>
      </c>
      <c r="P155" s="45">
        <v>3.4000000000000002E-2</v>
      </c>
      <c r="Q155" s="48">
        <v>0.25</v>
      </c>
      <c r="R155" s="45">
        <v>1.0999999999999999E-2</v>
      </c>
      <c r="S155" s="49">
        <v>20</v>
      </c>
      <c r="T155" s="46">
        <v>0.371</v>
      </c>
      <c r="U155" s="46">
        <v>2.875</v>
      </c>
      <c r="V155" s="46">
        <v>15.009</v>
      </c>
      <c r="W155" s="46">
        <v>19.138000000000002</v>
      </c>
      <c r="X155" s="46">
        <v>0.18</v>
      </c>
      <c r="Y155" s="46">
        <v>0.97</v>
      </c>
      <c r="Z155" s="48">
        <v>11.452</v>
      </c>
      <c r="AA155" s="48">
        <v>23.298999999999999</v>
      </c>
      <c r="AB155" s="48">
        <v>15.169</v>
      </c>
      <c r="AC155" s="50">
        <v>0.20799999999999999</v>
      </c>
      <c r="AD155" s="50">
        <v>0.17</v>
      </c>
      <c r="AE155" s="46">
        <v>2.472</v>
      </c>
      <c r="AF155" s="45">
        <v>9.9000000000000005E-2</v>
      </c>
      <c r="AG155" s="45">
        <v>0.63400000000000001</v>
      </c>
      <c r="AH155" s="45">
        <v>0.12607520275251899</v>
      </c>
      <c r="AI155" s="45">
        <v>0.12767264684197599</v>
      </c>
      <c r="AJ155" s="47">
        <v>3112</v>
      </c>
    </row>
    <row r="156" spans="1:36" x14ac:dyDescent="0.15">
      <c r="A156" s="43" t="s">
        <v>189</v>
      </c>
      <c r="B156" s="43" t="s">
        <v>192</v>
      </c>
      <c r="C156" s="44">
        <v>1046.4000000000001</v>
      </c>
      <c r="D156" s="45">
        <v>0.308</v>
      </c>
      <c r="E156" s="45">
        <v>0.156</v>
      </c>
      <c r="F156" s="46">
        <v>80</v>
      </c>
      <c r="G156" s="46">
        <v>86.5</v>
      </c>
      <c r="H156" s="46">
        <v>6.5</v>
      </c>
      <c r="I156" s="45">
        <v>0.151</v>
      </c>
      <c r="J156" s="47">
        <v>24428</v>
      </c>
      <c r="K156" s="47">
        <v>11742</v>
      </c>
      <c r="L156" s="47">
        <v>3592</v>
      </c>
      <c r="M156" s="47">
        <v>3672</v>
      </c>
      <c r="N156" s="47">
        <v>1125</v>
      </c>
      <c r="O156" s="47">
        <v>1340</v>
      </c>
      <c r="P156" s="45">
        <v>2.4E-2</v>
      </c>
      <c r="Q156" s="48">
        <v>0.27300000000000002</v>
      </c>
      <c r="R156" s="45">
        <v>1.4999999999999999E-2</v>
      </c>
      <c r="S156" s="49">
        <v>15</v>
      </c>
      <c r="T156" s="46">
        <v>0.182</v>
      </c>
      <c r="U156" s="46">
        <v>0</v>
      </c>
      <c r="V156" s="46">
        <v>10.321</v>
      </c>
      <c r="W156" s="46">
        <v>13.253</v>
      </c>
      <c r="X156" s="46">
        <v>0.28000000000000003</v>
      </c>
      <c r="Y156" s="46">
        <v>1.06</v>
      </c>
      <c r="Z156" s="48">
        <v>4.0259999999999998</v>
      </c>
      <c r="AA156" s="48">
        <v>15.853999999999999</v>
      </c>
      <c r="AB156" s="48">
        <v>7.0570000000000004</v>
      </c>
      <c r="AC156" s="50">
        <v>0.20499999999999999</v>
      </c>
      <c r="AD156" s="50">
        <v>0.15</v>
      </c>
      <c r="AE156" s="46">
        <v>2.331</v>
      </c>
      <c r="AF156" s="45">
        <v>0.11899999999999999</v>
      </c>
      <c r="AG156" s="45">
        <v>0.59099999999999997</v>
      </c>
      <c r="AH156" s="45">
        <v>0.145346366340841</v>
      </c>
      <c r="AI156" s="45">
        <v>0.118997025074373</v>
      </c>
      <c r="AJ156" s="47">
        <v>3099</v>
      </c>
    </row>
    <row r="157" spans="1:36" x14ac:dyDescent="0.15">
      <c r="A157" s="43" t="s">
        <v>189</v>
      </c>
      <c r="B157" s="43" t="s">
        <v>193</v>
      </c>
      <c r="C157" s="44">
        <v>1774.1</v>
      </c>
      <c r="D157" s="45">
        <v>0.28599999999999998</v>
      </c>
      <c r="E157" s="45">
        <v>0.14399999999999999</v>
      </c>
      <c r="F157" s="46">
        <v>80.8</v>
      </c>
      <c r="G157" s="46">
        <v>86.6</v>
      </c>
      <c r="H157" s="46">
        <v>5.8</v>
      </c>
      <c r="I157" s="45">
        <v>0.13500000000000001</v>
      </c>
      <c r="J157" s="47">
        <v>21776</v>
      </c>
      <c r="K157" s="47">
        <v>11638</v>
      </c>
      <c r="L157" s="47">
        <v>2910</v>
      </c>
      <c r="M157" s="47">
        <v>4384</v>
      </c>
      <c r="N157" s="47">
        <v>1376</v>
      </c>
      <c r="O157" s="47">
        <v>1273</v>
      </c>
      <c r="P157" s="45">
        <v>2.1999999999999999E-2</v>
      </c>
      <c r="Q157" s="48">
        <v>0.24099999999999999</v>
      </c>
      <c r="R157" s="45">
        <v>0.01</v>
      </c>
      <c r="S157" s="49">
        <v>27</v>
      </c>
      <c r="T157" s="46">
        <v>0.44400000000000001</v>
      </c>
      <c r="U157" s="46">
        <v>0</v>
      </c>
      <c r="V157" s="46">
        <v>9.5129999999999999</v>
      </c>
      <c r="W157" s="46">
        <v>12.621</v>
      </c>
      <c r="X157" s="46">
        <v>0.25</v>
      </c>
      <c r="Y157" s="46">
        <v>1.17</v>
      </c>
      <c r="Z157" s="48">
        <v>5.2009999999999996</v>
      </c>
      <c r="AA157" s="48">
        <v>13.667</v>
      </c>
      <c r="AB157" s="48">
        <v>0</v>
      </c>
      <c r="AC157" s="50">
        <v>0.26400000000000001</v>
      </c>
      <c r="AD157" s="50">
        <v>0.18099999999999999</v>
      </c>
      <c r="AE157" s="46">
        <v>2.3879999999999999</v>
      </c>
      <c r="AF157" s="45">
        <v>9.9000000000000005E-2</v>
      </c>
      <c r="AG157" s="45">
        <v>0.57499999999999996</v>
      </c>
      <c r="AH157" s="45">
        <v>0.117200674536256</v>
      </c>
      <c r="AI157" s="45">
        <v>8.5160202360876902E-2</v>
      </c>
      <c r="AJ157" s="47">
        <v>3293</v>
      </c>
    </row>
    <row r="158" spans="1:36" x14ac:dyDescent="0.15">
      <c r="A158" s="43" t="s">
        <v>189</v>
      </c>
      <c r="B158" s="43" t="s">
        <v>194</v>
      </c>
      <c r="C158" s="44">
        <v>336.1</v>
      </c>
      <c r="D158" s="45">
        <v>0.28399999999999997</v>
      </c>
      <c r="E158" s="45">
        <v>0.13700000000000001</v>
      </c>
      <c r="F158" s="46">
        <v>80.5</v>
      </c>
      <c r="G158" s="46">
        <v>87.3</v>
      </c>
      <c r="H158" s="46">
        <v>6.8</v>
      </c>
      <c r="I158" s="45">
        <v>0.159</v>
      </c>
      <c r="J158" s="47">
        <v>26626</v>
      </c>
      <c r="K158" s="47">
        <v>12543</v>
      </c>
      <c r="L158" s="47">
        <v>2008</v>
      </c>
      <c r="M158" s="47">
        <v>6043</v>
      </c>
      <c r="N158" s="47">
        <v>1366</v>
      </c>
      <c r="O158" s="47">
        <v>939</v>
      </c>
      <c r="P158" s="45">
        <v>2.5999999999999999E-2</v>
      </c>
      <c r="Q158" s="48">
        <v>0.26400000000000001</v>
      </c>
      <c r="R158" s="45">
        <v>6.0000000000000001E-3</v>
      </c>
      <c r="S158" s="49">
        <v>2</v>
      </c>
      <c r="T158" s="46">
        <v>5.2999999999999999E-2</v>
      </c>
      <c r="U158" s="46">
        <v>0</v>
      </c>
      <c r="V158" s="46">
        <v>12.759</v>
      </c>
      <c r="W158" s="46">
        <v>12.997999999999999</v>
      </c>
      <c r="X158" s="46">
        <v>0.13</v>
      </c>
      <c r="Y158" s="46">
        <v>0.4</v>
      </c>
      <c r="Z158" s="48">
        <v>3.448</v>
      </c>
      <c r="AA158" s="48">
        <v>17.64</v>
      </c>
      <c r="AB158" s="48">
        <v>9.2840000000000007</v>
      </c>
      <c r="AC158" s="50">
        <v>0.185</v>
      </c>
      <c r="AD158" s="50">
        <v>0.308</v>
      </c>
      <c r="AE158" s="46">
        <v>2.5640000000000001</v>
      </c>
      <c r="AF158" s="45">
        <v>9.8000000000000004E-2</v>
      </c>
      <c r="AG158" s="45">
        <v>0.78900000000000003</v>
      </c>
      <c r="AH158" s="45">
        <v>9.5238095238095205E-2</v>
      </c>
      <c r="AI158" s="45">
        <v>5.4015636105188301E-2</v>
      </c>
      <c r="AJ158" s="47">
        <v>2909</v>
      </c>
    </row>
    <row r="159" spans="1:36" x14ac:dyDescent="0.15">
      <c r="A159" s="43" t="s">
        <v>189</v>
      </c>
      <c r="B159" s="43" t="s">
        <v>195</v>
      </c>
      <c r="C159" s="44">
        <v>1014</v>
      </c>
      <c r="D159" s="45">
        <v>0.27100000000000002</v>
      </c>
      <c r="E159" s="45">
        <v>0.13500000000000001</v>
      </c>
      <c r="F159" s="46">
        <v>80.599999999999994</v>
      </c>
      <c r="G159" s="46">
        <v>86.9</v>
      </c>
      <c r="H159" s="46">
        <v>6.3</v>
      </c>
      <c r="I159" s="45">
        <v>0.154</v>
      </c>
      <c r="J159" s="47">
        <v>25551</v>
      </c>
      <c r="K159" s="47">
        <v>12332</v>
      </c>
      <c r="L159" s="47">
        <v>2573</v>
      </c>
      <c r="M159" s="47">
        <v>5385</v>
      </c>
      <c r="N159" s="47">
        <v>980</v>
      </c>
      <c r="O159" s="47">
        <v>1306</v>
      </c>
      <c r="P159" s="45">
        <v>2.1999999999999999E-2</v>
      </c>
      <c r="Q159" s="48">
        <v>0.248</v>
      </c>
      <c r="R159" s="45">
        <v>8.9999999999999993E-3</v>
      </c>
      <c r="S159" s="49">
        <v>37</v>
      </c>
      <c r="T159" s="46">
        <v>0.47899999999999998</v>
      </c>
      <c r="U159" s="46">
        <v>0</v>
      </c>
      <c r="V159" s="46">
        <v>11.318</v>
      </c>
      <c r="W159" s="46">
        <v>11.273999999999999</v>
      </c>
      <c r="X159" s="46">
        <v>0.23</v>
      </c>
      <c r="Y159" s="46">
        <v>0.93</v>
      </c>
      <c r="Z159" s="48">
        <v>11.55</v>
      </c>
      <c r="AA159" s="48">
        <v>16.140999999999998</v>
      </c>
      <c r="AB159" s="48">
        <v>0</v>
      </c>
      <c r="AC159" s="50">
        <v>0.28699999999999998</v>
      </c>
      <c r="AD159" s="50">
        <v>0.14899999999999999</v>
      </c>
      <c r="AE159" s="46">
        <v>2.5910000000000002</v>
      </c>
      <c r="AF159" s="45">
        <v>9.1999999999999998E-2</v>
      </c>
      <c r="AG159" s="45">
        <v>0.68</v>
      </c>
      <c r="AH159" s="45">
        <v>0.12620609803164801</v>
      </c>
      <c r="AI159" s="45">
        <v>6.8313392512543397E-2</v>
      </c>
      <c r="AJ159" s="47">
        <v>3088</v>
      </c>
    </row>
    <row r="160" spans="1:36" x14ac:dyDescent="0.15">
      <c r="A160" s="43" t="s">
        <v>189</v>
      </c>
      <c r="B160" s="43" t="s">
        <v>196</v>
      </c>
      <c r="C160" s="44">
        <v>1023.3</v>
      </c>
      <c r="D160" s="45">
        <v>0.27600000000000002</v>
      </c>
      <c r="E160" s="45">
        <v>0.13300000000000001</v>
      </c>
      <c r="F160" s="46">
        <v>82</v>
      </c>
      <c r="G160" s="46">
        <v>87.5</v>
      </c>
      <c r="H160" s="46">
        <v>5.5</v>
      </c>
      <c r="I160" s="45">
        <v>0.14799999999999999</v>
      </c>
      <c r="J160" s="47">
        <v>24417</v>
      </c>
      <c r="K160" s="47">
        <v>11703</v>
      </c>
      <c r="L160" s="47">
        <v>1557</v>
      </c>
      <c r="M160" s="47">
        <v>6567</v>
      </c>
      <c r="N160" s="47">
        <v>1163</v>
      </c>
      <c r="O160" s="47">
        <v>484</v>
      </c>
      <c r="P160" s="45">
        <v>2.8000000000000001E-2</v>
      </c>
      <c r="Q160" s="48">
        <v>0.24399999999999999</v>
      </c>
      <c r="R160" s="45">
        <v>8.9999999999999993E-3</v>
      </c>
      <c r="S160" s="49">
        <v>14</v>
      </c>
      <c r="T160" s="46">
        <v>0.29799999999999999</v>
      </c>
      <c r="U160" s="46">
        <v>1.0649999999999999</v>
      </c>
      <c r="V160" s="46">
        <v>11.502000000000001</v>
      </c>
      <c r="W160" s="46">
        <v>17.806999999999999</v>
      </c>
      <c r="X160" s="46">
        <v>0.17</v>
      </c>
      <c r="Y160" s="46">
        <v>0.75</v>
      </c>
      <c r="Z160" s="48">
        <v>11.502000000000001</v>
      </c>
      <c r="AA160" s="48">
        <v>11.672000000000001</v>
      </c>
      <c r="AB160" s="48">
        <v>10.65</v>
      </c>
      <c r="AC160" s="50">
        <v>0.113</v>
      </c>
      <c r="AD160" s="50">
        <v>0.106</v>
      </c>
      <c r="AE160" s="46">
        <v>2.6589999999999998</v>
      </c>
      <c r="AF160" s="45">
        <v>7.6999999999999999E-2</v>
      </c>
      <c r="AG160" s="45">
        <v>0.71399999999999997</v>
      </c>
      <c r="AH160" s="45">
        <v>0.156930126002291</v>
      </c>
      <c r="AI160" s="45">
        <v>0.100801832760596</v>
      </c>
      <c r="AJ160" s="47">
        <v>2908</v>
      </c>
    </row>
    <row r="161" spans="1:36" x14ac:dyDescent="0.15">
      <c r="A161" s="43" t="s">
        <v>189</v>
      </c>
      <c r="B161" s="43" t="s">
        <v>197</v>
      </c>
      <c r="C161" s="44">
        <v>1984.3</v>
      </c>
      <c r="D161" s="45">
        <v>0.28999999999999998</v>
      </c>
      <c r="E161" s="45">
        <v>0.14399999999999999</v>
      </c>
      <c r="F161" s="46">
        <v>80.7</v>
      </c>
      <c r="G161" s="46">
        <v>86.9</v>
      </c>
      <c r="H161" s="46">
        <v>6.2</v>
      </c>
      <c r="I161" s="45">
        <v>0.161</v>
      </c>
      <c r="J161" s="47">
        <v>24869</v>
      </c>
      <c r="K161" s="47">
        <v>13732</v>
      </c>
      <c r="L161" s="47">
        <v>2152</v>
      </c>
      <c r="M161" s="47">
        <v>6506</v>
      </c>
      <c r="N161" s="47">
        <v>1526</v>
      </c>
      <c r="O161" s="47">
        <v>1290</v>
      </c>
      <c r="P161" s="45">
        <v>2.1000000000000001E-2</v>
      </c>
      <c r="Q161" s="48">
        <v>0.27300000000000002</v>
      </c>
      <c r="R161" s="45">
        <v>6.0000000000000001E-3</v>
      </c>
      <c r="S161" s="49">
        <v>9</v>
      </c>
      <c r="T161" s="46">
        <v>9.9000000000000005E-2</v>
      </c>
      <c r="U161" s="46">
        <v>1.234</v>
      </c>
      <c r="V161" s="46">
        <v>8.1709999999999994</v>
      </c>
      <c r="W161" s="46">
        <v>10.121</v>
      </c>
      <c r="X161" s="46">
        <v>0.12</v>
      </c>
      <c r="Y161" s="46">
        <v>0.52</v>
      </c>
      <c r="Z161" s="48">
        <v>9.43</v>
      </c>
      <c r="AA161" s="48">
        <v>22.045000000000002</v>
      </c>
      <c r="AB161" s="48">
        <v>11.627000000000001</v>
      </c>
      <c r="AC161" s="50">
        <v>0.219</v>
      </c>
      <c r="AD161" s="50">
        <v>0.21</v>
      </c>
      <c r="AE161" s="46">
        <v>2.649</v>
      </c>
      <c r="AF161" s="45">
        <v>0.108</v>
      </c>
      <c r="AG161" s="45">
        <v>0.74199999999999999</v>
      </c>
      <c r="AH161" s="45">
        <v>0.116548615582743</v>
      </c>
      <c r="AI161" s="45">
        <v>8.0489375402446897E-2</v>
      </c>
      <c r="AJ161" s="47">
        <v>2867</v>
      </c>
    </row>
    <row r="162" spans="1:36" x14ac:dyDescent="0.15">
      <c r="A162" s="43" t="s">
        <v>189</v>
      </c>
      <c r="B162" s="43" t="s">
        <v>198</v>
      </c>
      <c r="C162" s="44">
        <v>431.6</v>
      </c>
      <c r="D162" s="45">
        <v>0.26600000000000001</v>
      </c>
      <c r="E162" s="45">
        <v>0.13</v>
      </c>
      <c r="F162" s="46">
        <v>81.599999999999994</v>
      </c>
      <c r="G162" s="46">
        <v>87.5</v>
      </c>
      <c r="H162" s="46">
        <v>5.9</v>
      </c>
      <c r="I162" s="45">
        <v>0.154</v>
      </c>
      <c r="J162" s="47">
        <v>28107</v>
      </c>
      <c r="K162" s="47">
        <v>12831</v>
      </c>
      <c r="L162" s="47">
        <v>1719</v>
      </c>
      <c r="M162" s="47">
        <v>7307</v>
      </c>
      <c r="N162" s="47">
        <v>1029</v>
      </c>
      <c r="O162" s="47">
        <v>710</v>
      </c>
      <c r="P162" s="45">
        <v>3.5999999999999997E-2</v>
      </c>
      <c r="Q162" s="48">
        <v>0.255</v>
      </c>
      <c r="R162" s="45">
        <v>1.4999999999999999E-2</v>
      </c>
      <c r="S162" s="49">
        <v>13</v>
      </c>
      <c r="T162" s="46">
        <v>0.86099999999999999</v>
      </c>
      <c r="U162" s="46">
        <v>3.1890000000000001</v>
      </c>
      <c r="V162" s="46">
        <v>15.944000000000001</v>
      </c>
      <c r="W162" s="46">
        <v>19.452000000000002</v>
      </c>
      <c r="X162" s="46">
        <v>0.13</v>
      </c>
      <c r="Y162" s="46">
        <v>0.86</v>
      </c>
      <c r="Z162" s="48">
        <v>14.031000000000001</v>
      </c>
      <c r="AA162" s="48">
        <v>15.816000000000001</v>
      </c>
      <c r="AB162" s="48">
        <v>15.944000000000001</v>
      </c>
      <c r="AC162" s="50">
        <v>0.247</v>
      </c>
      <c r="AD162" s="50">
        <v>0.33900000000000002</v>
      </c>
      <c r="AE162" s="46">
        <v>2.7040000000000002</v>
      </c>
      <c r="AF162" s="45">
        <v>7.6999999999999999E-2</v>
      </c>
      <c r="AG162" s="45">
        <v>0.70299999999999996</v>
      </c>
      <c r="AH162" s="45">
        <v>0.136744966442953</v>
      </c>
      <c r="AI162" s="45">
        <v>0.11241610738255001</v>
      </c>
      <c r="AJ162" s="47">
        <v>2955</v>
      </c>
    </row>
    <row r="163" spans="1:36" x14ac:dyDescent="0.15">
      <c r="A163" s="43" t="s">
        <v>189</v>
      </c>
      <c r="B163" s="43" t="s">
        <v>199</v>
      </c>
      <c r="C163" s="44">
        <v>740.3</v>
      </c>
      <c r="D163" s="45">
        <v>0.29199999999999998</v>
      </c>
      <c r="E163" s="45">
        <v>0.14399999999999999</v>
      </c>
      <c r="F163" s="46">
        <v>81.7</v>
      </c>
      <c r="G163" s="46">
        <v>87.3</v>
      </c>
      <c r="H163" s="46">
        <v>5.6</v>
      </c>
      <c r="I163" s="45">
        <v>0.155</v>
      </c>
      <c r="J163" s="47">
        <v>25020</v>
      </c>
      <c r="K163" s="47">
        <v>13428</v>
      </c>
      <c r="L163" s="47">
        <v>2329</v>
      </c>
      <c r="M163" s="47">
        <v>6582</v>
      </c>
      <c r="N163" s="47">
        <v>1438</v>
      </c>
      <c r="O163" s="47">
        <v>894</v>
      </c>
      <c r="P163" s="45">
        <v>2.5999999999999999E-2</v>
      </c>
      <c r="Q163" s="48">
        <v>0.27400000000000002</v>
      </c>
      <c r="R163" s="45">
        <v>8.0000000000000002E-3</v>
      </c>
      <c r="S163" s="49">
        <v>26</v>
      </c>
      <c r="T163" s="46">
        <v>0.377</v>
      </c>
      <c r="U163" s="46">
        <v>0.377</v>
      </c>
      <c r="V163" s="46">
        <v>11.768000000000001</v>
      </c>
      <c r="W163" s="46">
        <v>11.768000000000001</v>
      </c>
      <c r="X163" s="46">
        <v>0.14000000000000001</v>
      </c>
      <c r="Y163" s="46">
        <v>0.35</v>
      </c>
      <c r="Z163" s="48">
        <v>10.332000000000001</v>
      </c>
      <c r="AA163" s="48">
        <v>15.933999999999999</v>
      </c>
      <c r="AB163" s="48">
        <v>13.273999999999999</v>
      </c>
      <c r="AC163" s="50">
        <v>6.3E-2</v>
      </c>
      <c r="AD163" s="50">
        <v>0.189</v>
      </c>
      <c r="AE163" s="46">
        <v>2.6850000000000001</v>
      </c>
      <c r="AF163" s="45">
        <v>8.8999999999999996E-2</v>
      </c>
      <c r="AG163" s="45">
        <v>0.752</v>
      </c>
      <c r="AH163" s="45">
        <v>0.16973415132924299</v>
      </c>
      <c r="AI163" s="45">
        <v>7.0892978868438997E-2</v>
      </c>
      <c r="AJ163" s="47">
        <v>3026</v>
      </c>
    </row>
    <row r="164" spans="1:36" x14ac:dyDescent="0.15">
      <c r="A164" s="43" t="s">
        <v>200</v>
      </c>
      <c r="B164" s="43" t="s">
        <v>201</v>
      </c>
      <c r="C164" s="44">
        <v>1431.6</v>
      </c>
      <c r="D164" s="45">
        <v>0.251</v>
      </c>
      <c r="E164" s="45">
        <v>0.121</v>
      </c>
      <c r="F164" s="46">
        <v>81.3</v>
      </c>
      <c r="G164" s="46">
        <v>86.9</v>
      </c>
      <c r="H164" s="46">
        <v>5.6</v>
      </c>
      <c r="I164" s="45">
        <v>0.15</v>
      </c>
      <c r="J164" s="47">
        <v>22195</v>
      </c>
      <c r="K164" s="47">
        <v>10736</v>
      </c>
      <c r="L164" s="47">
        <v>2369</v>
      </c>
      <c r="M164" s="47">
        <v>4898</v>
      </c>
      <c r="N164" s="47">
        <v>937</v>
      </c>
      <c r="O164" s="47">
        <v>648</v>
      </c>
      <c r="P164" s="45">
        <v>1.9E-2</v>
      </c>
      <c r="Q164" s="48">
        <v>0.247</v>
      </c>
      <c r="R164" s="45">
        <v>7.0000000000000001E-3</v>
      </c>
      <c r="S164" s="49">
        <v>12</v>
      </c>
      <c r="T164" s="46">
        <v>0.13700000000000001</v>
      </c>
      <c r="U164" s="46">
        <v>3.8580000000000001</v>
      </c>
      <c r="V164" s="46">
        <v>7.78</v>
      </c>
      <c r="W164" s="46">
        <v>7.125</v>
      </c>
      <c r="X164" s="46">
        <v>0.2</v>
      </c>
      <c r="Y164" s="46">
        <v>0.9</v>
      </c>
      <c r="Z164" s="48">
        <v>20.317</v>
      </c>
      <c r="AA164" s="48">
        <v>21.1</v>
      </c>
      <c r="AB164" s="48">
        <v>8.4570000000000007</v>
      </c>
      <c r="AC164" s="50">
        <v>0.251</v>
      </c>
      <c r="AD164" s="50">
        <v>0.15</v>
      </c>
      <c r="AE164" s="46">
        <v>2.5550000000000002</v>
      </c>
      <c r="AF164" s="45">
        <v>9.4E-2</v>
      </c>
      <c r="AG164" s="45">
        <v>0.63500000000000001</v>
      </c>
      <c r="AH164" s="45">
        <v>0.113002232142857</v>
      </c>
      <c r="AI164" s="45">
        <v>3.5435267857142898E-2</v>
      </c>
      <c r="AJ164" s="47">
        <v>3212</v>
      </c>
    </row>
    <row r="165" spans="1:36" x14ac:dyDescent="0.15">
      <c r="A165" s="43" t="s">
        <v>200</v>
      </c>
      <c r="B165" s="43" t="s">
        <v>202</v>
      </c>
      <c r="C165" s="44">
        <v>984.1</v>
      </c>
      <c r="D165" s="45">
        <v>0.22700000000000001</v>
      </c>
      <c r="E165" s="45">
        <v>0.106</v>
      </c>
      <c r="F165" s="46">
        <v>81.8</v>
      </c>
      <c r="G165" s="46">
        <v>87.3</v>
      </c>
      <c r="H165" s="46">
        <v>5.5</v>
      </c>
      <c r="I165" s="45">
        <v>0.161</v>
      </c>
      <c r="J165" s="47">
        <v>23375</v>
      </c>
      <c r="K165" s="47">
        <v>12248</v>
      </c>
      <c r="L165" s="47">
        <v>2747</v>
      </c>
      <c r="M165" s="47">
        <v>5425</v>
      </c>
      <c r="N165" s="47">
        <v>1121</v>
      </c>
      <c r="O165" s="47">
        <v>890</v>
      </c>
      <c r="P165" s="45">
        <v>1.9E-2</v>
      </c>
      <c r="Q165" s="48">
        <v>0.27600000000000002</v>
      </c>
      <c r="R165" s="45">
        <v>0.01</v>
      </c>
      <c r="S165" s="49">
        <v>16</v>
      </c>
      <c r="T165" s="46">
        <v>0.18099999999999999</v>
      </c>
      <c r="U165" s="46">
        <v>1.2130000000000001</v>
      </c>
      <c r="V165" s="46">
        <v>9.14</v>
      </c>
      <c r="W165" s="46">
        <v>8.1649999999999991</v>
      </c>
      <c r="X165" s="46">
        <v>0.27</v>
      </c>
      <c r="Y165" s="46">
        <v>1.03</v>
      </c>
      <c r="Z165" s="48">
        <v>9.3439999999999994</v>
      </c>
      <c r="AA165" s="48">
        <v>16.295000000000002</v>
      </c>
      <c r="AB165" s="48">
        <v>8.1080000000000005</v>
      </c>
      <c r="AC165" s="50">
        <v>0.33900000000000002</v>
      </c>
      <c r="AD165" s="50">
        <v>0.113</v>
      </c>
      <c r="AE165" s="46">
        <v>2.548</v>
      </c>
      <c r="AF165" s="45">
        <v>9.4E-2</v>
      </c>
      <c r="AG165" s="45">
        <v>0.59</v>
      </c>
      <c r="AH165" s="45">
        <v>0.136065573770492</v>
      </c>
      <c r="AI165" s="45">
        <v>4.8852459016393401E-2</v>
      </c>
      <c r="AJ165" s="47">
        <v>3488</v>
      </c>
    </row>
    <row r="166" spans="1:36" x14ac:dyDescent="0.15">
      <c r="A166" s="43" t="s">
        <v>200</v>
      </c>
      <c r="B166" s="43" t="s">
        <v>203</v>
      </c>
      <c r="C166" s="44">
        <v>3338.2</v>
      </c>
      <c r="D166" s="45">
        <v>0.26500000000000001</v>
      </c>
      <c r="E166" s="45">
        <v>0.13400000000000001</v>
      </c>
      <c r="F166" s="46">
        <v>80.900000000000006</v>
      </c>
      <c r="G166" s="46">
        <v>87.1</v>
      </c>
      <c r="H166" s="46">
        <v>6.2</v>
      </c>
      <c r="I166" s="45">
        <v>0.156</v>
      </c>
      <c r="J166" s="47">
        <v>24865</v>
      </c>
      <c r="K166" s="47">
        <v>14133</v>
      </c>
      <c r="L166" s="47">
        <v>4008</v>
      </c>
      <c r="M166" s="47">
        <v>5869</v>
      </c>
      <c r="N166" s="47">
        <v>1243</v>
      </c>
      <c r="O166" s="47">
        <v>850</v>
      </c>
      <c r="P166" s="45">
        <v>0.02</v>
      </c>
      <c r="Q166" s="48">
        <v>0.28199999999999997</v>
      </c>
      <c r="R166" s="45">
        <v>1.2E-2</v>
      </c>
      <c r="S166" s="49">
        <v>33</v>
      </c>
      <c r="T166" s="46">
        <v>0.53900000000000003</v>
      </c>
      <c r="U166" s="46">
        <v>0</v>
      </c>
      <c r="V166" s="46">
        <v>8.1760000000000002</v>
      </c>
      <c r="W166" s="46">
        <v>12.337999999999999</v>
      </c>
      <c r="X166" s="46">
        <v>0.35</v>
      </c>
      <c r="Y166" s="46">
        <v>1.73</v>
      </c>
      <c r="Z166" s="48">
        <v>5.8159999999999998</v>
      </c>
      <c r="AA166" s="48">
        <v>21.904</v>
      </c>
      <c r="AB166" s="48">
        <v>8.8710000000000004</v>
      </c>
      <c r="AC166" s="50">
        <v>0.32100000000000001</v>
      </c>
      <c r="AD166" s="50">
        <v>7.2999999999999995E-2</v>
      </c>
      <c r="AE166" s="46">
        <v>2.6040000000000001</v>
      </c>
      <c r="AF166" s="45">
        <v>9.7000000000000003E-2</v>
      </c>
      <c r="AG166" s="45">
        <v>0.64900000000000002</v>
      </c>
      <c r="AH166" s="45">
        <v>0.121677171827898</v>
      </c>
      <c r="AI166" s="45">
        <v>0.10797478761304501</v>
      </c>
      <c r="AJ166" s="47">
        <v>3086</v>
      </c>
    </row>
    <row r="167" spans="1:36" x14ac:dyDescent="0.15">
      <c r="A167" s="43" t="s">
        <v>200</v>
      </c>
      <c r="B167" s="43" t="s">
        <v>204</v>
      </c>
      <c r="C167" s="44">
        <v>1159.0999999999999</v>
      </c>
      <c r="D167" s="45">
        <v>0.29299999999999998</v>
      </c>
      <c r="E167" s="45">
        <v>0.14699999999999999</v>
      </c>
      <c r="F167" s="46">
        <v>81</v>
      </c>
      <c r="G167" s="46">
        <v>86.9</v>
      </c>
      <c r="H167" s="46">
        <v>5.9</v>
      </c>
      <c r="I167" s="45">
        <v>0.159</v>
      </c>
      <c r="J167" s="47">
        <v>23349</v>
      </c>
      <c r="K167" s="47">
        <v>14409</v>
      </c>
      <c r="L167" s="47">
        <v>5694</v>
      </c>
      <c r="M167" s="47">
        <v>4868</v>
      </c>
      <c r="N167" s="47">
        <v>873</v>
      </c>
      <c r="O167" s="47">
        <v>920</v>
      </c>
      <c r="P167" s="45">
        <v>1.7000000000000001E-2</v>
      </c>
      <c r="Q167" s="48">
        <v>0.28599999999999998</v>
      </c>
      <c r="R167" s="45">
        <v>1.4E-2</v>
      </c>
      <c r="S167" s="49">
        <v>20</v>
      </c>
      <c r="T167" s="46">
        <v>0.105</v>
      </c>
      <c r="U167" s="46">
        <v>0</v>
      </c>
      <c r="V167" s="46">
        <v>2.6320000000000001</v>
      </c>
      <c r="W167" s="46">
        <v>9.7379999999999995</v>
      </c>
      <c r="X167" s="46">
        <v>0.32</v>
      </c>
      <c r="Y167" s="46">
        <v>1.39</v>
      </c>
      <c r="Z167" s="48">
        <v>12.843</v>
      </c>
      <c r="AA167" s="48">
        <v>22.66</v>
      </c>
      <c r="AB167" s="48">
        <v>18.449000000000002</v>
      </c>
      <c r="AC167" s="50">
        <v>0.34899999999999998</v>
      </c>
      <c r="AD167" s="50">
        <v>0.10100000000000001</v>
      </c>
      <c r="AE167" s="46">
        <v>2.4900000000000002</v>
      </c>
      <c r="AF167" s="45">
        <v>0.10100000000000001</v>
      </c>
      <c r="AG167" s="45">
        <v>0.65700000000000003</v>
      </c>
      <c r="AH167" s="45">
        <v>0.130467012601927</v>
      </c>
      <c r="AI167" s="45">
        <v>0.117123795404003</v>
      </c>
      <c r="AJ167" s="47">
        <v>3105</v>
      </c>
    </row>
    <row r="168" spans="1:36" x14ac:dyDescent="0.15">
      <c r="A168" s="43" t="s">
        <v>200</v>
      </c>
      <c r="B168" s="43" t="s">
        <v>205</v>
      </c>
      <c r="C168" s="44">
        <v>2466</v>
      </c>
      <c r="D168" s="45">
        <v>0.23799999999999999</v>
      </c>
      <c r="E168" s="45">
        <v>0.11700000000000001</v>
      </c>
      <c r="F168" s="46">
        <v>81.099999999999994</v>
      </c>
      <c r="G168" s="46">
        <v>86.6</v>
      </c>
      <c r="H168" s="46">
        <v>5.5</v>
      </c>
      <c r="I168" s="45">
        <v>0.16700000000000001</v>
      </c>
      <c r="J168" s="47">
        <v>26641</v>
      </c>
      <c r="K168" s="47">
        <v>12606</v>
      </c>
      <c r="L168" s="47">
        <v>3382</v>
      </c>
      <c r="M168" s="47">
        <v>4687</v>
      </c>
      <c r="N168" s="47">
        <v>1388</v>
      </c>
      <c r="O168" s="47">
        <v>1113</v>
      </c>
      <c r="P168" s="45">
        <v>2.5999999999999999E-2</v>
      </c>
      <c r="Q168" s="48">
        <v>0.29299999999999998</v>
      </c>
      <c r="R168" s="45">
        <v>1.4E-2</v>
      </c>
      <c r="S168" s="49">
        <v>80</v>
      </c>
      <c r="T168" s="46">
        <v>0.42099999999999999</v>
      </c>
      <c r="U168" s="46">
        <v>0</v>
      </c>
      <c r="V168" s="46">
        <v>11.045999999999999</v>
      </c>
      <c r="W168" s="46">
        <v>11.222</v>
      </c>
      <c r="X168" s="46">
        <v>0.35</v>
      </c>
      <c r="Y168" s="46">
        <v>1.72</v>
      </c>
      <c r="Z168" s="48">
        <v>2.1040000000000001</v>
      </c>
      <c r="AA168" s="48">
        <v>18.902000000000001</v>
      </c>
      <c r="AB168" s="48">
        <v>17.498999999999999</v>
      </c>
      <c r="AC168" s="50">
        <v>0.442</v>
      </c>
      <c r="AD168" s="50">
        <v>9.4E-2</v>
      </c>
      <c r="AE168" s="46">
        <v>2.4470000000000001</v>
      </c>
      <c r="AF168" s="45">
        <v>0.13800000000000001</v>
      </c>
      <c r="AG168" s="45">
        <v>0.61299999999999999</v>
      </c>
      <c r="AH168" s="45">
        <v>0.222727272727273</v>
      </c>
      <c r="AI168" s="45">
        <v>0.123636363636364</v>
      </c>
      <c r="AJ168" s="47">
        <v>3348</v>
      </c>
    </row>
    <row r="169" spans="1:36" x14ac:dyDescent="0.15">
      <c r="A169" s="43" t="s">
        <v>200</v>
      </c>
      <c r="B169" s="43" t="s">
        <v>206</v>
      </c>
      <c r="C169" s="44">
        <v>3304.6</v>
      </c>
      <c r="D169" s="45">
        <v>0.255</v>
      </c>
      <c r="E169" s="45">
        <v>0.124</v>
      </c>
      <c r="F169" s="46">
        <v>81.099999999999994</v>
      </c>
      <c r="G169" s="46">
        <v>87.2</v>
      </c>
      <c r="H169" s="46">
        <v>6.1</v>
      </c>
      <c r="I169" s="45">
        <v>0.159</v>
      </c>
      <c r="J169" s="47">
        <v>22797</v>
      </c>
      <c r="K169" s="47">
        <v>12589</v>
      </c>
      <c r="L169" s="47">
        <v>4161</v>
      </c>
      <c r="M169" s="47">
        <v>4178</v>
      </c>
      <c r="N169" s="47">
        <v>1014</v>
      </c>
      <c r="O169" s="47">
        <v>1206</v>
      </c>
      <c r="P169" s="45">
        <v>1.7999999999999999E-2</v>
      </c>
      <c r="Q169" s="48">
        <v>0.25600000000000001</v>
      </c>
      <c r="R169" s="45">
        <v>1.2999999999999999E-2</v>
      </c>
      <c r="S169" s="49">
        <v>47</v>
      </c>
      <c r="T169" s="46">
        <v>0.20100000000000001</v>
      </c>
      <c r="U169" s="46">
        <v>0.42799999999999999</v>
      </c>
      <c r="V169" s="46">
        <v>6.4269999999999996</v>
      </c>
      <c r="W169" s="46">
        <v>9.6850000000000005</v>
      </c>
      <c r="X169" s="46">
        <v>0.24</v>
      </c>
      <c r="Y169" s="46">
        <v>0.98</v>
      </c>
      <c r="Z169" s="48">
        <v>9.7729999999999997</v>
      </c>
      <c r="AA169" s="48">
        <v>16.992999999999999</v>
      </c>
      <c r="AB169" s="48">
        <v>7.069</v>
      </c>
      <c r="AC169" s="50">
        <v>0.215</v>
      </c>
      <c r="AD169" s="50">
        <v>0.03</v>
      </c>
      <c r="AE169" s="46">
        <v>2.395</v>
      </c>
      <c r="AF169" s="45">
        <v>0.107</v>
      </c>
      <c r="AG169" s="45">
        <v>0.52600000000000002</v>
      </c>
      <c r="AH169" s="45">
        <v>0.135993800852383</v>
      </c>
      <c r="AI169" s="45">
        <v>7.0902750871755099E-2</v>
      </c>
      <c r="AJ169" s="47">
        <v>3287</v>
      </c>
    </row>
    <row r="170" spans="1:36" x14ac:dyDescent="0.15">
      <c r="A170" s="43" t="s">
        <v>200</v>
      </c>
      <c r="B170" s="43" t="s">
        <v>207</v>
      </c>
      <c r="C170" s="44">
        <v>1132.7</v>
      </c>
      <c r="D170" s="45">
        <v>0.25600000000000001</v>
      </c>
      <c r="E170" s="45">
        <v>0.125</v>
      </c>
      <c r="F170" s="46">
        <v>80.900000000000006</v>
      </c>
      <c r="G170" s="46">
        <v>86.8</v>
      </c>
      <c r="H170" s="46">
        <v>5.9</v>
      </c>
      <c r="I170" s="45">
        <v>0.154</v>
      </c>
      <c r="J170" s="47">
        <v>25880</v>
      </c>
      <c r="K170" s="47">
        <v>13017</v>
      </c>
      <c r="L170" s="47">
        <v>2325</v>
      </c>
      <c r="M170" s="47">
        <v>6661</v>
      </c>
      <c r="N170" s="47">
        <v>1354</v>
      </c>
      <c r="O170" s="47">
        <v>608</v>
      </c>
      <c r="P170" s="45">
        <v>2.1999999999999999E-2</v>
      </c>
      <c r="Q170" s="48">
        <v>0.27100000000000002</v>
      </c>
      <c r="R170" s="45">
        <v>8.0000000000000002E-3</v>
      </c>
      <c r="S170" s="49">
        <v>31</v>
      </c>
      <c r="T170" s="46">
        <v>0.251</v>
      </c>
      <c r="U170" s="46">
        <v>3.81</v>
      </c>
      <c r="V170" s="46">
        <v>6.5110000000000001</v>
      </c>
      <c r="W170" s="46">
        <v>13.503</v>
      </c>
      <c r="X170" s="46">
        <v>0.27</v>
      </c>
      <c r="Y170" s="46">
        <v>1.19</v>
      </c>
      <c r="Z170" s="48">
        <v>15.304</v>
      </c>
      <c r="AA170" s="48">
        <v>14.09</v>
      </c>
      <c r="AB170" s="48">
        <v>0</v>
      </c>
      <c r="AC170" s="50">
        <v>0.48899999999999999</v>
      </c>
      <c r="AD170" s="50">
        <v>0.19800000000000001</v>
      </c>
      <c r="AE170" s="46">
        <v>2.597</v>
      </c>
      <c r="AF170" s="45">
        <v>7.9000000000000001E-2</v>
      </c>
      <c r="AG170" s="45">
        <v>0.67600000000000005</v>
      </c>
      <c r="AH170" s="45">
        <v>0.10098253275109199</v>
      </c>
      <c r="AI170" s="45">
        <v>9.6069868995633204E-2</v>
      </c>
      <c r="AJ170" s="47">
        <v>3065</v>
      </c>
    </row>
    <row r="171" spans="1:36" x14ac:dyDescent="0.15">
      <c r="A171" s="43" t="s">
        <v>200</v>
      </c>
      <c r="B171" s="43" t="s">
        <v>208</v>
      </c>
      <c r="C171" s="44">
        <v>2973</v>
      </c>
      <c r="D171" s="45">
        <v>0.19900000000000001</v>
      </c>
      <c r="E171" s="45">
        <v>9.1999999999999998E-2</v>
      </c>
      <c r="F171" s="46">
        <v>81.400000000000006</v>
      </c>
      <c r="G171" s="46">
        <v>87.1</v>
      </c>
      <c r="H171" s="46">
        <v>5.7</v>
      </c>
      <c r="I171" s="45">
        <v>0.154</v>
      </c>
      <c r="J171" s="47">
        <v>22747</v>
      </c>
      <c r="K171" s="47">
        <v>12357</v>
      </c>
      <c r="L171" s="47">
        <v>3103</v>
      </c>
      <c r="M171" s="47">
        <v>5161</v>
      </c>
      <c r="N171" s="47">
        <v>1243</v>
      </c>
      <c r="O171" s="47">
        <v>965</v>
      </c>
      <c r="P171" s="45">
        <v>2.4E-2</v>
      </c>
      <c r="Q171" s="48">
        <v>0.255</v>
      </c>
      <c r="R171" s="45">
        <v>1.0999999999999999E-2</v>
      </c>
      <c r="S171" s="49">
        <v>43</v>
      </c>
      <c r="T171" s="46">
        <v>0.19800000000000001</v>
      </c>
      <c r="U171" s="46">
        <v>0</v>
      </c>
      <c r="V171" s="46">
        <v>8.1370000000000005</v>
      </c>
      <c r="W171" s="46">
        <v>11.907999999999999</v>
      </c>
      <c r="X171" s="46">
        <v>0.3</v>
      </c>
      <c r="Y171" s="46">
        <v>1.1200000000000001</v>
      </c>
      <c r="Z171" s="48">
        <v>17.364999999999998</v>
      </c>
      <c r="AA171" s="48">
        <v>25.931999999999999</v>
      </c>
      <c r="AB171" s="48">
        <v>23.484000000000002</v>
      </c>
      <c r="AC171" s="50">
        <v>0.41499999999999998</v>
      </c>
      <c r="AD171" s="50">
        <v>8.7999999999999995E-2</v>
      </c>
      <c r="AE171" s="46">
        <v>2.4159999999999999</v>
      </c>
      <c r="AF171" s="45">
        <v>5.2999999999999999E-2</v>
      </c>
      <c r="AG171" s="45">
        <v>0.45100000000000001</v>
      </c>
      <c r="AH171" s="45">
        <v>0.11748120300751901</v>
      </c>
      <c r="AI171" s="45">
        <v>3.8533834586466198E-2</v>
      </c>
      <c r="AJ171" s="47">
        <v>3727</v>
      </c>
    </row>
    <row r="172" spans="1:36" x14ac:dyDescent="0.15">
      <c r="A172" s="43" t="s">
        <v>200</v>
      </c>
      <c r="B172" s="43" t="s">
        <v>209</v>
      </c>
      <c r="C172" s="44">
        <v>460.4</v>
      </c>
      <c r="D172" s="45">
        <v>0.22800000000000001</v>
      </c>
      <c r="E172" s="45">
        <v>0.10299999999999999</v>
      </c>
      <c r="F172" s="46">
        <v>81.8</v>
      </c>
      <c r="G172" s="46">
        <v>86.9</v>
      </c>
      <c r="H172" s="46">
        <v>5.0999999999999996</v>
      </c>
      <c r="I172" s="45">
        <v>0.14399999999999999</v>
      </c>
      <c r="J172" s="47">
        <v>21171</v>
      </c>
      <c r="K172" s="47">
        <v>10605</v>
      </c>
      <c r="L172" s="47">
        <v>2803</v>
      </c>
      <c r="M172" s="47">
        <v>4182</v>
      </c>
      <c r="N172" s="47">
        <v>1159</v>
      </c>
      <c r="O172" s="47">
        <v>586</v>
      </c>
      <c r="P172" s="45">
        <v>0.02</v>
      </c>
      <c r="Q172" s="48">
        <v>0.24</v>
      </c>
      <c r="R172" s="45">
        <v>8.9999999999999993E-3</v>
      </c>
      <c r="S172" s="49">
        <v>14</v>
      </c>
      <c r="T172" s="46">
        <v>0.186</v>
      </c>
      <c r="U172" s="46">
        <v>0.65</v>
      </c>
      <c r="V172" s="46">
        <v>6.9539999999999997</v>
      </c>
      <c r="W172" s="46">
        <v>9.4</v>
      </c>
      <c r="X172" s="46">
        <v>0.2</v>
      </c>
      <c r="Y172" s="46">
        <v>0.84</v>
      </c>
      <c r="Z172" s="48">
        <v>3.9</v>
      </c>
      <c r="AA172" s="48">
        <v>18.655000000000001</v>
      </c>
      <c r="AB172" s="48">
        <v>0</v>
      </c>
      <c r="AC172" s="50">
        <v>0.28100000000000003</v>
      </c>
      <c r="AD172" s="50">
        <v>0.26800000000000002</v>
      </c>
      <c r="AE172" s="46">
        <v>2.5289999999999999</v>
      </c>
      <c r="AF172" s="45">
        <v>6.7000000000000004E-2</v>
      </c>
      <c r="AG172" s="45">
        <v>0.57799999999999996</v>
      </c>
      <c r="AH172" s="45">
        <v>0.12757605495583901</v>
      </c>
      <c r="AI172" s="45">
        <v>5.1030421982335601E-2</v>
      </c>
      <c r="AJ172" s="47">
        <v>3532</v>
      </c>
    </row>
    <row r="173" spans="1:36" x14ac:dyDescent="0.15">
      <c r="A173" s="43" t="s">
        <v>200</v>
      </c>
      <c r="B173" s="43" t="s">
        <v>210</v>
      </c>
      <c r="C173" s="44">
        <v>2140.1999999999998</v>
      </c>
      <c r="D173" s="45">
        <v>0.20599999999999999</v>
      </c>
      <c r="E173" s="45">
        <v>9.7000000000000003E-2</v>
      </c>
      <c r="F173" s="46">
        <v>81.400000000000006</v>
      </c>
      <c r="G173" s="46">
        <v>86.9</v>
      </c>
      <c r="H173" s="46">
        <v>5.5</v>
      </c>
      <c r="I173" s="45">
        <v>0.14599999999999999</v>
      </c>
      <c r="J173" s="47">
        <v>22669</v>
      </c>
      <c r="K173" s="47">
        <v>12469</v>
      </c>
      <c r="L173" s="47">
        <v>2730</v>
      </c>
      <c r="M173" s="47">
        <v>5593</v>
      </c>
      <c r="N173" s="47">
        <v>1642</v>
      </c>
      <c r="O173" s="47">
        <v>324</v>
      </c>
      <c r="P173" s="45">
        <v>1.9E-2</v>
      </c>
      <c r="Q173" s="48">
        <v>0.27300000000000002</v>
      </c>
      <c r="R173" s="45">
        <v>8.9999999999999993E-3</v>
      </c>
      <c r="S173" s="49">
        <v>23</v>
      </c>
      <c r="T173" s="46">
        <v>0.53900000000000003</v>
      </c>
      <c r="U173" s="46">
        <v>0</v>
      </c>
      <c r="V173" s="46">
        <v>7.95</v>
      </c>
      <c r="W173" s="46">
        <v>10.77</v>
      </c>
      <c r="X173" s="46">
        <v>0.28000000000000003</v>
      </c>
      <c r="Y173" s="46">
        <v>1.41</v>
      </c>
      <c r="Z173" s="48">
        <v>2.6669999999999998</v>
      </c>
      <c r="AA173" s="48">
        <v>27.823</v>
      </c>
      <c r="AB173" s="48">
        <v>19.207000000000001</v>
      </c>
      <c r="AC173" s="50">
        <v>0.57199999999999995</v>
      </c>
      <c r="AD173" s="50">
        <v>0.11600000000000001</v>
      </c>
      <c r="AE173" s="46">
        <v>2.6110000000000002</v>
      </c>
      <c r="AF173" s="45">
        <v>7.2999999999999995E-2</v>
      </c>
      <c r="AG173" s="45">
        <v>0.5</v>
      </c>
      <c r="AH173" s="45">
        <v>0.14088598402323901</v>
      </c>
      <c r="AI173" s="45">
        <v>7.0442992011619507E-2</v>
      </c>
      <c r="AJ173" s="47">
        <v>3595</v>
      </c>
    </row>
    <row r="174" spans="1:36" x14ac:dyDescent="0.15">
      <c r="A174" s="43" t="s">
        <v>200</v>
      </c>
      <c r="B174" s="43" t="s">
        <v>211</v>
      </c>
      <c r="C174" s="44">
        <v>1042.3</v>
      </c>
      <c r="D174" s="45">
        <v>0.248</v>
      </c>
      <c r="E174" s="45">
        <v>0.11899999999999999</v>
      </c>
      <c r="F174" s="46">
        <v>81</v>
      </c>
      <c r="G174" s="46">
        <v>86.8</v>
      </c>
      <c r="H174" s="46">
        <v>5.8</v>
      </c>
      <c r="I174" s="45">
        <v>0.14599999999999999</v>
      </c>
      <c r="J174" s="47">
        <v>23821</v>
      </c>
      <c r="K174" s="47">
        <v>10510</v>
      </c>
      <c r="L174" s="47">
        <v>1910</v>
      </c>
      <c r="M174" s="47">
        <v>5143</v>
      </c>
      <c r="N174" s="47">
        <v>1120</v>
      </c>
      <c r="O174" s="47">
        <v>254</v>
      </c>
      <c r="P174" s="45">
        <v>2.7E-2</v>
      </c>
      <c r="Q174" s="48">
        <v>0.24299999999999999</v>
      </c>
      <c r="R174" s="45">
        <v>7.0000000000000001E-3</v>
      </c>
      <c r="S174" s="49">
        <v>16</v>
      </c>
      <c r="T174" s="46">
        <v>0.187</v>
      </c>
      <c r="U174" s="46">
        <v>2.879</v>
      </c>
      <c r="V174" s="46">
        <v>13.739000000000001</v>
      </c>
      <c r="W174" s="46">
        <v>12.709</v>
      </c>
      <c r="X174" s="46">
        <v>0.19</v>
      </c>
      <c r="Y174" s="46">
        <v>0.66</v>
      </c>
      <c r="Z174" s="48">
        <v>11</v>
      </c>
      <c r="AA174" s="48">
        <v>12.381</v>
      </c>
      <c r="AB174" s="48">
        <v>0</v>
      </c>
      <c r="AC174" s="50">
        <v>0.36499999999999999</v>
      </c>
      <c r="AD174" s="50">
        <v>0.23799999999999999</v>
      </c>
      <c r="AE174" s="46">
        <v>2.8420000000000001</v>
      </c>
      <c r="AF174" s="45">
        <v>8.5000000000000006E-2</v>
      </c>
      <c r="AG174" s="45">
        <v>0.75700000000000001</v>
      </c>
      <c r="AH174" s="45">
        <v>0.10879904875148599</v>
      </c>
      <c r="AI174" s="45">
        <v>6.7181926278240198E-2</v>
      </c>
      <c r="AJ174" s="47">
        <v>3297</v>
      </c>
    </row>
    <row r="175" spans="1:36" x14ac:dyDescent="0.15">
      <c r="A175" s="43" t="s">
        <v>200</v>
      </c>
      <c r="B175" s="43" t="s">
        <v>212</v>
      </c>
      <c r="C175" s="44">
        <v>3256.9</v>
      </c>
      <c r="D175" s="45">
        <v>0.27300000000000002</v>
      </c>
      <c r="E175" s="45">
        <v>0.13700000000000001</v>
      </c>
      <c r="F175" s="46">
        <v>80.900000000000006</v>
      </c>
      <c r="G175" s="46">
        <v>86.4</v>
      </c>
      <c r="H175" s="46">
        <v>5.5</v>
      </c>
      <c r="I175" s="45">
        <v>0.14000000000000001</v>
      </c>
      <c r="J175" s="47">
        <v>22603</v>
      </c>
      <c r="K175" s="47">
        <v>12475</v>
      </c>
      <c r="L175" s="47">
        <v>3419</v>
      </c>
      <c r="M175" s="47">
        <v>4935</v>
      </c>
      <c r="N175" s="47">
        <v>1423</v>
      </c>
      <c r="O175" s="47">
        <v>752</v>
      </c>
      <c r="P175" s="45">
        <v>2.4E-2</v>
      </c>
      <c r="Q175" s="48">
        <v>0.25</v>
      </c>
      <c r="R175" s="45">
        <v>6.0000000000000001E-3</v>
      </c>
      <c r="S175" s="49">
        <v>57</v>
      </c>
      <c r="T175" s="46">
        <v>0.72899999999999998</v>
      </c>
      <c r="U175" s="46">
        <v>0</v>
      </c>
      <c r="V175" s="46">
        <v>9.4030000000000005</v>
      </c>
      <c r="W175" s="46">
        <v>12.756</v>
      </c>
      <c r="X175" s="46">
        <v>0.15</v>
      </c>
      <c r="Y175" s="46">
        <v>0.95</v>
      </c>
      <c r="Z175" s="48">
        <v>5.1390000000000002</v>
      </c>
      <c r="AA175" s="48">
        <v>24.346</v>
      </c>
      <c r="AB175" s="48">
        <v>0</v>
      </c>
      <c r="AC175" s="50">
        <v>0.28699999999999998</v>
      </c>
      <c r="AD175" s="50">
        <v>7.9000000000000001E-2</v>
      </c>
      <c r="AE175" s="46">
        <v>2.5680000000000001</v>
      </c>
      <c r="AF175" s="45">
        <v>8.8999999999999996E-2</v>
      </c>
      <c r="AG175" s="45">
        <v>0.64700000000000002</v>
      </c>
      <c r="AH175" s="45">
        <v>0.14495798319327699</v>
      </c>
      <c r="AI175" s="45">
        <v>9.2436974789915999E-2</v>
      </c>
      <c r="AJ175" s="47">
        <v>3089</v>
      </c>
    </row>
    <row r="176" spans="1:36" x14ac:dyDescent="0.15">
      <c r="A176" s="43" t="s">
        <v>200</v>
      </c>
      <c r="B176" s="43" t="s">
        <v>213</v>
      </c>
      <c r="C176" s="44">
        <v>2380.8000000000002</v>
      </c>
      <c r="D176" s="45">
        <v>0.24099999999999999</v>
      </c>
      <c r="E176" s="45">
        <v>0.113</v>
      </c>
      <c r="F176" s="46">
        <v>81</v>
      </c>
      <c r="G176" s="46">
        <v>86.7</v>
      </c>
      <c r="H176" s="46">
        <v>5.7</v>
      </c>
      <c r="I176" s="45">
        <v>0.12</v>
      </c>
      <c r="J176" s="47">
        <v>17598</v>
      </c>
      <c r="K176" s="47">
        <v>9818</v>
      </c>
      <c r="L176" s="47">
        <v>3026</v>
      </c>
      <c r="M176" s="47">
        <v>3726</v>
      </c>
      <c r="N176" s="47">
        <v>1046</v>
      </c>
      <c r="O176" s="47">
        <v>583</v>
      </c>
      <c r="P176" s="45">
        <v>1.4999999999999999E-2</v>
      </c>
      <c r="Q176" s="48">
        <v>0.214</v>
      </c>
      <c r="R176" s="45">
        <v>1.0999999999999999E-2</v>
      </c>
      <c r="S176" s="49">
        <v>15</v>
      </c>
      <c r="T176" s="46">
        <v>0.32500000000000001</v>
      </c>
      <c r="U176" s="46">
        <v>0</v>
      </c>
      <c r="V176" s="46">
        <v>5.415</v>
      </c>
      <c r="W176" s="46">
        <v>12.455</v>
      </c>
      <c r="X176" s="46">
        <v>0.22</v>
      </c>
      <c r="Y176" s="46">
        <v>1.22</v>
      </c>
      <c r="Z176" s="48">
        <v>1.625</v>
      </c>
      <c r="AA176" s="48">
        <v>18.087</v>
      </c>
      <c r="AB176" s="48">
        <v>15.108000000000001</v>
      </c>
      <c r="AC176" s="50">
        <v>0.28100000000000003</v>
      </c>
      <c r="AD176" s="50">
        <v>5.0999999999999997E-2</v>
      </c>
      <c r="AE176" s="46">
        <v>2.452</v>
      </c>
      <c r="AF176" s="45">
        <v>7.6999999999999999E-2</v>
      </c>
      <c r="AG176" s="45">
        <v>0.55200000000000005</v>
      </c>
      <c r="AH176" s="45">
        <v>0.14992025518341301</v>
      </c>
      <c r="AI176" s="45">
        <v>0.10366826156299799</v>
      </c>
      <c r="AJ176" s="47">
        <v>3178</v>
      </c>
    </row>
    <row r="177" spans="1:36" x14ac:dyDescent="0.15">
      <c r="A177" s="43" t="s">
        <v>200</v>
      </c>
      <c r="B177" s="43" t="s">
        <v>214</v>
      </c>
      <c r="C177" s="44">
        <v>1726.1</v>
      </c>
      <c r="D177" s="45">
        <v>0.26800000000000002</v>
      </c>
      <c r="E177" s="45">
        <v>0.13100000000000001</v>
      </c>
      <c r="F177" s="46">
        <v>81.099999999999994</v>
      </c>
      <c r="G177" s="46">
        <v>86.6</v>
      </c>
      <c r="H177" s="46">
        <v>5.5</v>
      </c>
      <c r="I177" s="45">
        <v>0.15</v>
      </c>
      <c r="J177" s="47">
        <v>21288</v>
      </c>
      <c r="K177" s="47">
        <v>11229</v>
      </c>
      <c r="L177" s="47">
        <v>3360</v>
      </c>
      <c r="M177" s="47">
        <v>4830</v>
      </c>
      <c r="N177" s="47">
        <v>738</v>
      </c>
      <c r="O177" s="47">
        <v>577</v>
      </c>
      <c r="P177" s="45">
        <v>2.1999999999999999E-2</v>
      </c>
      <c r="Q177" s="48">
        <v>0.248</v>
      </c>
      <c r="R177" s="45">
        <v>0.01</v>
      </c>
      <c r="S177" s="49">
        <v>10</v>
      </c>
      <c r="T177" s="46">
        <v>0.16300000000000001</v>
      </c>
      <c r="U177" s="46">
        <v>0.46200000000000002</v>
      </c>
      <c r="V177" s="46">
        <v>9.5180000000000007</v>
      </c>
      <c r="W177" s="46">
        <v>14.412000000000001</v>
      </c>
      <c r="X177" s="46">
        <v>0.27</v>
      </c>
      <c r="Y177" s="46">
        <v>0.98</v>
      </c>
      <c r="Z177" s="48">
        <v>2.665</v>
      </c>
      <c r="AA177" s="48">
        <v>15.798999999999999</v>
      </c>
      <c r="AB177" s="48">
        <v>0</v>
      </c>
      <c r="AC177" s="50">
        <v>0.42699999999999999</v>
      </c>
      <c r="AD177" s="50">
        <v>0.193</v>
      </c>
      <c r="AE177" s="46">
        <v>2.65</v>
      </c>
      <c r="AF177" s="45">
        <v>0.112</v>
      </c>
      <c r="AG177" s="45">
        <v>0.66400000000000003</v>
      </c>
      <c r="AH177" s="45">
        <v>9.9526066350710901E-2</v>
      </c>
      <c r="AI177" s="45">
        <v>0.11374407582938401</v>
      </c>
      <c r="AJ177" s="47">
        <v>3141</v>
      </c>
    </row>
    <row r="178" spans="1:36" x14ac:dyDescent="0.15">
      <c r="A178" s="43" t="s">
        <v>200</v>
      </c>
      <c r="B178" s="43" t="s">
        <v>215</v>
      </c>
      <c r="C178" s="44">
        <v>2578.6</v>
      </c>
      <c r="D178" s="45">
        <v>0.219</v>
      </c>
      <c r="E178" s="45">
        <v>0.11</v>
      </c>
      <c r="F178" s="46">
        <v>81.099999999999994</v>
      </c>
      <c r="G178" s="46">
        <v>86.8</v>
      </c>
      <c r="H178" s="46">
        <v>5.7</v>
      </c>
      <c r="I178" s="51"/>
      <c r="J178" s="52"/>
      <c r="K178" s="52"/>
      <c r="L178" s="52"/>
      <c r="M178" s="52"/>
      <c r="N178" s="52"/>
      <c r="O178" s="52"/>
      <c r="P178" s="51"/>
      <c r="Q178" s="53"/>
      <c r="R178" s="51"/>
      <c r="S178" s="49">
        <v>14</v>
      </c>
      <c r="T178" s="46">
        <v>0.11899999999999999</v>
      </c>
      <c r="U178" s="46">
        <v>0</v>
      </c>
      <c r="V178" s="46">
        <v>9.9149999999999991</v>
      </c>
      <c r="W178" s="46">
        <v>15.071</v>
      </c>
      <c r="X178" s="46">
        <v>0.28000000000000003</v>
      </c>
      <c r="Y178" s="46">
        <v>1.1499999999999999</v>
      </c>
      <c r="Z178" s="48">
        <v>0</v>
      </c>
      <c r="AA178" s="48">
        <v>30.42</v>
      </c>
      <c r="AB178" s="48">
        <v>0</v>
      </c>
      <c r="AC178" s="50">
        <v>0.38400000000000001</v>
      </c>
      <c r="AD178" s="50">
        <v>7.5999999999999998E-2</v>
      </c>
      <c r="AE178" s="46">
        <v>2.4710000000000001</v>
      </c>
      <c r="AF178" s="45">
        <v>9.2999999999999999E-2</v>
      </c>
      <c r="AG178" s="45">
        <v>0.56299999999999994</v>
      </c>
      <c r="AH178" s="45">
        <v>0.136417556346382</v>
      </c>
      <c r="AI178" s="45">
        <v>0.112692763938316</v>
      </c>
      <c r="AJ178" s="47">
        <v>3326</v>
      </c>
    </row>
    <row r="179" spans="1:36" x14ac:dyDescent="0.15">
      <c r="A179" s="43" t="s">
        <v>216</v>
      </c>
      <c r="B179" s="43" t="s">
        <v>217</v>
      </c>
      <c r="C179" s="44">
        <v>393.8</v>
      </c>
      <c r="D179" s="45">
        <v>0.28899999999999998</v>
      </c>
      <c r="E179" s="45">
        <v>0.151</v>
      </c>
      <c r="F179" s="46">
        <v>81.3</v>
      </c>
      <c r="G179" s="46">
        <v>87.4</v>
      </c>
      <c r="H179" s="46">
        <v>6.1</v>
      </c>
      <c r="I179" s="45">
        <v>0.20899999999999999</v>
      </c>
      <c r="J179" s="47">
        <v>32685</v>
      </c>
      <c r="K179" s="47">
        <v>17174</v>
      </c>
      <c r="L179" s="47">
        <v>4086</v>
      </c>
      <c r="M179" s="47">
        <v>6871</v>
      </c>
      <c r="N179" s="47">
        <v>2385</v>
      </c>
      <c r="O179" s="47">
        <v>1156</v>
      </c>
      <c r="P179" s="45">
        <v>3.3000000000000002E-2</v>
      </c>
      <c r="Q179" s="48">
        <v>0.34100000000000003</v>
      </c>
      <c r="R179" s="45">
        <v>1.0999999999999999E-2</v>
      </c>
      <c r="S179" s="49">
        <v>31</v>
      </c>
      <c r="T179" s="46">
        <v>0.28499999999999998</v>
      </c>
      <c r="U179" s="46">
        <v>2.2160000000000002</v>
      </c>
      <c r="V179" s="46">
        <v>13.68</v>
      </c>
      <c r="W179" s="46">
        <v>18.347000000000001</v>
      </c>
      <c r="X179" s="46">
        <v>0.15</v>
      </c>
      <c r="Y179" s="46">
        <v>0.54</v>
      </c>
      <c r="Z179" s="48">
        <v>10.721</v>
      </c>
      <c r="AA179" s="48">
        <v>32.744999999999997</v>
      </c>
      <c r="AB179" s="48">
        <v>6.0170000000000003</v>
      </c>
      <c r="AC179" s="50">
        <v>0.28199999999999997</v>
      </c>
      <c r="AD179" s="50">
        <v>0.20499999999999999</v>
      </c>
      <c r="AE179" s="46">
        <v>2.3530000000000002</v>
      </c>
      <c r="AF179" s="45">
        <v>0.111</v>
      </c>
      <c r="AG179" s="45">
        <v>0.70099999999999996</v>
      </c>
      <c r="AH179" s="45">
        <v>9.9396633852016497E-2</v>
      </c>
      <c r="AI179" s="45">
        <v>0.10288980628771</v>
      </c>
      <c r="AJ179" s="47">
        <v>3167</v>
      </c>
    </row>
    <row r="180" spans="1:36" x14ac:dyDescent="0.15">
      <c r="A180" s="43" t="s">
        <v>216</v>
      </c>
      <c r="B180" s="43" t="s">
        <v>218</v>
      </c>
      <c r="C180" s="44">
        <v>1506.9</v>
      </c>
      <c r="D180" s="45">
        <v>0.255</v>
      </c>
      <c r="E180" s="45">
        <v>0.127</v>
      </c>
      <c r="F180" s="46">
        <v>80.8</v>
      </c>
      <c r="G180" s="46">
        <v>86.4</v>
      </c>
      <c r="H180" s="46">
        <v>5.6</v>
      </c>
      <c r="I180" s="45">
        <v>0.16500000000000001</v>
      </c>
      <c r="J180" s="47">
        <v>23883</v>
      </c>
      <c r="K180" s="47">
        <v>12548</v>
      </c>
      <c r="L180" s="47">
        <v>2862</v>
      </c>
      <c r="M180" s="47">
        <v>5519</v>
      </c>
      <c r="N180" s="47">
        <v>1737</v>
      </c>
      <c r="O180" s="47">
        <v>393</v>
      </c>
      <c r="P180" s="45">
        <v>2.4E-2</v>
      </c>
      <c r="Q180" s="48">
        <v>0.28599999999999998</v>
      </c>
      <c r="R180" s="45">
        <v>0.01</v>
      </c>
      <c r="S180" s="49">
        <v>29</v>
      </c>
      <c r="T180" s="46">
        <v>0.54</v>
      </c>
      <c r="U180" s="46">
        <v>0.1</v>
      </c>
      <c r="V180" s="46">
        <v>7.8630000000000004</v>
      </c>
      <c r="W180" s="46">
        <v>14.294</v>
      </c>
      <c r="X180" s="46">
        <v>0.39</v>
      </c>
      <c r="Y180" s="46">
        <v>1.63</v>
      </c>
      <c r="Z180" s="48">
        <v>7.7249999999999996</v>
      </c>
      <c r="AA180" s="48">
        <v>22.597000000000001</v>
      </c>
      <c r="AB180" s="48">
        <v>15.651</v>
      </c>
      <c r="AC180" s="50">
        <v>0.45100000000000001</v>
      </c>
      <c r="AD180" s="50">
        <v>0.25900000000000001</v>
      </c>
      <c r="AE180" s="46">
        <v>2.3439999999999999</v>
      </c>
      <c r="AF180" s="45">
        <v>0.106</v>
      </c>
      <c r="AG180" s="45">
        <v>0.60399999999999998</v>
      </c>
      <c r="AH180" s="45">
        <v>0.18264075067024099</v>
      </c>
      <c r="AI180" s="45">
        <v>9.1487935656836494E-2</v>
      </c>
      <c r="AJ180" s="47">
        <v>3257</v>
      </c>
    </row>
    <row r="181" spans="1:36" x14ac:dyDescent="0.15">
      <c r="A181" s="43" t="s">
        <v>216</v>
      </c>
      <c r="B181" s="43" t="s">
        <v>219</v>
      </c>
      <c r="C181" s="44">
        <v>613.70000000000005</v>
      </c>
      <c r="D181" s="45">
        <v>0.31</v>
      </c>
      <c r="E181" s="45">
        <v>0.16600000000000001</v>
      </c>
      <c r="F181" s="46">
        <v>80.7</v>
      </c>
      <c r="G181" s="46">
        <v>87</v>
      </c>
      <c r="H181" s="46">
        <v>6.3</v>
      </c>
      <c r="I181" s="45">
        <v>0.20699999999999999</v>
      </c>
      <c r="J181" s="47">
        <v>32490</v>
      </c>
      <c r="K181" s="47">
        <v>17858</v>
      </c>
      <c r="L181" s="47">
        <v>5480</v>
      </c>
      <c r="M181" s="47">
        <v>5980</v>
      </c>
      <c r="N181" s="47">
        <v>1572</v>
      </c>
      <c r="O181" s="47">
        <v>2000</v>
      </c>
      <c r="P181" s="45">
        <v>2.9000000000000001E-2</v>
      </c>
      <c r="Q181" s="48">
        <v>0.35799999999999998</v>
      </c>
      <c r="R181" s="45">
        <v>0.02</v>
      </c>
      <c r="S181" s="49">
        <v>38</v>
      </c>
      <c r="T181" s="46">
        <v>0.30599999999999999</v>
      </c>
      <c r="U181" s="46">
        <v>0</v>
      </c>
      <c r="V181" s="46">
        <v>10.195</v>
      </c>
      <c r="W181" s="46">
        <v>16.236000000000001</v>
      </c>
      <c r="X181" s="46">
        <v>0.41</v>
      </c>
      <c r="Y181" s="46">
        <v>2.2200000000000002</v>
      </c>
      <c r="Z181" s="48">
        <v>6.7539999999999996</v>
      </c>
      <c r="AA181" s="48">
        <v>26.864000000000001</v>
      </c>
      <c r="AB181" s="48">
        <v>16.695</v>
      </c>
      <c r="AC181" s="50">
        <v>0.28699999999999998</v>
      </c>
      <c r="AD181" s="50">
        <v>0.215</v>
      </c>
      <c r="AE181" s="46">
        <v>2.4140000000000001</v>
      </c>
      <c r="AF181" s="45">
        <v>0.11799999999999999</v>
      </c>
      <c r="AG181" s="45">
        <v>0.79300000000000004</v>
      </c>
      <c r="AH181" s="45">
        <v>0.128155339805825</v>
      </c>
      <c r="AI181" s="45">
        <v>0.15145631067961199</v>
      </c>
      <c r="AJ181" s="47">
        <v>2892</v>
      </c>
    </row>
    <row r="182" spans="1:36" x14ac:dyDescent="0.15">
      <c r="A182" s="43" t="s">
        <v>216</v>
      </c>
      <c r="B182" s="43" t="s">
        <v>220</v>
      </c>
      <c r="C182" s="44">
        <v>262.8</v>
      </c>
      <c r="D182" s="45">
        <v>0.28999999999999998</v>
      </c>
      <c r="E182" s="45">
        <v>0.152</v>
      </c>
      <c r="F182" s="46">
        <v>80.900000000000006</v>
      </c>
      <c r="G182" s="46">
        <v>86.7</v>
      </c>
      <c r="H182" s="46">
        <v>5.8</v>
      </c>
      <c r="I182" s="45">
        <v>0.22800000000000001</v>
      </c>
      <c r="J182" s="47">
        <v>34556</v>
      </c>
      <c r="K182" s="47">
        <v>20111</v>
      </c>
      <c r="L182" s="47">
        <v>5172</v>
      </c>
      <c r="M182" s="47">
        <v>8477</v>
      </c>
      <c r="N182" s="47">
        <v>2372</v>
      </c>
      <c r="O182" s="47">
        <v>933</v>
      </c>
      <c r="P182" s="45">
        <v>0.03</v>
      </c>
      <c r="Q182" s="48">
        <v>0.38900000000000001</v>
      </c>
      <c r="R182" s="45">
        <v>0.01</v>
      </c>
      <c r="S182" s="49">
        <v>36</v>
      </c>
      <c r="T182" s="46">
        <v>0.41899999999999998</v>
      </c>
      <c r="U182" s="46">
        <v>0.71199999999999997</v>
      </c>
      <c r="V182" s="46">
        <v>13.275</v>
      </c>
      <c r="W182" s="46">
        <v>14.448</v>
      </c>
      <c r="X182" s="46">
        <v>0.17</v>
      </c>
      <c r="Y182" s="46">
        <v>0.67</v>
      </c>
      <c r="Z182" s="48">
        <v>7.9980000000000002</v>
      </c>
      <c r="AA182" s="48">
        <v>26.613</v>
      </c>
      <c r="AB182" s="48">
        <v>25.084</v>
      </c>
      <c r="AC182" s="50">
        <v>0.19800000000000001</v>
      </c>
      <c r="AD182" s="50">
        <v>0.16200000000000001</v>
      </c>
      <c r="AE182" s="46">
        <v>2.4769999999999999</v>
      </c>
      <c r="AF182" s="45">
        <v>0.113</v>
      </c>
      <c r="AG182" s="45">
        <v>0.72399999999999998</v>
      </c>
      <c r="AH182" s="45">
        <v>0.12381951731374601</v>
      </c>
      <c r="AI182" s="45">
        <v>9.6537250786988493E-2</v>
      </c>
      <c r="AJ182" s="47">
        <v>2939</v>
      </c>
    </row>
    <row r="183" spans="1:36" x14ac:dyDescent="0.15">
      <c r="A183" s="43" t="s">
        <v>216</v>
      </c>
      <c r="B183" s="43" t="s">
        <v>221</v>
      </c>
      <c r="C183" s="44">
        <v>1025.9000000000001</v>
      </c>
      <c r="D183" s="45">
        <v>0.25900000000000001</v>
      </c>
      <c r="E183" s="45">
        <v>0.126</v>
      </c>
      <c r="F183" s="46">
        <v>81.2</v>
      </c>
      <c r="G183" s="46">
        <v>87.1</v>
      </c>
      <c r="H183" s="46">
        <v>5.9</v>
      </c>
      <c r="I183" s="45">
        <v>0.14000000000000001</v>
      </c>
      <c r="J183" s="47">
        <v>23951</v>
      </c>
      <c r="K183" s="47">
        <v>10332</v>
      </c>
      <c r="L183" s="47">
        <v>1978</v>
      </c>
      <c r="M183" s="47">
        <v>4901</v>
      </c>
      <c r="N183" s="47">
        <v>1192</v>
      </c>
      <c r="O183" s="47">
        <v>566</v>
      </c>
      <c r="P183" s="45">
        <v>2.1999999999999999E-2</v>
      </c>
      <c r="Q183" s="48">
        <v>0.20300000000000001</v>
      </c>
      <c r="R183" s="45">
        <v>6.0000000000000001E-3</v>
      </c>
      <c r="S183" s="49">
        <v>31</v>
      </c>
      <c r="T183" s="46">
        <v>0.29799999999999999</v>
      </c>
      <c r="U183" s="46">
        <v>3.387</v>
      </c>
      <c r="V183" s="46">
        <v>17.317</v>
      </c>
      <c r="W183" s="46">
        <v>6.992</v>
      </c>
      <c r="X183" s="46">
        <v>0.41</v>
      </c>
      <c r="Y183" s="46">
        <v>1.41</v>
      </c>
      <c r="Z183" s="48">
        <v>13.279</v>
      </c>
      <c r="AA183" s="48">
        <v>23.088999999999999</v>
      </c>
      <c r="AB183" s="48">
        <v>0</v>
      </c>
      <c r="AC183" s="50">
        <v>0.42499999999999999</v>
      </c>
      <c r="AD183" s="50">
        <v>0.249</v>
      </c>
      <c r="AE183" s="46">
        <v>2.5539999999999998</v>
      </c>
      <c r="AF183" s="45">
        <v>9.8000000000000004E-2</v>
      </c>
      <c r="AG183" s="45">
        <v>0.72</v>
      </c>
      <c r="AH183" s="45">
        <v>0.135479041916168</v>
      </c>
      <c r="AI183" s="45">
        <v>7.0359281437125706E-2</v>
      </c>
      <c r="AJ183" s="47">
        <v>3375</v>
      </c>
    </row>
    <row r="184" spans="1:36" x14ac:dyDescent="0.15">
      <c r="A184" s="43" t="s">
        <v>216</v>
      </c>
      <c r="B184" s="43" t="s">
        <v>222</v>
      </c>
      <c r="C184" s="44">
        <v>1009.2</v>
      </c>
      <c r="D184" s="45">
        <v>0.24399999999999999</v>
      </c>
      <c r="E184" s="45">
        <v>0.11600000000000001</v>
      </c>
      <c r="F184" s="46">
        <v>81.3</v>
      </c>
      <c r="G184" s="46">
        <v>86.9</v>
      </c>
      <c r="H184" s="46">
        <v>5.6</v>
      </c>
      <c r="I184" s="51"/>
      <c r="J184" s="52"/>
      <c r="K184" s="52"/>
      <c r="L184" s="52"/>
      <c r="M184" s="52"/>
      <c r="N184" s="52"/>
      <c r="O184" s="52"/>
      <c r="P184" s="51"/>
      <c r="Q184" s="53"/>
      <c r="R184" s="51"/>
      <c r="S184" s="49">
        <v>20</v>
      </c>
      <c r="T184" s="46">
        <v>0.307</v>
      </c>
      <c r="U184" s="46">
        <v>0.10199999999999999</v>
      </c>
      <c r="V184" s="46">
        <v>10.218</v>
      </c>
      <c r="W184" s="46">
        <v>14.305999999999999</v>
      </c>
      <c r="X184" s="46">
        <v>0.25</v>
      </c>
      <c r="Y184" s="46">
        <v>1.23</v>
      </c>
      <c r="Z184" s="48">
        <v>4.8440000000000003</v>
      </c>
      <c r="AA184" s="48">
        <v>25.771000000000001</v>
      </c>
      <c r="AB184" s="48">
        <v>9.4009999999999998</v>
      </c>
      <c r="AC184" s="50">
        <v>0.40899999999999997</v>
      </c>
      <c r="AD184" s="50">
        <v>0.224</v>
      </c>
      <c r="AE184" s="46">
        <v>2.4550000000000001</v>
      </c>
      <c r="AF184" s="45">
        <v>0.11</v>
      </c>
      <c r="AG184" s="45">
        <v>0.65400000000000003</v>
      </c>
      <c r="AH184" s="45">
        <v>0.119087367835281</v>
      </c>
      <c r="AI184" s="45">
        <v>5.3422370617696197E-2</v>
      </c>
      <c r="AJ184" s="47">
        <v>3140</v>
      </c>
    </row>
    <row r="185" spans="1:36" x14ac:dyDescent="0.15">
      <c r="A185" s="43" t="s">
        <v>223</v>
      </c>
      <c r="B185" s="43" t="s">
        <v>224</v>
      </c>
      <c r="C185" s="44">
        <v>734</v>
      </c>
      <c r="D185" s="45">
        <v>0.26100000000000001</v>
      </c>
      <c r="E185" s="45">
        <v>0.126</v>
      </c>
      <c r="F185" s="46">
        <v>81.900000000000006</v>
      </c>
      <c r="G185" s="46">
        <v>87.7</v>
      </c>
      <c r="H185" s="46">
        <v>5.8</v>
      </c>
      <c r="I185" s="45">
        <v>0.18099999999999999</v>
      </c>
      <c r="J185" s="47">
        <v>26922</v>
      </c>
      <c r="K185" s="47">
        <v>14041</v>
      </c>
      <c r="L185" s="47">
        <v>4348</v>
      </c>
      <c r="M185" s="47">
        <v>4597</v>
      </c>
      <c r="N185" s="47">
        <v>1357</v>
      </c>
      <c r="O185" s="47">
        <v>1075</v>
      </c>
      <c r="P185" s="45">
        <v>2.1000000000000001E-2</v>
      </c>
      <c r="Q185" s="48">
        <v>0.33500000000000002</v>
      </c>
      <c r="R185" s="45">
        <v>1.2E-2</v>
      </c>
      <c r="S185" s="49">
        <v>39</v>
      </c>
      <c r="T185" s="46">
        <v>0.40200000000000002</v>
      </c>
      <c r="U185" s="46">
        <v>0.30199999999999999</v>
      </c>
      <c r="V185" s="46">
        <v>6.1369999999999996</v>
      </c>
      <c r="W185" s="46">
        <v>12.340999999999999</v>
      </c>
      <c r="X185" s="46">
        <v>0.27</v>
      </c>
      <c r="Y185" s="46">
        <v>1.4</v>
      </c>
      <c r="Z185" s="48">
        <v>7.3330000000000002</v>
      </c>
      <c r="AA185" s="48">
        <v>27.734000000000002</v>
      </c>
      <c r="AB185" s="48">
        <v>14.867000000000001</v>
      </c>
      <c r="AC185" s="50">
        <v>0.45500000000000002</v>
      </c>
      <c r="AD185" s="50">
        <v>0.14899999999999999</v>
      </c>
      <c r="AE185" s="46">
        <v>2.427</v>
      </c>
      <c r="AF185" s="45">
        <v>0.113</v>
      </c>
      <c r="AG185" s="45">
        <v>0.61299999999999999</v>
      </c>
      <c r="AH185" s="45">
        <v>0.136408243375859</v>
      </c>
      <c r="AI185" s="45">
        <v>6.2806673209028496E-2</v>
      </c>
      <c r="AJ185" s="47">
        <v>3398</v>
      </c>
    </row>
    <row r="186" spans="1:36" x14ac:dyDescent="0.15">
      <c r="A186" s="43" t="s">
        <v>223</v>
      </c>
      <c r="B186" s="43" t="s">
        <v>225</v>
      </c>
      <c r="C186" s="44">
        <v>578.1</v>
      </c>
      <c r="D186" s="45">
        <v>0.245</v>
      </c>
      <c r="E186" s="45">
        <v>0.123</v>
      </c>
      <c r="F186" s="46">
        <v>81.7</v>
      </c>
      <c r="G186" s="46">
        <v>87.6</v>
      </c>
      <c r="H186" s="46">
        <v>5.9</v>
      </c>
      <c r="I186" s="45">
        <v>0.17599999999999999</v>
      </c>
      <c r="J186" s="47">
        <v>27861</v>
      </c>
      <c r="K186" s="47">
        <v>13406</v>
      </c>
      <c r="L186" s="47">
        <v>3841</v>
      </c>
      <c r="M186" s="47">
        <v>5141</v>
      </c>
      <c r="N186" s="47">
        <v>1165</v>
      </c>
      <c r="O186" s="47">
        <v>606</v>
      </c>
      <c r="P186" s="45">
        <v>2.3E-2</v>
      </c>
      <c r="Q186" s="48">
        <v>0.316</v>
      </c>
      <c r="R186" s="45">
        <v>1.7999999999999999E-2</v>
      </c>
      <c r="S186" s="49">
        <v>26</v>
      </c>
      <c r="T186" s="46">
        <v>0.14399999999999999</v>
      </c>
      <c r="U186" s="46">
        <v>2.165</v>
      </c>
      <c r="V186" s="46">
        <v>3.609</v>
      </c>
      <c r="W186" s="46">
        <v>21.4</v>
      </c>
      <c r="X186" s="46">
        <v>0.22</v>
      </c>
      <c r="Y186" s="46">
        <v>1.3</v>
      </c>
      <c r="Z186" s="48">
        <v>7.6870000000000003</v>
      </c>
      <c r="AA186" s="48">
        <v>26.489000000000001</v>
      </c>
      <c r="AB186" s="48">
        <v>0</v>
      </c>
      <c r="AC186" s="50">
        <v>0.29399999999999998</v>
      </c>
      <c r="AD186" s="50">
        <v>0.23</v>
      </c>
      <c r="AE186" s="46">
        <v>2.46</v>
      </c>
      <c r="AF186" s="45">
        <v>0.10100000000000001</v>
      </c>
      <c r="AG186" s="45">
        <v>0.67100000000000004</v>
      </c>
      <c r="AH186" s="45">
        <v>0.119877049180328</v>
      </c>
      <c r="AI186" s="45">
        <v>7.6844262295081997E-2</v>
      </c>
      <c r="AJ186" s="47">
        <v>3064</v>
      </c>
    </row>
    <row r="187" spans="1:36" x14ac:dyDescent="0.15">
      <c r="A187" s="43" t="s">
        <v>223</v>
      </c>
      <c r="B187" s="43" t="s">
        <v>226</v>
      </c>
      <c r="C187" s="44">
        <v>173.6</v>
      </c>
      <c r="D187" s="45">
        <v>0.27600000000000002</v>
      </c>
      <c r="E187" s="45">
        <v>0.14599999999999999</v>
      </c>
      <c r="F187" s="46">
        <v>81.400000000000006</v>
      </c>
      <c r="G187" s="46">
        <v>87.6</v>
      </c>
      <c r="H187" s="46">
        <v>6.2</v>
      </c>
      <c r="I187" s="45">
        <v>0.188</v>
      </c>
      <c r="J187" s="47">
        <v>31093</v>
      </c>
      <c r="K187" s="47">
        <v>15410</v>
      </c>
      <c r="L187" s="47">
        <v>4149</v>
      </c>
      <c r="M187" s="47">
        <v>6518</v>
      </c>
      <c r="N187" s="47">
        <v>1669</v>
      </c>
      <c r="O187" s="47">
        <v>353</v>
      </c>
      <c r="P187" s="45">
        <v>3.3000000000000002E-2</v>
      </c>
      <c r="Q187" s="48">
        <v>0.318</v>
      </c>
      <c r="R187" s="45">
        <v>2.1000000000000001E-2</v>
      </c>
      <c r="S187" s="49">
        <v>24</v>
      </c>
      <c r="T187" s="46">
        <v>0.55000000000000004</v>
      </c>
      <c r="U187" s="46">
        <v>0</v>
      </c>
      <c r="V187" s="46">
        <v>8.7949999999999999</v>
      </c>
      <c r="W187" s="46">
        <v>20.765999999999998</v>
      </c>
      <c r="X187" s="46">
        <v>0.37</v>
      </c>
      <c r="Y187" s="46">
        <v>1.68</v>
      </c>
      <c r="Z187" s="48">
        <v>4.9169999999999998</v>
      </c>
      <c r="AA187" s="48">
        <v>31.699000000000002</v>
      </c>
      <c r="AB187" s="48">
        <v>15.391</v>
      </c>
      <c r="AC187" s="50">
        <v>0.109</v>
      </c>
      <c r="AD187" s="50">
        <v>0.251</v>
      </c>
      <c r="AE187" s="46">
        <v>2.6520000000000001</v>
      </c>
      <c r="AF187" s="45">
        <v>9.5000000000000001E-2</v>
      </c>
      <c r="AG187" s="45">
        <v>0.78200000000000003</v>
      </c>
      <c r="AH187" s="45">
        <v>0.175655976676385</v>
      </c>
      <c r="AI187" s="45">
        <v>9.4752186588921303E-2</v>
      </c>
      <c r="AJ187" s="47">
        <v>2855</v>
      </c>
    </row>
    <row r="188" spans="1:36" x14ac:dyDescent="0.15">
      <c r="A188" s="43" t="s">
        <v>223</v>
      </c>
      <c r="B188" s="43" t="s">
        <v>227</v>
      </c>
      <c r="C188" s="44">
        <v>2024.9</v>
      </c>
      <c r="D188" s="45">
        <v>0.219</v>
      </c>
      <c r="E188" s="45">
        <v>0.10100000000000001</v>
      </c>
      <c r="F188" s="46">
        <v>82.6</v>
      </c>
      <c r="G188" s="46">
        <v>87.9</v>
      </c>
      <c r="H188" s="46">
        <v>5.3</v>
      </c>
      <c r="I188" s="45">
        <v>0.16</v>
      </c>
      <c r="J188" s="47">
        <v>23923</v>
      </c>
      <c r="K188" s="47">
        <v>10465</v>
      </c>
      <c r="L188" s="47">
        <v>2567</v>
      </c>
      <c r="M188" s="47">
        <v>4607</v>
      </c>
      <c r="N188" s="47">
        <v>899</v>
      </c>
      <c r="O188" s="47">
        <v>401</v>
      </c>
      <c r="P188" s="45">
        <v>2.1999999999999999E-2</v>
      </c>
      <c r="Q188" s="48">
        <v>0.254</v>
      </c>
      <c r="R188" s="45">
        <v>1.6E-2</v>
      </c>
      <c r="S188" s="49">
        <v>7</v>
      </c>
      <c r="T188" s="46">
        <v>0.23899999999999999</v>
      </c>
      <c r="U188" s="46">
        <v>3.4119999999999999</v>
      </c>
      <c r="V188" s="46">
        <v>5.8</v>
      </c>
      <c r="W188" s="46">
        <v>17.571000000000002</v>
      </c>
      <c r="X188" s="46">
        <v>0.24</v>
      </c>
      <c r="Y188" s="46">
        <v>1.4</v>
      </c>
      <c r="Z188" s="48">
        <v>11.532</v>
      </c>
      <c r="AA188" s="48">
        <v>29.718</v>
      </c>
      <c r="AB188" s="48">
        <v>24.532</v>
      </c>
      <c r="AC188" s="50">
        <v>0.30599999999999999</v>
      </c>
      <c r="AD188" s="50">
        <v>0.15</v>
      </c>
      <c r="AE188" s="46">
        <v>2.2850000000000001</v>
      </c>
      <c r="AF188" s="45">
        <v>5.8999999999999997E-2</v>
      </c>
      <c r="AG188" s="45">
        <v>0.443</v>
      </c>
      <c r="AH188" s="45">
        <v>0.12211221122112199</v>
      </c>
      <c r="AI188" s="45">
        <v>2.6402640264026399E-2</v>
      </c>
      <c r="AJ188" s="47">
        <v>3424</v>
      </c>
    </row>
    <row r="189" spans="1:36" x14ac:dyDescent="0.15">
      <c r="A189" s="43" t="s">
        <v>223</v>
      </c>
      <c r="B189" s="43" t="s">
        <v>228</v>
      </c>
      <c r="C189" s="44">
        <v>294.10000000000002</v>
      </c>
      <c r="D189" s="45">
        <v>0.25800000000000001</v>
      </c>
      <c r="E189" s="45">
        <v>0.126</v>
      </c>
      <c r="F189" s="46">
        <v>81.5</v>
      </c>
      <c r="G189" s="46">
        <v>87.6</v>
      </c>
      <c r="H189" s="46">
        <v>6.1</v>
      </c>
      <c r="I189" s="45">
        <v>0.158</v>
      </c>
      <c r="J189" s="47">
        <v>24818</v>
      </c>
      <c r="K189" s="47">
        <v>12054</v>
      </c>
      <c r="L189" s="47">
        <v>2562</v>
      </c>
      <c r="M189" s="47">
        <v>5529</v>
      </c>
      <c r="N189" s="47">
        <v>1478</v>
      </c>
      <c r="O189" s="47">
        <v>296</v>
      </c>
      <c r="P189" s="45">
        <v>2.5999999999999999E-2</v>
      </c>
      <c r="Q189" s="48">
        <v>0.26700000000000002</v>
      </c>
      <c r="R189" s="45">
        <v>1.0999999999999999E-2</v>
      </c>
      <c r="S189" s="49">
        <v>18</v>
      </c>
      <c r="T189" s="46">
        <v>0.441</v>
      </c>
      <c r="U189" s="46">
        <v>4.0670000000000002</v>
      </c>
      <c r="V189" s="46">
        <v>8.9809999999999999</v>
      </c>
      <c r="W189" s="46">
        <v>14.167</v>
      </c>
      <c r="X189" s="46">
        <v>0.2</v>
      </c>
      <c r="Y189" s="46">
        <v>1.08</v>
      </c>
      <c r="Z189" s="48">
        <v>24.605</v>
      </c>
      <c r="AA189" s="48">
        <v>25.655999999999999</v>
      </c>
      <c r="AB189" s="48">
        <v>0</v>
      </c>
      <c r="AC189" s="50">
        <v>0.24199999999999999</v>
      </c>
      <c r="AD189" s="50">
        <v>0.377</v>
      </c>
      <c r="AE189" s="46">
        <v>2.7370000000000001</v>
      </c>
      <c r="AF189" s="45">
        <v>8.7999999999999995E-2</v>
      </c>
      <c r="AG189" s="45">
        <v>0.76700000000000002</v>
      </c>
      <c r="AH189" s="45">
        <v>0.144702842377261</v>
      </c>
      <c r="AI189" s="45">
        <v>5.8570198105081801E-2</v>
      </c>
      <c r="AJ189" s="47">
        <v>2831</v>
      </c>
    </row>
    <row r="190" spans="1:36" x14ac:dyDescent="0.15">
      <c r="A190" s="43" t="s">
        <v>229</v>
      </c>
      <c r="B190" s="43" t="s">
        <v>230</v>
      </c>
      <c r="C190" s="44">
        <v>2735.1</v>
      </c>
      <c r="D190" s="45">
        <v>0.28599999999999998</v>
      </c>
      <c r="E190" s="45">
        <v>0.13900000000000001</v>
      </c>
      <c r="F190" s="46">
        <v>81.5</v>
      </c>
      <c r="G190" s="46">
        <v>87.1</v>
      </c>
      <c r="H190" s="46">
        <v>5.6</v>
      </c>
      <c r="I190" s="45">
        <v>0.17899999999999999</v>
      </c>
      <c r="J190" s="47">
        <v>24334</v>
      </c>
      <c r="K190" s="47">
        <v>12118</v>
      </c>
      <c r="L190" s="47">
        <v>3554</v>
      </c>
      <c r="M190" s="47">
        <v>3887</v>
      </c>
      <c r="N190" s="47">
        <v>990</v>
      </c>
      <c r="O190" s="47">
        <v>1324</v>
      </c>
      <c r="P190" s="45">
        <v>2.5000000000000001E-2</v>
      </c>
      <c r="Q190" s="48">
        <v>0.28899999999999998</v>
      </c>
      <c r="R190" s="45">
        <v>1.6E-2</v>
      </c>
      <c r="S190" s="49">
        <v>19</v>
      </c>
      <c r="T190" s="46">
        <v>0.13100000000000001</v>
      </c>
      <c r="U190" s="46">
        <v>1.1220000000000001</v>
      </c>
      <c r="V190" s="46">
        <v>6.431</v>
      </c>
      <c r="W190" s="46">
        <v>10.096</v>
      </c>
      <c r="X190" s="46">
        <v>0.39</v>
      </c>
      <c r="Y190" s="46">
        <v>1.98</v>
      </c>
      <c r="Z190" s="48">
        <v>7.59</v>
      </c>
      <c r="AA190" s="48">
        <v>23.443999999999999</v>
      </c>
      <c r="AB190" s="48">
        <v>0</v>
      </c>
      <c r="AC190" s="50">
        <v>0.57499999999999996</v>
      </c>
      <c r="AD190" s="50">
        <v>7.3999999999999996E-2</v>
      </c>
      <c r="AE190" s="46">
        <v>2.4329999999999998</v>
      </c>
      <c r="AF190" s="45">
        <v>0.14000000000000001</v>
      </c>
      <c r="AG190" s="45">
        <v>0.68500000000000005</v>
      </c>
      <c r="AH190" s="45">
        <v>0.124026363091672</v>
      </c>
      <c r="AI190" s="45">
        <v>3.0557219892150999E-2</v>
      </c>
      <c r="AJ190" s="47">
        <v>3126</v>
      </c>
    </row>
    <row r="191" spans="1:36" x14ac:dyDescent="0.15">
      <c r="A191" s="43" t="s">
        <v>231</v>
      </c>
      <c r="B191" s="43" t="s">
        <v>232</v>
      </c>
      <c r="C191" s="44">
        <v>5606.4</v>
      </c>
      <c r="D191" s="45">
        <v>0.27800000000000002</v>
      </c>
      <c r="E191" s="45">
        <v>0.13900000000000001</v>
      </c>
      <c r="F191" s="46">
        <v>80.400000000000006</v>
      </c>
      <c r="G191" s="46">
        <v>86.8</v>
      </c>
      <c r="H191" s="46">
        <v>6.4</v>
      </c>
      <c r="I191" s="45">
        <v>0.22800000000000001</v>
      </c>
      <c r="J191" s="47">
        <v>28216</v>
      </c>
      <c r="K191" s="47">
        <v>17453</v>
      </c>
      <c r="L191" s="47">
        <v>7974</v>
      </c>
      <c r="M191" s="47">
        <v>4425</v>
      </c>
      <c r="N191" s="47">
        <v>1258</v>
      </c>
      <c r="O191" s="47">
        <v>853</v>
      </c>
      <c r="P191" s="45">
        <v>1.7999999999999999E-2</v>
      </c>
      <c r="Q191" s="48">
        <v>0.374</v>
      </c>
      <c r="R191" s="45">
        <v>2.3E-2</v>
      </c>
      <c r="S191" s="49">
        <v>53</v>
      </c>
      <c r="T191" s="46">
        <v>0.245</v>
      </c>
      <c r="U191" s="46">
        <v>0.56200000000000006</v>
      </c>
      <c r="V191" s="46">
        <v>7.5739999999999998</v>
      </c>
      <c r="W191" s="46">
        <v>11.984</v>
      </c>
      <c r="X191" s="46">
        <v>0.52</v>
      </c>
      <c r="Y191" s="46">
        <v>2.65</v>
      </c>
      <c r="Z191" s="48">
        <v>16.29</v>
      </c>
      <c r="AA191" s="48">
        <v>23.911999999999999</v>
      </c>
      <c r="AB191" s="48">
        <v>9.9960000000000004</v>
      </c>
      <c r="AC191" s="50">
        <v>0.55400000000000005</v>
      </c>
      <c r="AD191" s="50">
        <v>0.122</v>
      </c>
      <c r="AE191" s="46">
        <v>2.3279999999999998</v>
      </c>
      <c r="AF191" s="45">
        <v>0.13800000000000001</v>
      </c>
      <c r="AG191" s="45">
        <v>0.47899999999999998</v>
      </c>
      <c r="AH191" s="45">
        <v>0.164804804804805</v>
      </c>
      <c r="AI191" s="45">
        <v>5.2972972972973001E-2</v>
      </c>
      <c r="AJ191" s="47">
        <v>3255</v>
      </c>
    </row>
    <row r="192" spans="1:36" x14ac:dyDescent="0.15">
      <c r="A192" s="43" t="s">
        <v>231</v>
      </c>
      <c r="B192" s="43" t="s">
        <v>233</v>
      </c>
      <c r="C192" s="44">
        <v>2685.9</v>
      </c>
      <c r="D192" s="45">
        <v>0.27100000000000002</v>
      </c>
      <c r="E192" s="45">
        <v>0.13700000000000001</v>
      </c>
      <c r="F192" s="46">
        <v>79.599999999999994</v>
      </c>
      <c r="G192" s="46">
        <v>86.2</v>
      </c>
      <c r="H192" s="46">
        <v>6.6</v>
      </c>
      <c r="I192" s="45">
        <v>0.20599999999999999</v>
      </c>
      <c r="J192" s="47">
        <v>28703</v>
      </c>
      <c r="K192" s="47">
        <v>19590</v>
      </c>
      <c r="L192" s="47">
        <v>8408</v>
      </c>
      <c r="M192" s="47">
        <v>6255</v>
      </c>
      <c r="N192" s="47">
        <v>831</v>
      </c>
      <c r="O192" s="47">
        <v>760</v>
      </c>
      <c r="P192" s="45">
        <v>1.4999999999999999E-2</v>
      </c>
      <c r="Q192" s="48">
        <v>0.42699999999999999</v>
      </c>
      <c r="R192" s="45">
        <v>2.1999999999999999E-2</v>
      </c>
      <c r="S192" s="49">
        <v>41</v>
      </c>
      <c r="T192" s="46">
        <v>0.245</v>
      </c>
      <c r="U192" s="46">
        <v>2.077</v>
      </c>
      <c r="V192" s="46">
        <v>5.5510000000000002</v>
      </c>
      <c r="W192" s="46">
        <v>5.9089999999999998</v>
      </c>
      <c r="X192" s="46">
        <v>0.55000000000000004</v>
      </c>
      <c r="Y192" s="46">
        <v>2.17</v>
      </c>
      <c r="Z192" s="48">
        <v>19.427</v>
      </c>
      <c r="AA192" s="48">
        <v>23.77</v>
      </c>
      <c r="AB192" s="48">
        <v>7.5519999999999996</v>
      </c>
      <c r="AC192" s="50">
        <v>0.49199999999999999</v>
      </c>
      <c r="AD192" s="50">
        <v>0</v>
      </c>
      <c r="AE192" s="46">
        <v>2.508</v>
      </c>
      <c r="AF192" s="45">
        <v>0.113</v>
      </c>
      <c r="AG192" s="45">
        <v>0.62</v>
      </c>
      <c r="AH192" s="45">
        <v>0.16162617749132399</v>
      </c>
      <c r="AI192" s="45">
        <v>6.6931085770946905E-2</v>
      </c>
      <c r="AJ192" s="47">
        <v>2986</v>
      </c>
    </row>
    <row r="193" spans="1:36" x14ac:dyDescent="0.15">
      <c r="A193" s="43" t="s">
        <v>231</v>
      </c>
      <c r="B193" s="43" t="s">
        <v>234</v>
      </c>
      <c r="C193" s="44">
        <v>10840.8</v>
      </c>
      <c r="D193" s="45">
        <v>0.25600000000000001</v>
      </c>
      <c r="E193" s="45">
        <v>0.13200000000000001</v>
      </c>
      <c r="F193" s="46">
        <v>81.2</v>
      </c>
      <c r="G193" s="46">
        <v>87.3</v>
      </c>
      <c r="H193" s="46">
        <v>6.1</v>
      </c>
      <c r="I193" s="45">
        <v>0.218</v>
      </c>
      <c r="J193" s="47">
        <v>28568</v>
      </c>
      <c r="K193" s="47">
        <v>17764</v>
      </c>
      <c r="L193" s="47">
        <v>7757</v>
      </c>
      <c r="M193" s="47">
        <v>4110</v>
      </c>
      <c r="N193" s="47">
        <v>979</v>
      </c>
      <c r="O193" s="47">
        <v>2087</v>
      </c>
      <c r="P193" s="45">
        <v>1.9E-2</v>
      </c>
      <c r="Q193" s="48">
        <v>0.39</v>
      </c>
      <c r="R193" s="45">
        <v>2.1999999999999999E-2</v>
      </c>
      <c r="S193" s="49">
        <v>58</v>
      </c>
      <c r="T193" s="46">
        <v>0.52900000000000003</v>
      </c>
      <c r="U193" s="46">
        <v>0</v>
      </c>
      <c r="V193" s="46">
        <v>7.7779999999999996</v>
      </c>
      <c r="W193" s="46">
        <v>11.151999999999999</v>
      </c>
      <c r="X193" s="46">
        <v>0.48</v>
      </c>
      <c r="Y193" s="46">
        <v>2.37</v>
      </c>
      <c r="Z193" s="48">
        <v>7.22</v>
      </c>
      <c r="AA193" s="48">
        <v>21.103000000000002</v>
      </c>
      <c r="AB193" s="48">
        <v>5.8929999999999998</v>
      </c>
      <c r="AC193" s="50">
        <v>0.63100000000000001</v>
      </c>
      <c r="AD193" s="50">
        <v>2.5000000000000001E-2</v>
      </c>
      <c r="AE193" s="46">
        <v>2.2869999999999999</v>
      </c>
      <c r="AF193" s="45">
        <v>0.121</v>
      </c>
      <c r="AG193" s="45">
        <v>0.317</v>
      </c>
      <c r="AH193" s="45">
        <v>0.191829975158708</v>
      </c>
      <c r="AI193" s="45">
        <v>8.3908363234888206E-2</v>
      </c>
      <c r="AJ193" s="47">
        <v>3959</v>
      </c>
    </row>
    <row r="194" spans="1:36" x14ac:dyDescent="0.15">
      <c r="A194" s="43" t="s">
        <v>231</v>
      </c>
      <c r="B194" s="43" t="s">
        <v>235</v>
      </c>
      <c r="C194" s="44">
        <v>4654.1000000000004</v>
      </c>
      <c r="D194" s="45">
        <v>0.26700000000000002</v>
      </c>
      <c r="E194" s="45">
        <v>0.13900000000000001</v>
      </c>
      <c r="F194" s="46">
        <v>82.1</v>
      </c>
      <c r="G194" s="46">
        <v>87.5</v>
      </c>
      <c r="H194" s="46">
        <v>5.4</v>
      </c>
      <c r="I194" s="45">
        <v>0.185</v>
      </c>
      <c r="J194" s="47">
        <v>26731</v>
      </c>
      <c r="K194" s="47">
        <v>14150</v>
      </c>
      <c r="L194" s="47">
        <v>5967</v>
      </c>
      <c r="M194" s="47">
        <v>2753</v>
      </c>
      <c r="N194" s="47">
        <v>1148</v>
      </c>
      <c r="O194" s="47">
        <v>1866</v>
      </c>
      <c r="P194" s="45">
        <v>2.1999999999999999E-2</v>
      </c>
      <c r="Q194" s="48">
        <v>0.31</v>
      </c>
      <c r="R194" s="45">
        <v>2.1000000000000001E-2</v>
      </c>
      <c r="S194" s="49">
        <v>52</v>
      </c>
      <c r="T194" s="46">
        <v>0.28899999999999998</v>
      </c>
      <c r="U194" s="46">
        <v>0</v>
      </c>
      <c r="V194" s="46">
        <v>7.2240000000000002</v>
      </c>
      <c r="W194" s="46">
        <v>13.653</v>
      </c>
      <c r="X194" s="46">
        <v>0.47</v>
      </c>
      <c r="Y194" s="46">
        <v>2.42</v>
      </c>
      <c r="Z194" s="48">
        <v>0</v>
      </c>
      <c r="AA194" s="48">
        <v>19.359000000000002</v>
      </c>
      <c r="AB194" s="48">
        <v>13.147</v>
      </c>
      <c r="AC194" s="50">
        <v>0.45400000000000001</v>
      </c>
      <c r="AD194" s="50">
        <v>1.2E-2</v>
      </c>
      <c r="AE194" s="46">
        <v>2.2210000000000001</v>
      </c>
      <c r="AF194" s="45">
        <v>0.107</v>
      </c>
      <c r="AG194" s="45">
        <v>0.40100000000000002</v>
      </c>
      <c r="AH194" s="45">
        <v>0.17003188097768299</v>
      </c>
      <c r="AI194" s="45">
        <v>0.107332624867163</v>
      </c>
      <c r="AJ194" s="47">
        <v>3620</v>
      </c>
    </row>
    <row r="195" spans="1:36" x14ac:dyDescent="0.15">
      <c r="A195" s="43" t="s">
        <v>231</v>
      </c>
      <c r="B195" s="43" t="s">
        <v>236</v>
      </c>
      <c r="C195" s="44">
        <v>10377.6</v>
      </c>
      <c r="D195" s="45">
        <v>0.23699999999999999</v>
      </c>
      <c r="E195" s="45">
        <v>0.11799999999999999</v>
      </c>
      <c r="F195" s="46">
        <v>82.6</v>
      </c>
      <c r="G195" s="46">
        <v>87.8</v>
      </c>
      <c r="H195" s="46">
        <v>5.2</v>
      </c>
      <c r="I195" s="45">
        <v>0.184</v>
      </c>
      <c r="J195" s="47">
        <v>25581</v>
      </c>
      <c r="K195" s="47">
        <v>14513</v>
      </c>
      <c r="L195" s="47">
        <v>6050</v>
      </c>
      <c r="M195" s="47">
        <v>3478</v>
      </c>
      <c r="N195" s="47">
        <v>831</v>
      </c>
      <c r="O195" s="47">
        <v>1625</v>
      </c>
      <c r="P195" s="45">
        <v>2.1999999999999999E-2</v>
      </c>
      <c r="Q195" s="48">
        <v>0.33800000000000002</v>
      </c>
      <c r="R195" s="45">
        <v>2.4E-2</v>
      </c>
      <c r="S195" s="49">
        <v>45</v>
      </c>
      <c r="T195" s="46">
        <v>0.318</v>
      </c>
      <c r="U195" s="46">
        <v>0</v>
      </c>
      <c r="V195" s="46">
        <v>9.2799999999999994</v>
      </c>
      <c r="W195" s="46">
        <v>17.016999999999999</v>
      </c>
      <c r="X195" s="46">
        <v>0.44</v>
      </c>
      <c r="Y195" s="46">
        <v>2.13</v>
      </c>
      <c r="Z195" s="48">
        <v>5.0369999999999999</v>
      </c>
      <c r="AA195" s="48">
        <v>43.960999999999999</v>
      </c>
      <c r="AB195" s="48">
        <v>9.5640000000000001</v>
      </c>
      <c r="AC195" s="50">
        <v>0.63500000000000001</v>
      </c>
      <c r="AD195" s="50">
        <v>0</v>
      </c>
      <c r="AE195" s="46">
        <v>2.1720000000000002</v>
      </c>
      <c r="AF195" s="45">
        <v>0.14599999999999999</v>
      </c>
      <c r="AG195" s="45">
        <v>0.27300000000000002</v>
      </c>
      <c r="AH195" s="45">
        <v>0.15468256752016801</v>
      </c>
      <c r="AI195" s="45">
        <v>7.3307611364433506E-2</v>
      </c>
      <c r="AJ195" s="47">
        <v>4012</v>
      </c>
    </row>
    <row r="196" spans="1:36" x14ac:dyDescent="0.15">
      <c r="A196" s="43" t="s">
        <v>231</v>
      </c>
      <c r="B196" s="43" t="s">
        <v>237</v>
      </c>
      <c r="C196" s="44">
        <v>3341.5</v>
      </c>
      <c r="D196" s="45">
        <v>0.28899999999999998</v>
      </c>
      <c r="E196" s="45">
        <v>0.14799999999999999</v>
      </c>
      <c r="F196" s="46">
        <v>81.5</v>
      </c>
      <c r="G196" s="46">
        <v>87.5</v>
      </c>
      <c r="H196" s="46">
        <v>6</v>
      </c>
      <c r="I196" s="45">
        <v>0.16400000000000001</v>
      </c>
      <c r="J196" s="47">
        <v>21612</v>
      </c>
      <c r="K196" s="47">
        <v>12389</v>
      </c>
      <c r="L196" s="47">
        <v>4357</v>
      </c>
      <c r="M196" s="47">
        <v>3820</v>
      </c>
      <c r="N196" s="47">
        <v>770</v>
      </c>
      <c r="O196" s="47">
        <v>1451</v>
      </c>
      <c r="P196" s="45">
        <v>1.7000000000000001E-2</v>
      </c>
      <c r="Q196" s="48">
        <v>0.29899999999999999</v>
      </c>
      <c r="R196" s="45">
        <v>1.7999999999999999E-2</v>
      </c>
      <c r="S196" s="49">
        <v>42</v>
      </c>
      <c r="T196" s="46">
        <v>0.80600000000000005</v>
      </c>
      <c r="U196" s="46">
        <v>0</v>
      </c>
      <c r="V196" s="46">
        <v>7.2960000000000003</v>
      </c>
      <c r="W196" s="46">
        <v>12.439</v>
      </c>
      <c r="X196" s="46">
        <v>0.27</v>
      </c>
      <c r="Y196" s="46">
        <v>1.68</v>
      </c>
      <c r="Z196" s="48">
        <v>3.7559999999999998</v>
      </c>
      <c r="AA196" s="48">
        <v>31.741</v>
      </c>
      <c r="AB196" s="48">
        <v>11.21</v>
      </c>
      <c r="AC196" s="50">
        <v>0.249</v>
      </c>
      <c r="AD196" s="50">
        <v>3.5000000000000003E-2</v>
      </c>
      <c r="AE196" s="46">
        <v>2.3199999999999998</v>
      </c>
      <c r="AF196" s="45">
        <v>0.125</v>
      </c>
      <c r="AG196" s="45">
        <v>0.54500000000000004</v>
      </c>
      <c r="AH196" s="45">
        <v>0.14017297942141399</v>
      </c>
      <c r="AI196" s="45">
        <v>6.2332239785266898E-2</v>
      </c>
      <c r="AJ196" s="47">
        <v>3365</v>
      </c>
    </row>
    <row r="197" spans="1:36" x14ac:dyDescent="0.15">
      <c r="A197" s="43" t="s">
        <v>231</v>
      </c>
      <c r="B197" s="43" t="s">
        <v>238</v>
      </c>
      <c r="C197" s="44">
        <v>11256.3</v>
      </c>
      <c r="D197" s="45">
        <v>0.28799999999999998</v>
      </c>
      <c r="E197" s="45">
        <v>0.152</v>
      </c>
      <c r="F197" s="46">
        <v>80.099999999999994</v>
      </c>
      <c r="G197" s="46">
        <v>86.4</v>
      </c>
      <c r="H197" s="46">
        <v>6.3</v>
      </c>
      <c r="I197" s="51"/>
      <c r="J197" s="52"/>
      <c r="K197" s="52"/>
      <c r="L197" s="52"/>
      <c r="M197" s="52"/>
      <c r="N197" s="52"/>
      <c r="O197" s="52"/>
      <c r="P197" s="51"/>
      <c r="Q197" s="53"/>
      <c r="R197" s="51"/>
      <c r="S197" s="49">
        <v>47</v>
      </c>
      <c r="T197" s="46">
        <v>0.84699999999999998</v>
      </c>
      <c r="U197" s="46">
        <v>1.2090000000000001</v>
      </c>
      <c r="V197" s="46">
        <v>10.4</v>
      </c>
      <c r="W197" s="46">
        <v>9.36</v>
      </c>
      <c r="X197" s="46">
        <v>0.39</v>
      </c>
      <c r="Y197" s="46">
        <v>1.33</v>
      </c>
      <c r="Z197" s="48">
        <v>2.056</v>
      </c>
      <c r="AA197" s="48">
        <v>32.723999999999997</v>
      </c>
      <c r="AB197" s="48">
        <v>7.8120000000000003</v>
      </c>
      <c r="AC197" s="50">
        <v>0.64400000000000002</v>
      </c>
      <c r="AD197" s="50">
        <v>2.1999999999999999E-2</v>
      </c>
      <c r="AE197" s="46">
        <v>2.1469999999999998</v>
      </c>
      <c r="AF197" s="45">
        <v>0.17299999999999999</v>
      </c>
      <c r="AG197" s="45">
        <v>0.42499999999999999</v>
      </c>
      <c r="AH197" s="45">
        <v>0.14907651715039599</v>
      </c>
      <c r="AI197" s="45">
        <v>7.9155672823219003E-2</v>
      </c>
      <c r="AJ197" s="47">
        <v>2963</v>
      </c>
    </row>
    <row r="198" spans="1:36" x14ac:dyDescent="0.15">
      <c r="A198" s="43" t="s">
        <v>231</v>
      </c>
      <c r="B198" s="43" t="s">
        <v>239</v>
      </c>
      <c r="C198" s="44">
        <v>6202.3</v>
      </c>
      <c r="D198" s="45">
        <v>0.27700000000000002</v>
      </c>
      <c r="E198" s="45">
        <v>0.13300000000000001</v>
      </c>
      <c r="F198" s="46">
        <v>81.599999999999994</v>
      </c>
      <c r="G198" s="46">
        <v>87.8</v>
      </c>
      <c r="H198" s="46">
        <v>6.2</v>
      </c>
      <c r="I198" s="45">
        <v>0.188</v>
      </c>
      <c r="J198" s="47">
        <v>24865</v>
      </c>
      <c r="K198" s="47">
        <v>15440</v>
      </c>
      <c r="L198" s="47">
        <v>5957</v>
      </c>
      <c r="M198" s="47">
        <v>4466</v>
      </c>
      <c r="N198" s="47">
        <v>713</v>
      </c>
      <c r="O198" s="47">
        <v>1832</v>
      </c>
      <c r="P198" s="45">
        <v>1.7999999999999999E-2</v>
      </c>
      <c r="Q198" s="48">
        <v>0.33700000000000002</v>
      </c>
      <c r="R198" s="45">
        <v>1.6E-2</v>
      </c>
      <c r="S198" s="49">
        <v>33</v>
      </c>
      <c r="T198" s="46">
        <v>0.153</v>
      </c>
      <c r="U198" s="46">
        <v>0.44</v>
      </c>
      <c r="V198" s="46">
        <v>8.73</v>
      </c>
      <c r="W198" s="46">
        <v>10.478999999999999</v>
      </c>
      <c r="X198" s="46">
        <v>0.35</v>
      </c>
      <c r="Y198" s="46">
        <v>1.43</v>
      </c>
      <c r="Z198" s="48">
        <v>8.1820000000000004</v>
      </c>
      <c r="AA198" s="48">
        <v>31.59</v>
      </c>
      <c r="AB198" s="48">
        <v>8.0120000000000005</v>
      </c>
      <c r="AC198" s="50">
        <v>0.60499999999999998</v>
      </c>
      <c r="AD198" s="50">
        <v>7.0000000000000001E-3</v>
      </c>
      <c r="AE198" s="46">
        <v>2.3420000000000001</v>
      </c>
      <c r="AF198" s="45">
        <v>0.125</v>
      </c>
      <c r="AG198" s="45">
        <v>0.55500000000000005</v>
      </c>
      <c r="AH198" s="45">
        <v>0.129295774647887</v>
      </c>
      <c r="AI198" s="45">
        <v>8.0563380281690106E-2</v>
      </c>
      <c r="AJ198" s="47">
        <v>3315</v>
      </c>
    </row>
    <row r="199" spans="1:36" x14ac:dyDescent="0.15">
      <c r="A199" s="43" t="s">
        <v>231</v>
      </c>
      <c r="B199" s="43" t="s">
        <v>240</v>
      </c>
      <c r="C199" s="44">
        <v>3662.8</v>
      </c>
      <c r="D199" s="45">
        <v>0.23899999999999999</v>
      </c>
      <c r="E199" s="45">
        <v>0.115</v>
      </c>
      <c r="F199" s="46">
        <v>81.7</v>
      </c>
      <c r="G199" s="46">
        <v>87.5</v>
      </c>
      <c r="H199" s="46">
        <v>5.8</v>
      </c>
      <c r="I199" s="45">
        <v>0.16700000000000001</v>
      </c>
      <c r="J199" s="47">
        <v>23324</v>
      </c>
      <c r="K199" s="47">
        <v>13401</v>
      </c>
      <c r="L199" s="47">
        <v>4942</v>
      </c>
      <c r="M199" s="47">
        <v>3828</v>
      </c>
      <c r="N199" s="47">
        <v>862</v>
      </c>
      <c r="O199" s="47">
        <v>1586</v>
      </c>
      <c r="P199" s="45">
        <v>1.9E-2</v>
      </c>
      <c r="Q199" s="48">
        <v>0.29699999999999999</v>
      </c>
      <c r="R199" s="45">
        <v>1.9E-2</v>
      </c>
      <c r="S199" s="49">
        <v>32</v>
      </c>
      <c r="T199" s="46">
        <v>0.17799999999999999</v>
      </c>
      <c r="U199" s="46">
        <v>1.054</v>
      </c>
      <c r="V199" s="46">
        <v>8.5519999999999996</v>
      </c>
      <c r="W199" s="46">
        <v>10.26</v>
      </c>
      <c r="X199" s="46">
        <v>0.36</v>
      </c>
      <c r="Y199" s="46">
        <v>1.34</v>
      </c>
      <c r="Z199" s="48">
        <v>10.557</v>
      </c>
      <c r="AA199" s="48">
        <v>23.385000000000002</v>
      </c>
      <c r="AB199" s="48">
        <v>0</v>
      </c>
      <c r="AC199" s="50">
        <v>0.52700000000000002</v>
      </c>
      <c r="AD199" s="50">
        <v>4.1000000000000002E-2</v>
      </c>
      <c r="AE199" s="46">
        <v>2.3460000000000001</v>
      </c>
      <c r="AF199" s="45">
        <v>0.09</v>
      </c>
      <c r="AG199" s="45">
        <v>0.36299999999999999</v>
      </c>
      <c r="AH199" s="45">
        <v>0.12756264236902101</v>
      </c>
      <c r="AI199" s="45">
        <v>4.3280182232346198E-2</v>
      </c>
      <c r="AJ199" s="47">
        <v>3493</v>
      </c>
    </row>
    <row r="200" spans="1:36" x14ac:dyDescent="0.15">
      <c r="A200" s="43" t="s">
        <v>231</v>
      </c>
      <c r="B200" s="43" t="s">
        <v>241</v>
      </c>
      <c r="C200" s="44">
        <v>6437.2</v>
      </c>
      <c r="D200" s="45">
        <v>0.28199999999999997</v>
      </c>
      <c r="E200" s="45">
        <v>0.14499999999999999</v>
      </c>
      <c r="F200" s="46">
        <v>80.099999999999994</v>
      </c>
      <c r="G200" s="46">
        <v>86.6</v>
      </c>
      <c r="H200" s="46">
        <v>6.5</v>
      </c>
      <c r="I200" s="45">
        <v>0.217</v>
      </c>
      <c r="J200" s="47">
        <v>29079</v>
      </c>
      <c r="K200" s="47">
        <v>17997</v>
      </c>
      <c r="L200" s="47">
        <v>7473</v>
      </c>
      <c r="M200" s="47">
        <v>5112</v>
      </c>
      <c r="N200" s="47">
        <v>932</v>
      </c>
      <c r="O200" s="47">
        <v>1592</v>
      </c>
      <c r="P200" s="45">
        <v>1.9E-2</v>
      </c>
      <c r="Q200" s="48">
        <v>0.373</v>
      </c>
      <c r="R200" s="45">
        <v>1.2E-2</v>
      </c>
      <c r="S200" s="49">
        <v>53</v>
      </c>
      <c r="T200" s="46">
        <v>0.27900000000000003</v>
      </c>
      <c r="U200" s="46">
        <v>1.968</v>
      </c>
      <c r="V200" s="46">
        <v>6.2640000000000002</v>
      </c>
      <c r="W200" s="46">
        <v>12.169</v>
      </c>
      <c r="X200" s="46">
        <v>0.44</v>
      </c>
      <c r="Y200" s="46">
        <v>1.97</v>
      </c>
      <c r="Z200" s="48">
        <v>5.4790000000000001</v>
      </c>
      <c r="AA200" s="48">
        <v>20.440999999999999</v>
      </c>
      <c r="AB200" s="48">
        <v>5.0540000000000003</v>
      </c>
      <c r="AC200" s="50">
        <v>0.68700000000000006</v>
      </c>
      <c r="AD200" s="50">
        <v>1.4E-2</v>
      </c>
      <c r="AE200" s="46">
        <v>2.3199999999999998</v>
      </c>
      <c r="AF200" s="45">
        <v>0.1</v>
      </c>
      <c r="AG200" s="45">
        <v>0.57499999999999996</v>
      </c>
      <c r="AH200" s="45">
        <v>0.174781976744186</v>
      </c>
      <c r="AI200" s="45">
        <v>8.0668604651162795E-2</v>
      </c>
      <c r="AJ200" s="47">
        <v>3162</v>
      </c>
    </row>
    <row r="201" spans="1:36" x14ac:dyDescent="0.15">
      <c r="A201" s="43" t="s">
        <v>231</v>
      </c>
      <c r="B201" s="43" t="s">
        <v>242</v>
      </c>
      <c r="C201" s="44">
        <v>1787.7</v>
      </c>
      <c r="D201" s="45">
        <v>0.255</v>
      </c>
      <c r="E201" s="45">
        <v>0.129</v>
      </c>
      <c r="F201" s="46">
        <v>79.900000000000006</v>
      </c>
      <c r="G201" s="46">
        <v>86.3</v>
      </c>
      <c r="H201" s="46">
        <v>6.4</v>
      </c>
      <c r="I201" s="45">
        <v>0.22</v>
      </c>
      <c r="J201" s="47">
        <v>29374</v>
      </c>
      <c r="K201" s="47">
        <v>18219</v>
      </c>
      <c r="L201" s="47">
        <v>8211</v>
      </c>
      <c r="M201" s="47">
        <v>5620</v>
      </c>
      <c r="N201" s="47">
        <v>626</v>
      </c>
      <c r="O201" s="47">
        <v>602</v>
      </c>
      <c r="P201" s="45">
        <v>1.9E-2</v>
      </c>
      <c r="Q201" s="48">
        <v>0.41299999999999998</v>
      </c>
      <c r="R201" s="45">
        <v>1.4999999999999999E-2</v>
      </c>
      <c r="S201" s="49">
        <v>45</v>
      </c>
      <c r="T201" s="46">
        <v>0.27200000000000002</v>
      </c>
      <c r="U201" s="46">
        <v>0.311</v>
      </c>
      <c r="V201" s="46">
        <v>8.5120000000000005</v>
      </c>
      <c r="W201" s="46">
        <v>10.494</v>
      </c>
      <c r="X201" s="46">
        <v>0.66</v>
      </c>
      <c r="Y201" s="46">
        <v>1.87</v>
      </c>
      <c r="Z201" s="48">
        <v>19.628</v>
      </c>
      <c r="AA201" s="48">
        <v>27.401</v>
      </c>
      <c r="AB201" s="48">
        <v>15.08</v>
      </c>
      <c r="AC201" s="50">
        <v>0.56299999999999994</v>
      </c>
      <c r="AD201" s="50">
        <v>9.1999999999999998E-2</v>
      </c>
      <c r="AE201" s="46">
        <v>2.302</v>
      </c>
      <c r="AF201" s="45">
        <v>0.122</v>
      </c>
      <c r="AG201" s="45">
        <v>0.56000000000000005</v>
      </c>
      <c r="AH201" s="45">
        <v>0.12699905926622801</v>
      </c>
      <c r="AI201" s="45">
        <v>6.7732831608654703E-2</v>
      </c>
      <c r="AJ201" s="47">
        <v>2940</v>
      </c>
    </row>
    <row r="202" spans="1:36" x14ac:dyDescent="0.15">
      <c r="A202" s="43" t="s">
        <v>231</v>
      </c>
      <c r="B202" s="43" t="s">
        <v>243</v>
      </c>
      <c r="C202" s="44">
        <v>2872</v>
      </c>
      <c r="D202" s="45">
        <v>0.29499999999999998</v>
      </c>
      <c r="E202" s="45">
        <v>0.14699999999999999</v>
      </c>
      <c r="F202" s="46">
        <v>81.099999999999994</v>
      </c>
      <c r="G202" s="46">
        <v>86.5</v>
      </c>
      <c r="H202" s="46">
        <v>5.4</v>
      </c>
      <c r="I202" s="45">
        <v>0.21299999999999999</v>
      </c>
      <c r="J202" s="47">
        <v>28729</v>
      </c>
      <c r="K202" s="47">
        <v>16565</v>
      </c>
      <c r="L202" s="47">
        <v>6647</v>
      </c>
      <c r="M202" s="47">
        <v>4279</v>
      </c>
      <c r="N202" s="47">
        <v>1875</v>
      </c>
      <c r="O202" s="47">
        <v>880</v>
      </c>
      <c r="P202" s="45">
        <v>2.3E-2</v>
      </c>
      <c r="Q202" s="48">
        <v>0.372</v>
      </c>
      <c r="R202" s="45">
        <v>2.9000000000000001E-2</v>
      </c>
      <c r="S202" s="49">
        <v>18</v>
      </c>
      <c r="T202" s="46">
        <v>0.21199999999999999</v>
      </c>
      <c r="U202" s="46">
        <v>0</v>
      </c>
      <c r="V202" s="46">
        <v>5.8559999999999999</v>
      </c>
      <c r="W202" s="46">
        <v>13.351000000000001</v>
      </c>
      <c r="X202" s="46">
        <v>0.39</v>
      </c>
      <c r="Y202" s="46">
        <v>1.64</v>
      </c>
      <c r="Z202" s="48">
        <v>5.0670000000000002</v>
      </c>
      <c r="AA202" s="48">
        <v>23.152000000000001</v>
      </c>
      <c r="AB202" s="48">
        <v>0</v>
      </c>
      <c r="AC202" s="50">
        <v>0.497</v>
      </c>
      <c r="AD202" s="50">
        <v>2.3E-2</v>
      </c>
      <c r="AE202" s="46">
        <v>2.3879999999999999</v>
      </c>
      <c r="AF202" s="45">
        <v>0.153</v>
      </c>
      <c r="AG202" s="45">
        <v>0.54700000000000004</v>
      </c>
      <c r="AH202" s="45">
        <v>0.160929432013769</v>
      </c>
      <c r="AI202" s="45">
        <v>6.8846815834767594E-2</v>
      </c>
      <c r="AJ202" s="47">
        <v>3302</v>
      </c>
    </row>
    <row r="203" spans="1:36" x14ac:dyDescent="0.15">
      <c r="A203" s="43" t="s">
        <v>231</v>
      </c>
      <c r="B203" s="43" t="s">
        <v>244</v>
      </c>
      <c r="C203" s="44">
        <v>9628.1</v>
      </c>
      <c r="D203" s="45">
        <v>0.29299999999999998</v>
      </c>
      <c r="E203" s="45">
        <v>0.14399999999999999</v>
      </c>
      <c r="F203" s="46">
        <v>80.7</v>
      </c>
      <c r="G203" s="46">
        <v>86.5</v>
      </c>
      <c r="H203" s="46">
        <v>5.8</v>
      </c>
      <c r="I203" s="45">
        <v>0.17799999999999999</v>
      </c>
      <c r="J203" s="47">
        <v>25926</v>
      </c>
      <c r="K203" s="47">
        <v>15276</v>
      </c>
      <c r="L203" s="47">
        <v>6125</v>
      </c>
      <c r="M203" s="47">
        <v>4395</v>
      </c>
      <c r="N203" s="47">
        <v>693</v>
      </c>
      <c r="O203" s="47">
        <v>1515</v>
      </c>
      <c r="P203" s="45">
        <v>1.9E-2</v>
      </c>
      <c r="Q203" s="48">
        <v>0.33400000000000002</v>
      </c>
      <c r="R203" s="45">
        <v>0.02</v>
      </c>
      <c r="S203" s="49">
        <v>33</v>
      </c>
      <c r="T203" s="46">
        <v>0.26300000000000001</v>
      </c>
      <c r="U203" s="46">
        <v>0.96399999999999997</v>
      </c>
      <c r="V203" s="46">
        <v>5.8449999999999998</v>
      </c>
      <c r="W203" s="46">
        <v>11.91</v>
      </c>
      <c r="X203" s="46">
        <v>0.38</v>
      </c>
      <c r="Y203" s="46">
        <v>1.64</v>
      </c>
      <c r="Z203" s="48">
        <v>4.1210000000000004</v>
      </c>
      <c r="AA203" s="48">
        <v>19.655000000000001</v>
      </c>
      <c r="AB203" s="48">
        <v>0</v>
      </c>
      <c r="AC203" s="50">
        <v>0.34799999999999998</v>
      </c>
      <c r="AD203" s="50">
        <v>4.8000000000000001E-2</v>
      </c>
      <c r="AE203" s="46">
        <v>2.282</v>
      </c>
      <c r="AF203" s="45">
        <v>0.151</v>
      </c>
      <c r="AG203" s="45">
        <v>0.51700000000000002</v>
      </c>
      <c r="AH203" s="45">
        <v>0.15371477369769401</v>
      </c>
      <c r="AI203" s="45">
        <v>5.0384286934244203E-2</v>
      </c>
      <c r="AJ203" s="47">
        <v>2970</v>
      </c>
    </row>
    <row r="204" spans="1:36" x14ac:dyDescent="0.15">
      <c r="A204" s="43" t="s">
        <v>231</v>
      </c>
      <c r="B204" s="43" t="s">
        <v>245</v>
      </c>
      <c r="C204" s="44">
        <v>977.1</v>
      </c>
      <c r="D204" s="45">
        <v>0.33600000000000002</v>
      </c>
      <c r="E204" s="45">
        <v>0.16500000000000001</v>
      </c>
      <c r="F204" s="46">
        <v>81.7</v>
      </c>
      <c r="G204" s="46">
        <v>87.2</v>
      </c>
      <c r="H204" s="46">
        <v>5.5</v>
      </c>
      <c r="I204" s="45">
        <v>0.20499999999999999</v>
      </c>
      <c r="J204" s="47">
        <v>25247</v>
      </c>
      <c r="K204" s="47">
        <v>15841</v>
      </c>
      <c r="L204" s="47">
        <v>5012</v>
      </c>
      <c r="M204" s="47">
        <v>4387</v>
      </c>
      <c r="N204" s="47">
        <v>2702</v>
      </c>
      <c r="O204" s="47">
        <v>1087</v>
      </c>
      <c r="P204" s="45">
        <v>1.7000000000000001E-2</v>
      </c>
      <c r="Q204" s="48">
        <v>0.33700000000000002</v>
      </c>
      <c r="R204" s="45">
        <v>1.9E-2</v>
      </c>
      <c r="S204" s="49">
        <v>23</v>
      </c>
      <c r="T204" s="46">
        <v>0.14000000000000001</v>
      </c>
      <c r="U204" s="46">
        <v>0.61799999999999999</v>
      </c>
      <c r="V204" s="46">
        <v>7.3029999999999999</v>
      </c>
      <c r="W204" s="46">
        <v>9.8309999999999995</v>
      </c>
      <c r="X204" s="46">
        <v>0.28000000000000003</v>
      </c>
      <c r="Y204" s="46">
        <v>2.25</v>
      </c>
      <c r="Z204" s="48">
        <v>16.573</v>
      </c>
      <c r="AA204" s="48">
        <v>23.286999999999999</v>
      </c>
      <c r="AB204" s="48">
        <v>13.202</v>
      </c>
      <c r="AC204" s="50">
        <v>0.379</v>
      </c>
      <c r="AD204" s="50">
        <v>0.13600000000000001</v>
      </c>
      <c r="AE204" s="46">
        <v>2.4009999999999998</v>
      </c>
      <c r="AF204" s="45">
        <v>0.14099999999999999</v>
      </c>
      <c r="AG204" s="45">
        <v>0.72699999999999998</v>
      </c>
      <c r="AH204" s="45">
        <v>0.12727272727272701</v>
      </c>
      <c r="AI204" s="45">
        <v>5.3679653679653702E-2</v>
      </c>
      <c r="AJ204" s="47">
        <v>3226</v>
      </c>
    </row>
    <row r="205" spans="1:36" x14ac:dyDescent="0.15">
      <c r="A205" s="43" t="s">
        <v>231</v>
      </c>
      <c r="B205" s="43" t="s">
        <v>246</v>
      </c>
      <c r="C205" s="44">
        <v>7244.7</v>
      </c>
      <c r="D205" s="45">
        <v>0.29699999999999999</v>
      </c>
      <c r="E205" s="45">
        <v>0.154</v>
      </c>
      <c r="F205" s="46">
        <v>80.2</v>
      </c>
      <c r="G205" s="46">
        <v>86.3</v>
      </c>
      <c r="H205" s="46">
        <v>6.1</v>
      </c>
      <c r="I205" s="45">
        <v>0.191</v>
      </c>
      <c r="J205" s="47">
        <v>27160</v>
      </c>
      <c r="K205" s="47">
        <v>15798</v>
      </c>
      <c r="L205" s="47">
        <v>6704</v>
      </c>
      <c r="M205" s="47">
        <v>4601</v>
      </c>
      <c r="N205" s="47">
        <v>1027</v>
      </c>
      <c r="O205" s="47">
        <v>1041</v>
      </c>
      <c r="P205" s="45">
        <v>2.5999999999999999E-2</v>
      </c>
      <c r="Q205" s="48">
        <v>0.34300000000000003</v>
      </c>
      <c r="R205" s="45">
        <v>0.02</v>
      </c>
      <c r="S205" s="49">
        <v>59</v>
      </c>
      <c r="T205" s="46">
        <v>0.39100000000000001</v>
      </c>
      <c r="U205" s="46">
        <v>6.7060000000000004</v>
      </c>
      <c r="V205" s="46">
        <v>4.1909999999999998</v>
      </c>
      <c r="W205" s="46">
        <v>9.0530000000000008</v>
      </c>
      <c r="X205" s="46">
        <v>0.53</v>
      </c>
      <c r="Y205" s="46">
        <v>2.1800000000000002</v>
      </c>
      <c r="Z205" s="48">
        <v>7.7110000000000003</v>
      </c>
      <c r="AA205" s="48">
        <v>18.887</v>
      </c>
      <c r="AB205" s="48">
        <v>0</v>
      </c>
      <c r="AC205" s="50">
        <v>0.55600000000000005</v>
      </c>
      <c r="AD205" s="50">
        <v>1.4999999999999999E-2</v>
      </c>
      <c r="AE205" s="46">
        <v>2.3330000000000002</v>
      </c>
      <c r="AF205" s="45">
        <v>0.129</v>
      </c>
      <c r="AG205" s="45">
        <v>0.622</v>
      </c>
      <c r="AH205" s="45">
        <v>0.15562174236783299</v>
      </c>
      <c r="AI205" s="45">
        <v>6.9247952345495203E-2</v>
      </c>
      <c r="AJ205" s="47">
        <v>2935</v>
      </c>
    </row>
    <row r="206" spans="1:36" x14ac:dyDescent="0.15">
      <c r="A206" s="43" t="s">
        <v>231</v>
      </c>
      <c r="B206" s="43" t="s">
        <v>247</v>
      </c>
      <c r="C206" s="44">
        <v>6731.4</v>
      </c>
      <c r="D206" s="45">
        <v>0.26800000000000002</v>
      </c>
      <c r="E206" s="45">
        <v>0.13100000000000001</v>
      </c>
      <c r="F206" s="46">
        <v>80</v>
      </c>
      <c r="G206" s="46">
        <v>86.4</v>
      </c>
      <c r="H206" s="46">
        <v>6.4</v>
      </c>
      <c r="I206" s="45">
        <v>0.17</v>
      </c>
      <c r="J206" s="47">
        <v>23984</v>
      </c>
      <c r="K206" s="47">
        <v>13420</v>
      </c>
      <c r="L206" s="47">
        <v>4662</v>
      </c>
      <c r="M206" s="47">
        <v>4519</v>
      </c>
      <c r="N206" s="47">
        <v>653</v>
      </c>
      <c r="O206" s="47">
        <v>1392</v>
      </c>
      <c r="P206" s="45">
        <v>2.1000000000000001E-2</v>
      </c>
      <c r="Q206" s="48">
        <v>0.29499999999999998</v>
      </c>
      <c r="R206" s="45">
        <v>0.02</v>
      </c>
      <c r="S206" s="49">
        <v>13</v>
      </c>
      <c r="T206" s="46">
        <v>0.155</v>
      </c>
      <c r="U206" s="46">
        <v>2.5350000000000001</v>
      </c>
      <c r="V206" s="46">
        <v>6.0279999999999996</v>
      </c>
      <c r="W206" s="46">
        <v>11.129</v>
      </c>
      <c r="X206" s="46">
        <v>0.43</v>
      </c>
      <c r="Y206" s="46">
        <v>1.89</v>
      </c>
      <c r="Z206" s="48">
        <v>18.888000000000002</v>
      </c>
      <c r="AA206" s="48">
        <v>14.127000000000001</v>
      </c>
      <c r="AB206" s="48">
        <v>0</v>
      </c>
      <c r="AC206" s="50">
        <v>0.39</v>
      </c>
      <c r="AD206" s="50">
        <v>8.8999999999999996E-2</v>
      </c>
      <c r="AE206" s="46">
        <v>2.3050000000000002</v>
      </c>
      <c r="AF206" s="45">
        <v>0.13200000000000001</v>
      </c>
      <c r="AG206" s="45">
        <v>0.50900000000000001</v>
      </c>
      <c r="AH206" s="45">
        <v>0.15454545454545501</v>
      </c>
      <c r="AI206" s="45">
        <v>6.0909090909090899E-2</v>
      </c>
      <c r="AJ206" s="47">
        <v>2889</v>
      </c>
    </row>
    <row r="207" spans="1:36" x14ac:dyDescent="0.15">
      <c r="A207" s="43" t="s">
        <v>231</v>
      </c>
      <c r="B207" s="43" t="s">
        <v>248</v>
      </c>
      <c r="C207" s="44">
        <v>2190.3000000000002</v>
      </c>
      <c r="D207" s="45">
        <v>0.24299999999999999</v>
      </c>
      <c r="E207" s="45">
        <v>0.113</v>
      </c>
      <c r="F207" s="46">
        <v>80.599999999999994</v>
      </c>
      <c r="G207" s="46">
        <v>86.6</v>
      </c>
      <c r="H207" s="46">
        <v>6</v>
      </c>
      <c r="I207" s="45">
        <v>0.17100000000000001</v>
      </c>
      <c r="J207" s="47">
        <v>24822</v>
      </c>
      <c r="K207" s="47">
        <v>14781</v>
      </c>
      <c r="L207" s="47">
        <v>6215</v>
      </c>
      <c r="M207" s="47">
        <v>4585</v>
      </c>
      <c r="N207" s="47">
        <v>1159</v>
      </c>
      <c r="O207" s="47">
        <v>489</v>
      </c>
      <c r="P207" s="45">
        <v>2.1000000000000001E-2</v>
      </c>
      <c r="Q207" s="48">
        <v>0.312</v>
      </c>
      <c r="R207" s="45">
        <v>1.4E-2</v>
      </c>
      <c r="S207" s="49">
        <v>55</v>
      </c>
      <c r="T207" s="46">
        <v>0.33200000000000002</v>
      </c>
      <c r="U207" s="46">
        <v>4.8220000000000001</v>
      </c>
      <c r="V207" s="46">
        <v>9.7309999999999999</v>
      </c>
      <c r="W207" s="46">
        <v>8.8469999999999995</v>
      </c>
      <c r="X207" s="46">
        <v>0.44</v>
      </c>
      <c r="Y207" s="46">
        <v>2.08</v>
      </c>
      <c r="Z207" s="48">
        <v>17.539000000000001</v>
      </c>
      <c r="AA207" s="48">
        <v>28.288</v>
      </c>
      <c r="AB207" s="48">
        <v>8.4039999999999999</v>
      </c>
      <c r="AC207" s="50">
        <v>0.34699999999999998</v>
      </c>
      <c r="AD207" s="50">
        <v>7.3999999999999996E-2</v>
      </c>
      <c r="AE207" s="46">
        <v>2.5329999999999999</v>
      </c>
      <c r="AF207" s="45">
        <v>0.10299999999999999</v>
      </c>
      <c r="AG207" s="45">
        <v>0.55300000000000005</v>
      </c>
      <c r="AH207" s="45">
        <v>0.12515723270440299</v>
      </c>
      <c r="AI207" s="45">
        <v>5.5345911949685501E-2</v>
      </c>
      <c r="AJ207" s="47">
        <v>3219</v>
      </c>
    </row>
    <row r="208" spans="1:36" x14ac:dyDescent="0.15">
      <c r="A208" s="43" t="s">
        <v>231</v>
      </c>
      <c r="B208" s="43" t="s">
        <v>249</v>
      </c>
      <c r="C208" s="44">
        <v>2785.3</v>
      </c>
      <c r="D208" s="45">
        <v>0.248</v>
      </c>
      <c r="E208" s="45">
        <v>0.123</v>
      </c>
      <c r="F208" s="46">
        <v>82.5</v>
      </c>
      <c r="G208" s="46">
        <v>88.2</v>
      </c>
      <c r="H208" s="46">
        <v>5.7</v>
      </c>
      <c r="I208" s="45">
        <v>0.14699999999999999</v>
      </c>
      <c r="J208" s="47">
        <v>24412</v>
      </c>
      <c r="K208" s="47">
        <v>14716</v>
      </c>
      <c r="L208" s="47">
        <v>6089</v>
      </c>
      <c r="M208" s="47">
        <v>3474</v>
      </c>
      <c r="N208" s="47">
        <v>892</v>
      </c>
      <c r="O208" s="47">
        <v>2132</v>
      </c>
      <c r="P208" s="45">
        <v>0.02</v>
      </c>
      <c r="Q208" s="48">
        <v>0.28699999999999998</v>
      </c>
      <c r="R208" s="45">
        <v>0.02</v>
      </c>
      <c r="S208" s="49">
        <v>43</v>
      </c>
      <c r="T208" s="46">
        <v>0.17499999999999999</v>
      </c>
      <c r="U208" s="46">
        <v>0</v>
      </c>
      <c r="V208" s="46">
        <v>10.769</v>
      </c>
      <c r="W208" s="46">
        <v>11.06</v>
      </c>
      <c r="X208" s="46">
        <v>0.38</v>
      </c>
      <c r="Y208" s="46">
        <v>1.28</v>
      </c>
      <c r="Z208" s="48">
        <v>17.609000000000002</v>
      </c>
      <c r="AA208" s="48">
        <v>16.649000000000001</v>
      </c>
      <c r="AB208" s="48">
        <v>9.2270000000000003</v>
      </c>
      <c r="AC208" s="50">
        <v>0.438</v>
      </c>
      <c r="AD208" s="50">
        <v>1.6E-2</v>
      </c>
      <c r="AE208" s="46">
        <v>2.254</v>
      </c>
      <c r="AF208" s="45">
        <v>0.126</v>
      </c>
      <c r="AG208" s="45">
        <v>0.44600000000000001</v>
      </c>
      <c r="AH208" s="45">
        <v>0.159447004608295</v>
      </c>
      <c r="AI208" s="45">
        <v>8.6635944700460807E-2</v>
      </c>
      <c r="AJ208" s="47">
        <v>4081</v>
      </c>
    </row>
    <row r="209" spans="1:36" x14ac:dyDescent="0.15">
      <c r="A209" s="43" t="s">
        <v>231</v>
      </c>
      <c r="B209" s="43" t="s">
        <v>250</v>
      </c>
      <c r="C209" s="44">
        <v>4260.7</v>
      </c>
      <c r="D209" s="45">
        <v>0.29399999999999998</v>
      </c>
      <c r="E209" s="45">
        <v>0.14799999999999999</v>
      </c>
      <c r="F209" s="46">
        <v>80.8</v>
      </c>
      <c r="G209" s="46">
        <v>87</v>
      </c>
      <c r="H209" s="46">
        <v>6.2</v>
      </c>
      <c r="I209" s="45">
        <v>0.19800000000000001</v>
      </c>
      <c r="J209" s="47">
        <v>27737</v>
      </c>
      <c r="K209" s="47">
        <v>17028</v>
      </c>
      <c r="L209" s="47">
        <v>6365</v>
      </c>
      <c r="M209" s="47">
        <v>5236</v>
      </c>
      <c r="N209" s="47">
        <v>1288</v>
      </c>
      <c r="O209" s="47">
        <v>1580</v>
      </c>
      <c r="P209" s="45">
        <v>2.1000000000000001E-2</v>
      </c>
      <c r="Q209" s="48">
        <v>0.35399999999999998</v>
      </c>
      <c r="R209" s="45">
        <v>2.1000000000000001E-2</v>
      </c>
      <c r="S209" s="49">
        <v>45</v>
      </c>
      <c r="T209" s="46">
        <v>0.182</v>
      </c>
      <c r="U209" s="46">
        <v>0</v>
      </c>
      <c r="V209" s="46">
        <v>10.862</v>
      </c>
      <c r="W209" s="46">
        <v>13.957000000000001</v>
      </c>
      <c r="X209" s="46">
        <v>0.42</v>
      </c>
      <c r="Y209" s="46">
        <v>1.58</v>
      </c>
      <c r="Z209" s="48">
        <v>8.2530000000000001</v>
      </c>
      <c r="AA209" s="48">
        <v>30.643999999999998</v>
      </c>
      <c r="AB209" s="48">
        <v>0</v>
      </c>
      <c r="AC209" s="50">
        <v>0.37</v>
      </c>
      <c r="AD209" s="50">
        <v>0.09</v>
      </c>
      <c r="AE209" s="46">
        <v>2.4369999999999998</v>
      </c>
      <c r="AF209" s="45">
        <v>0.13</v>
      </c>
      <c r="AG209" s="45">
        <v>0.69099999999999995</v>
      </c>
      <c r="AH209" s="45">
        <v>0.119800332778702</v>
      </c>
      <c r="AI209" s="45">
        <v>7.5707154742096494E-2</v>
      </c>
      <c r="AJ209" s="47">
        <v>3045</v>
      </c>
    </row>
    <row r="210" spans="1:36" x14ac:dyDescent="0.15">
      <c r="A210" s="43" t="s">
        <v>231</v>
      </c>
      <c r="B210" s="43" t="s">
        <v>251</v>
      </c>
      <c r="C210" s="44">
        <v>9984.4</v>
      </c>
      <c r="D210" s="45">
        <v>0.29299999999999998</v>
      </c>
      <c r="E210" s="45">
        <v>0.14899999999999999</v>
      </c>
      <c r="F210" s="46">
        <v>79.099999999999994</v>
      </c>
      <c r="G210" s="46">
        <v>85.9</v>
      </c>
      <c r="H210" s="46">
        <v>6.8</v>
      </c>
      <c r="I210" s="51"/>
      <c r="J210" s="52"/>
      <c r="K210" s="52"/>
      <c r="L210" s="52"/>
      <c r="M210" s="52"/>
      <c r="N210" s="52"/>
      <c r="O210" s="52"/>
      <c r="P210" s="51"/>
      <c r="Q210" s="53"/>
      <c r="R210" s="51"/>
      <c r="S210" s="49">
        <v>18</v>
      </c>
      <c r="T210" s="46">
        <v>0.111</v>
      </c>
      <c r="U210" s="46">
        <v>0</v>
      </c>
      <c r="V210" s="46">
        <v>8.3379999999999992</v>
      </c>
      <c r="W210" s="46">
        <v>9.4489999999999998</v>
      </c>
      <c r="X210" s="46">
        <v>0.47</v>
      </c>
      <c r="Y210" s="46">
        <v>2</v>
      </c>
      <c r="Z210" s="48">
        <v>2.7789999999999999</v>
      </c>
      <c r="AA210" s="48">
        <v>18.036999999999999</v>
      </c>
      <c r="AB210" s="48">
        <v>0</v>
      </c>
      <c r="AC210" s="50">
        <v>0.66800000000000004</v>
      </c>
      <c r="AD210" s="50">
        <v>0</v>
      </c>
      <c r="AE210" s="46">
        <v>2.0960000000000001</v>
      </c>
      <c r="AF210" s="45">
        <v>0.112</v>
      </c>
      <c r="AG210" s="45">
        <v>0.42599999999999999</v>
      </c>
      <c r="AH210" s="45">
        <v>0.13598166539343001</v>
      </c>
      <c r="AI210" s="45">
        <v>4.9656226126814397E-2</v>
      </c>
      <c r="AJ210" s="47">
        <v>2780</v>
      </c>
    </row>
    <row r="211" spans="1:36" x14ac:dyDescent="0.15">
      <c r="A211" s="43" t="s">
        <v>231</v>
      </c>
      <c r="B211" s="43" t="s">
        <v>252</v>
      </c>
      <c r="C211" s="44">
        <v>8135.4</v>
      </c>
      <c r="D211" s="45">
        <v>0.28000000000000003</v>
      </c>
      <c r="E211" s="45">
        <v>0.14199999999999999</v>
      </c>
      <c r="F211" s="46">
        <v>80</v>
      </c>
      <c r="G211" s="46">
        <v>86.4</v>
      </c>
      <c r="H211" s="46">
        <v>6.4</v>
      </c>
      <c r="I211" s="45">
        <v>0.219</v>
      </c>
      <c r="J211" s="47">
        <v>29025</v>
      </c>
      <c r="K211" s="47">
        <v>17594</v>
      </c>
      <c r="L211" s="47">
        <v>8198</v>
      </c>
      <c r="M211" s="47">
        <v>4522</v>
      </c>
      <c r="N211" s="47">
        <v>779</v>
      </c>
      <c r="O211" s="47">
        <v>1076</v>
      </c>
      <c r="P211" s="45">
        <v>2.3E-2</v>
      </c>
      <c r="Q211" s="48">
        <v>0.39600000000000002</v>
      </c>
      <c r="R211" s="45">
        <v>0.02</v>
      </c>
      <c r="S211" s="49">
        <v>45</v>
      </c>
      <c r="T211" s="46">
        <v>0.33500000000000002</v>
      </c>
      <c r="U211" s="46">
        <v>0.88800000000000001</v>
      </c>
      <c r="V211" s="46">
        <v>8.4529999999999994</v>
      </c>
      <c r="W211" s="46">
        <v>13.076000000000001</v>
      </c>
      <c r="X211" s="46">
        <v>0.39</v>
      </c>
      <c r="Y211" s="46">
        <v>1.81</v>
      </c>
      <c r="Z211" s="48">
        <v>6.6689999999999996</v>
      </c>
      <c r="AA211" s="48">
        <v>18.588000000000001</v>
      </c>
      <c r="AB211" s="48">
        <v>5.657</v>
      </c>
      <c r="AC211" s="50">
        <v>0.74099999999999999</v>
      </c>
      <c r="AD211" s="50">
        <v>2E-3</v>
      </c>
      <c r="AE211" s="46">
        <v>2.1680000000000001</v>
      </c>
      <c r="AF211" s="45">
        <v>0.112</v>
      </c>
      <c r="AG211" s="45">
        <v>0.499</v>
      </c>
      <c r="AH211" s="45">
        <v>0.14425379090183599</v>
      </c>
      <c r="AI211" s="45">
        <v>6.5243415802075003E-2</v>
      </c>
      <c r="AJ211" s="47">
        <v>3036</v>
      </c>
    </row>
    <row r="212" spans="1:36" x14ac:dyDescent="0.15">
      <c r="A212" s="43" t="s">
        <v>253</v>
      </c>
      <c r="B212" s="43" t="s">
        <v>254</v>
      </c>
      <c r="C212" s="44">
        <v>1002.8</v>
      </c>
      <c r="D212" s="45">
        <v>0.26300000000000001</v>
      </c>
      <c r="E212" s="45">
        <v>0.129</v>
      </c>
      <c r="F212" s="46">
        <v>80.099999999999994</v>
      </c>
      <c r="G212" s="46">
        <v>86.6</v>
      </c>
      <c r="H212" s="46">
        <v>6.5</v>
      </c>
      <c r="I212" s="45">
        <v>0.216</v>
      </c>
      <c r="J212" s="47">
        <v>28344</v>
      </c>
      <c r="K212" s="47">
        <v>15752</v>
      </c>
      <c r="L212" s="47">
        <v>4987</v>
      </c>
      <c r="M212" s="47">
        <v>5588</v>
      </c>
      <c r="N212" s="47">
        <v>1342</v>
      </c>
      <c r="O212" s="47">
        <v>1187</v>
      </c>
      <c r="P212" s="45">
        <v>2.4E-2</v>
      </c>
      <c r="Q212" s="48">
        <v>0.36199999999999999</v>
      </c>
      <c r="R212" s="45">
        <v>2.4E-2</v>
      </c>
      <c r="S212" s="49">
        <v>28</v>
      </c>
      <c r="T212" s="46">
        <v>0.47499999999999998</v>
      </c>
      <c r="U212" s="46">
        <v>1.758</v>
      </c>
      <c r="V212" s="46">
        <v>6.86</v>
      </c>
      <c r="W212" s="46">
        <v>14.443</v>
      </c>
      <c r="X212" s="46">
        <v>0.45</v>
      </c>
      <c r="Y212" s="46">
        <v>1.89</v>
      </c>
      <c r="Z212" s="48">
        <v>9.0139999999999993</v>
      </c>
      <c r="AA212" s="48">
        <v>27.143000000000001</v>
      </c>
      <c r="AB212" s="48">
        <v>12.239000000000001</v>
      </c>
      <c r="AC212" s="50">
        <v>0.37</v>
      </c>
      <c r="AD212" s="50">
        <v>0.10100000000000001</v>
      </c>
      <c r="AE212" s="46">
        <v>2.4540000000000002</v>
      </c>
      <c r="AF212" s="45">
        <v>0.111</v>
      </c>
      <c r="AG212" s="45">
        <v>0.64200000000000002</v>
      </c>
      <c r="AH212" s="45">
        <v>0.15859030837004401</v>
      </c>
      <c r="AI212" s="45">
        <v>7.0668135095447907E-2</v>
      </c>
      <c r="AJ212" s="47">
        <v>3152</v>
      </c>
    </row>
    <row r="213" spans="1:36" x14ac:dyDescent="0.15">
      <c r="A213" s="43" t="s">
        <v>253</v>
      </c>
      <c r="B213" s="43" t="s">
        <v>255</v>
      </c>
      <c r="C213" s="44">
        <v>8922.9</v>
      </c>
      <c r="D213" s="45">
        <v>0.27500000000000002</v>
      </c>
      <c r="E213" s="45">
        <v>0.14000000000000001</v>
      </c>
      <c r="F213" s="46">
        <v>79.8</v>
      </c>
      <c r="G213" s="46">
        <v>86.3</v>
      </c>
      <c r="H213" s="46">
        <v>6.5</v>
      </c>
      <c r="I213" s="45">
        <v>0.215</v>
      </c>
      <c r="J213" s="47">
        <v>28907</v>
      </c>
      <c r="K213" s="47">
        <v>18079</v>
      </c>
      <c r="L213" s="47">
        <v>7820</v>
      </c>
      <c r="M213" s="47">
        <v>4909</v>
      </c>
      <c r="N213" s="47">
        <v>1274</v>
      </c>
      <c r="O213" s="47">
        <v>1041</v>
      </c>
      <c r="P213" s="45">
        <v>2.1000000000000001E-2</v>
      </c>
      <c r="Q213" s="48">
        <v>0.41</v>
      </c>
      <c r="R213" s="45">
        <v>2.1999999999999999E-2</v>
      </c>
      <c r="S213" s="49">
        <v>82</v>
      </c>
      <c r="T213" s="46">
        <v>0.45500000000000002</v>
      </c>
      <c r="U213" s="46">
        <v>0</v>
      </c>
      <c r="V213" s="46">
        <v>9.0609999999999999</v>
      </c>
      <c r="W213" s="46">
        <v>11.653</v>
      </c>
      <c r="X213" s="46">
        <v>0.48</v>
      </c>
      <c r="Y213" s="46">
        <v>2.36</v>
      </c>
      <c r="Z213" s="48">
        <v>9.6270000000000007</v>
      </c>
      <c r="AA213" s="48">
        <v>22.527999999999999</v>
      </c>
      <c r="AB213" s="48">
        <v>10.773</v>
      </c>
      <c r="AC213" s="50">
        <v>0.59899999999999998</v>
      </c>
      <c r="AD213" s="50">
        <v>3.0000000000000001E-3</v>
      </c>
      <c r="AE213" s="46">
        <v>2.117</v>
      </c>
      <c r="AF213" s="45">
        <v>0.157</v>
      </c>
      <c r="AG213" s="45">
        <v>0.33400000000000002</v>
      </c>
      <c r="AH213" s="45">
        <v>0.19077107471034799</v>
      </c>
      <c r="AI213" s="45">
        <v>6.1326408310028002E-2</v>
      </c>
      <c r="AJ213" s="47">
        <v>3031</v>
      </c>
    </row>
    <row r="214" spans="1:36" x14ac:dyDescent="0.15">
      <c r="A214" s="43" t="s">
        <v>253</v>
      </c>
      <c r="B214" s="43" t="s">
        <v>256</v>
      </c>
      <c r="C214" s="44">
        <v>5939.1</v>
      </c>
      <c r="D214" s="45">
        <v>0.25900000000000001</v>
      </c>
      <c r="E214" s="45">
        <v>0.127</v>
      </c>
      <c r="F214" s="46">
        <v>80.7</v>
      </c>
      <c r="G214" s="46">
        <v>87</v>
      </c>
      <c r="H214" s="46">
        <v>6.3</v>
      </c>
      <c r="I214" s="45">
        <v>0.18099999999999999</v>
      </c>
      <c r="J214" s="47">
        <v>25070</v>
      </c>
      <c r="K214" s="47">
        <v>13290</v>
      </c>
      <c r="L214" s="47">
        <v>3820</v>
      </c>
      <c r="M214" s="47">
        <v>4672</v>
      </c>
      <c r="N214" s="47">
        <v>1328</v>
      </c>
      <c r="O214" s="47">
        <v>1266</v>
      </c>
      <c r="P214" s="45">
        <v>2.4E-2</v>
      </c>
      <c r="Q214" s="48">
        <v>0.318</v>
      </c>
      <c r="R214" s="45">
        <v>1.9E-2</v>
      </c>
      <c r="S214" s="49">
        <v>19</v>
      </c>
      <c r="T214" s="46">
        <v>0.30599999999999999</v>
      </c>
      <c r="U214" s="46">
        <v>0.56100000000000005</v>
      </c>
      <c r="V214" s="46">
        <v>7.8869999999999996</v>
      </c>
      <c r="W214" s="46">
        <v>14.271000000000001</v>
      </c>
      <c r="X214" s="46">
        <v>0.32</v>
      </c>
      <c r="Y214" s="46">
        <v>1.18</v>
      </c>
      <c r="Z214" s="48">
        <v>8.7530000000000001</v>
      </c>
      <c r="AA214" s="48">
        <v>29.994</v>
      </c>
      <c r="AB214" s="48">
        <v>9.4160000000000004</v>
      </c>
      <c r="AC214" s="50">
        <v>0.57799999999999996</v>
      </c>
      <c r="AD214" s="50">
        <v>0.1</v>
      </c>
      <c r="AE214" s="46">
        <v>2.3359999999999999</v>
      </c>
      <c r="AF214" s="45">
        <v>0.124</v>
      </c>
      <c r="AG214" s="45">
        <v>0.47199999999999998</v>
      </c>
      <c r="AH214" s="45">
        <v>0.15511551155115499</v>
      </c>
      <c r="AI214" s="45">
        <v>7.6640997433076605E-2</v>
      </c>
      <c r="AJ214" s="47">
        <v>3193</v>
      </c>
    </row>
    <row r="215" spans="1:36" x14ac:dyDescent="0.15">
      <c r="A215" s="43" t="s">
        <v>253</v>
      </c>
      <c r="B215" s="43" t="s">
        <v>257</v>
      </c>
      <c r="C215" s="44">
        <v>4883.3999999999996</v>
      </c>
      <c r="D215" s="45">
        <v>0.23699999999999999</v>
      </c>
      <c r="E215" s="45">
        <v>0.11700000000000001</v>
      </c>
      <c r="F215" s="46">
        <v>81.900000000000006</v>
      </c>
      <c r="G215" s="46">
        <v>87.7</v>
      </c>
      <c r="H215" s="46">
        <v>5.8</v>
      </c>
      <c r="I215" s="45">
        <v>0.17899999999999999</v>
      </c>
      <c r="J215" s="47">
        <v>24346</v>
      </c>
      <c r="K215" s="47">
        <v>13969</v>
      </c>
      <c r="L215" s="47">
        <v>5669</v>
      </c>
      <c r="M215" s="47">
        <v>3148</v>
      </c>
      <c r="N215" s="47">
        <v>807</v>
      </c>
      <c r="O215" s="47">
        <v>2057</v>
      </c>
      <c r="P215" s="45">
        <v>2.3E-2</v>
      </c>
      <c r="Q215" s="48">
        <v>0.317</v>
      </c>
      <c r="R215" s="45">
        <v>2.3E-2</v>
      </c>
      <c r="S215" s="49">
        <v>52</v>
      </c>
      <c r="T215" s="46">
        <v>0.67100000000000004</v>
      </c>
      <c r="U215" s="46">
        <v>0.38300000000000001</v>
      </c>
      <c r="V215" s="46">
        <v>8.2520000000000007</v>
      </c>
      <c r="W215" s="46">
        <v>14.682</v>
      </c>
      <c r="X215" s="46">
        <v>0.43</v>
      </c>
      <c r="Y215" s="46">
        <v>1.93</v>
      </c>
      <c r="Z215" s="48">
        <v>10.534000000000001</v>
      </c>
      <c r="AA215" s="48">
        <v>27.707999999999998</v>
      </c>
      <c r="AB215" s="48">
        <v>3.4849999999999999</v>
      </c>
      <c r="AC215" s="50">
        <v>0.61599999999999999</v>
      </c>
      <c r="AD215" s="50">
        <v>3.5000000000000003E-2</v>
      </c>
      <c r="AE215" s="46">
        <v>2.2559999999999998</v>
      </c>
      <c r="AF215" s="45">
        <v>0.128</v>
      </c>
      <c r="AG215" s="45">
        <v>0.34799999999999998</v>
      </c>
      <c r="AH215" s="45">
        <v>0.17065106815869799</v>
      </c>
      <c r="AI215" s="45">
        <v>7.22278738555443E-2</v>
      </c>
      <c r="AJ215" s="47">
        <v>4145</v>
      </c>
    </row>
    <row r="216" spans="1:36" x14ac:dyDescent="0.15">
      <c r="A216" s="43" t="s">
        <v>253</v>
      </c>
      <c r="B216" s="43" t="s">
        <v>258</v>
      </c>
      <c r="C216" s="44">
        <v>7881.6</v>
      </c>
      <c r="D216" s="45">
        <v>0.25</v>
      </c>
      <c r="E216" s="45">
        <v>0.125</v>
      </c>
      <c r="F216" s="46">
        <v>81.2</v>
      </c>
      <c r="G216" s="46">
        <v>87</v>
      </c>
      <c r="H216" s="46">
        <v>5.8</v>
      </c>
      <c r="I216" s="45">
        <v>0.17199999999999999</v>
      </c>
      <c r="J216" s="47">
        <v>22986</v>
      </c>
      <c r="K216" s="47">
        <v>12906</v>
      </c>
      <c r="L216" s="47">
        <v>4311</v>
      </c>
      <c r="M216" s="47">
        <v>4111</v>
      </c>
      <c r="N216" s="47">
        <v>862</v>
      </c>
      <c r="O216" s="47">
        <v>1439</v>
      </c>
      <c r="P216" s="45">
        <v>1.7000000000000001E-2</v>
      </c>
      <c r="Q216" s="48">
        <v>0.28299999999999997</v>
      </c>
      <c r="R216" s="45">
        <v>1.9E-2</v>
      </c>
      <c r="S216" s="49">
        <v>66</v>
      </c>
      <c r="T216" s="46">
        <v>0.66800000000000004</v>
      </c>
      <c r="U216" s="46">
        <v>0</v>
      </c>
      <c r="V216" s="46">
        <v>7.8230000000000004</v>
      </c>
      <c r="W216" s="46">
        <v>7.2919999999999998</v>
      </c>
      <c r="X216" s="46">
        <v>0.45</v>
      </c>
      <c r="Y216" s="46">
        <v>2.16</v>
      </c>
      <c r="Z216" s="48">
        <v>8.8249999999999993</v>
      </c>
      <c r="AA216" s="48">
        <v>20.776</v>
      </c>
      <c r="AB216" s="48">
        <v>16.884</v>
      </c>
      <c r="AC216" s="50">
        <v>0.36799999999999999</v>
      </c>
      <c r="AD216" s="50">
        <v>2E-3</v>
      </c>
      <c r="AE216" s="46">
        <v>2.4409999999999998</v>
      </c>
      <c r="AF216" s="45">
        <v>0.123</v>
      </c>
      <c r="AG216" s="45">
        <v>0.41299999999999998</v>
      </c>
      <c r="AH216" s="45">
        <v>0.189255189255189</v>
      </c>
      <c r="AI216" s="45">
        <v>8.7912087912087905E-2</v>
      </c>
      <c r="AJ216" s="47">
        <v>3241</v>
      </c>
    </row>
    <row r="217" spans="1:36" x14ac:dyDescent="0.15">
      <c r="A217" s="43" t="s">
        <v>253</v>
      </c>
      <c r="B217" s="43" t="s">
        <v>259</v>
      </c>
      <c r="C217" s="44">
        <v>1931.2</v>
      </c>
      <c r="D217" s="45">
        <v>0.26900000000000002</v>
      </c>
      <c r="E217" s="45">
        <v>0.127</v>
      </c>
      <c r="F217" s="46">
        <v>81.099999999999994</v>
      </c>
      <c r="G217" s="46">
        <v>86.6</v>
      </c>
      <c r="H217" s="46">
        <v>5.5</v>
      </c>
      <c r="I217" s="45">
        <v>0.17599999999999999</v>
      </c>
      <c r="J217" s="47">
        <v>21878</v>
      </c>
      <c r="K217" s="47">
        <v>10987</v>
      </c>
      <c r="L217" s="47">
        <v>2849</v>
      </c>
      <c r="M217" s="47">
        <v>3876</v>
      </c>
      <c r="N217" s="47">
        <v>1279</v>
      </c>
      <c r="O217" s="47">
        <v>975</v>
      </c>
      <c r="P217" s="45">
        <v>1.7000000000000001E-2</v>
      </c>
      <c r="Q217" s="48">
        <v>0.25700000000000001</v>
      </c>
      <c r="R217" s="45">
        <v>1.6E-2</v>
      </c>
      <c r="S217" s="49">
        <v>11</v>
      </c>
      <c r="T217" s="46">
        <v>0.19600000000000001</v>
      </c>
      <c r="U217" s="46">
        <v>2.3740000000000001</v>
      </c>
      <c r="V217" s="46">
        <v>6.9820000000000002</v>
      </c>
      <c r="W217" s="46">
        <v>9.9149999999999991</v>
      </c>
      <c r="X217" s="46">
        <v>0.28000000000000003</v>
      </c>
      <c r="Y217" s="46">
        <v>1.02</v>
      </c>
      <c r="Z217" s="48">
        <v>11.548999999999999</v>
      </c>
      <c r="AA217" s="48">
        <v>22.553000000000001</v>
      </c>
      <c r="AB217" s="48">
        <v>13.308</v>
      </c>
      <c r="AC217" s="50">
        <v>0.33100000000000002</v>
      </c>
      <c r="AD217" s="50">
        <v>0.127</v>
      </c>
      <c r="AE217" s="46">
        <v>2.5150000000000001</v>
      </c>
      <c r="AF217" s="45">
        <v>0.112</v>
      </c>
      <c r="AG217" s="45">
        <v>0.71</v>
      </c>
      <c r="AH217" s="45">
        <v>0.160844841592201</v>
      </c>
      <c r="AI217" s="45">
        <v>0.10601137286758699</v>
      </c>
      <c r="AJ217" s="47">
        <v>3103</v>
      </c>
    </row>
    <row r="218" spans="1:36" x14ac:dyDescent="0.15">
      <c r="A218" s="43" t="s">
        <v>253</v>
      </c>
      <c r="B218" s="43" t="s">
        <v>260</v>
      </c>
      <c r="C218" s="44">
        <v>2210</v>
      </c>
      <c r="D218" s="45">
        <v>0.27300000000000002</v>
      </c>
      <c r="E218" s="45">
        <v>0.14000000000000001</v>
      </c>
      <c r="F218" s="46">
        <v>82.3</v>
      </c>
      <c r="G218" s="46">
        <v>87.8</v>
      </c>
      <c r="H218" s="46">
        <v>5.5</v>
      </c>
      <c r="I218" s="45">
        <v>0.2</v>
      </c>
      <c r="J218" s="47">
        <v>26874</v>
      </c>
      <c r="K218" s="47">
        <v>15646</v>
      </c>
      <c r="L218" s="47">
        <v>5107</v>
      </c>
      <c r="M218" s="47">
        <v>4319</v>
      </c>
      <c r="N218" s="47">
        <v>1031</v>
      </c>
      <c r="O218" s="47">
        <v>2843</v>
      </c>
      <c r="P218" s="45">
        <v>2.1999999999999999E-2</v>
      </c>
      <c r="Q218" s="48">
        <v>0.34</v>
      </c>
      <c r="R218" s="45">
        <v>2.4E-2</v>
      </c>
      <c r="S218" s="49">
        <v>18</v>
      </c>
      <c r="T218" s="46">
        <v>0.109</v>
      </c>
      <c r="U218" s="46">
        <v>0.125</v>
      </c>
      <c r="V218" s="46">
        <v>6.6289999999999996</v>
      </c>
      <c r="W218" s="46">
        <v>14.978</v>
      </c>
      <c r="X218" s="46">
        <v>0.42</v>
      </c>
      <c r="Y218" s="46">
        <v>1.84</v>
      </c>
      <c r="Z218" s="48">
        <v>6.52</v>
      </c>
      <c r="AA218" s="48">
        <v>15.15</v>
      </c>
      <c r="AB218" s="48">
        <v>6.8170000000000002</v>
      </c>
      <c r="AC218" s="50">
        <v>0.55200000000000005</v>
      </c>
      <c r="AD218" s="50">
        <v>0.11</v>
      </c>
      <c r="AE218" s="46">
        <v>2.3260000000000001</v>
      </c>
      <c r="AF218" s="45">
        <v>0.151</v>
      </c>
      <c r="AG218" s="45">
        <v>0.45800000000000002</v>
      </c>
      <c r="AH218" s="45">
        <v>0.140625</v>
      </c>
      <c r="AI218" s="45">
        <v>8.10546875E-2</v>
      </c>
      <c r="AJ218" s="47">
        <v>3967</v>
      </c>
    </row>
    <row r="219" spans="1:36" x14ac:dyDescent="0.15">
      <c r="A219" s="43" t="s">
        <v>253</v>
      </c>
      <c r="B219" s="43" t="s">
        <v>261</v>
      </c>
      <c r="C219" s="44">
        <v>2928.2</v>
      </c>
      <c r="D219" s="45">
        <v>0.31</v>
      </c>
      <c r="E219" s="45">
        <v>0.16500000000000001</v>
      </c>
      <c r="F219" s="46">
        <v>82.3</v>
      </c>
      <c r="G219" s="46">
        <v>87.5</v>
      </c>
      <c r="H219" s="46">
        <v>5.2</v>
      </c>
      <c r="I219" s="45">
        <v>0.17899999999999999</v>
      </c>
      <c r="J219" s="47">
        <v>22497</v>
      </c>
      <c r="K219" s="47">
        <v>11871</v>
      </c>
      <c r="L219" s="47">
        <v>3691</v>
      </c>
      <c r="M219" s="47">
        <v>3473</v>
      </c>
      <c r="N219" s="47">
        <v>842</v>
      </c>
      <c r="O219" s="47">
        <v>1839</v>
      </c>
      <c r="P219" s="45">
        <v>2.3E-2</v>
      </c>
      <c r="Q219" s="48">
        <v>0.28100000000000003</v>
      </c>
      <c r="R219" s="45">
        <v>1.6E-2</v>
      </c>
      <c r="S219" s="49">
        <v>29</v>
      </c>
      <c r="T219" s="46">
        <v>0.45</v>
      </c>
      <c r="U219" s="46">
        <v>0</v>
      </c>
      <c r="V219" s="46">
        <v>4.702</v>
      </c>
      <c r="W219" s="46">
        <v>18.626000000000001</v>
      </c>
      <c r="X219" s="46">
        <v>0.18</v>
      </c>
      <c r="Y219" s="46">
        <v>1.64</v>
      </c>
      <c r="Z219" s="48">
        <v>11.837999999999999</v>
      </c>
      <c r="AA219" s="48">
        <v>29.236999999999998</v>
      </c>
      <c r="AB219" s="48">
        <v>5.1109999999999998</v>
      </c>
      <c r="AC219" s="50">
        <v>0.52800000000000002</v>
      </c>
      <c r="AD219" s="50">
        <v>1.2E-2</v>
      </c>
      <c r="AE219" s="46">
        <v>2.4159999999999999</v>
      </c>
      <c r="AF219" s="45">
        <v>0.122</v>
      </c>
      <c r="AG219" s="45">
        <v>0.67600000000000005</v>
      </c>
      <c r="AH219" s="45">
        <v>0.147530468248877</v>
      </c>
      <c r="AI219" s="45">
        <v>5.0032071840923703E-2</v>
      </c>
      <c r="AJ219" s="47">
        <v>3410</v>
      </c>
    </row>
    <row r="220" spans="1:36" x14ac:dyDescent="0.15">
      <c r="A220" s="43" t="s">
        <v>253</v>
      </c>
      <c r="B220" s="43" t="s">
        <v>262</v>
      </c>
      <c r="C220" s="44">
        <v>536</v>
      </c>
      <c r="D220" s="45">
        <v>0.23599999999999999</v>
      </c>
      <c r="E220" s="45">
        <v>0.10299999999999999</v>
      </c>
      <c r="F220" s="46">
        <v>82</v>
      </c>
      <c r="G220" s="46">
        <v>87.7</v>
      </c>
      <c r="H220" s="46">
        <v>5.7</v>
      </c>
      <c r="I220" s="45">
        <v>0.17799999999999999</v>
      </c>
      <c r="J220" s="47">
        <v>22669</v>
      </c>
      <c r="K220" s="47">
        <v>11080</v>
      </c>
      <c r="L220" s="47">
        <v>3001</v>
      </c>
      <c r="M220" s="47">
        <v>4247</v>
      </c>
      <c r="N220" s="47">
        <v>1156</v>
      </c>
      <c r="O220" s="47">
        <v>824</v>
      </c>
      <c r="P220" s="45">
        <v>2.7E-2</v>
      </c>
      <c r="Q220" s="48">
        <v>0.26600000000000001</v>
      </c>
      <c r="R220" s="45">
        <v>1.6E-2</v>
      </c>
      <c r="S220" s="49">
        <v>15</v>
      </c>
      <c r="T220" s="46">
        <v>0.33800000000000002</v>
      </c>
      <c r="U220" s="46">
        <v>3.4510000000000001</v>
      </c>
      <c r="V220" s="46">
        <v>13.617000000000001</v>
      </c>
      <c r="W220" s="46">
        <v>12.004</v>
      </c>
      <c r="X220" s="46">
        <v>0.34</v>
      </c>
      <c r="Y220" s="46">
        <v>1.65</v>
      </c>
      <c r="Z220" s="48">
        <v>24.082999999999998</v>
      </c>
      <c r="AA220" s="48">
        <v>34.360999999999997</v>
      </c>
      <c r="AB220" s="48">
        <v>11.254</v>
      </c>
      <c r="AC220" s="50">
        <v>0.57099999999999995</v>
      </c>
      <c r="AD220" s="50">
        <v>0.13100000000000001</v>
      </c>
      <c r="AE220" s="46">
        <v>2.6259999999999999</v>
      </c>
      <c r="AF220" s="45">
        <v>6.5000000000000002E-2</v>
      </c>
      <c r="AG220" s="45">
        <v>0.623</v>
      </c>
      <c r="AH220" s="45">
        <v>0.15834348355663799</v>
      </c>
      <c r="AI220" s="45">
        <v>5.7247259439707703E-2</v>
      </c>
      <c r="AJ220" s="47">
        <v>3583</v>
      </c>
    </row>
    <row r="221" spans="1:36" x14ac:dyDescent="0.15">
      <c r="A221" s="43" t="s">
        <v>263</v>
      </c>
      <c r="B221" s="43" t="s">
        <v>264</v>
      </c>
      <c r="C221" s="44">
        <v>1301.5</v>
      </c>
      <c r="D221" s="45">
        <v>0.30399999999999999</v>
      </c>
      <c r="E221" s="45">
        <v>0.153</v>
      </c>
      <c r="F221" s="46">
        <v>81.900000000000006</v>
      </c>
      <c r="G221" s="46">
        <v>87.6</v>
      </c>
      <c r="H221" s="46">
        <v>5.7</v>
      </c>
      <c r="I221" s="45">
        <v>0.186</v>
      </c>
      <c r="J221" s="47">
        <v>25508</v>
      </c>
      <c r="K221" s="47">
        <v>14345</v>
      </c>
      <c r="L221" s="47">
        <v>4433</v>
      </c>
      <c r="M221" s="47">
        <v>4813</v>
      </c>
      <c r="N221" s="47">
        <v>1078</v>
      </c>
      <c r="O221" s="47">
        <v>1750</v>
      </c>
      <c r="P221" s="45">
        <v>2.1000000000000001E-2</v>
      </c>
      <c r="Q221" s="48">
        <v>0.311</v>
      </c>
      <c r="R221" s="45">
        <v>1.7999999999999999E-2</v>
      </c>
      <c r="S221" s="49">
        <v>42</v>
      </c>
      <c r="T221" s="46">
        <v>0.36899999999999999</v>
      </c>
      <c r="U221" s="46">
        <v>1.585</v>
      </c>
      <c r="V221" s="46">
        <v>10.119</v>
      </c>
      <c r="W221" s="46">
        <v>15.224</v>
      </c>
      <c r="X221" s="46">
        <v>0.37</v>
      </c>
      <c r="Y221" s="46">
        <v>1.6</v>
      </c>
      <c r="Z221" s="48">
        <v>7.2249999999999996</v>
      </c>
      <c r="AA221" s="48">
        <v>27.942</v>
      </c>
      <c r="AB221" s="48">
        <v>3.9630000000000001</v>
      </c>
      <c r="AC221" s="50">
        <v>0.39100000000000001</v>
      </c>
      <c r="AD221" s="50">
        <v>5.8999999999999997E-2</v>
      </c>
      <c r="AE221" s="46">
        <v>2.3290000000000002</v>
      </c>
      <c r="AF221" s="45">
        <v>0.123</v>
      </c>
      <c r="AG221" s="45">
        <v>0.54600000000000004</v>
      </c>
      <c r="AH221" s="45">
        <v>0.168214090660841</v>
      </c>
      <c r="AI221" s="45">
        <v>6.9907154560349502E-2</v>
      </c>
      <c r="AJ221" s="47">
        <v>3641</v>
      </c>
    </row>
    <row r="222" spans="1:36" x14ac:dyDescent="0.15">
      <c r="A222" s="43" t="s">
        <v>263</v>
      </c>
      <c r="B222" s="43" t="s">
        <v>265</v>
      </c>
      <c r="C222" s="44">
        <v>3137.7</v>
      </c>
      <c r="D222" s="45">
        <v>0.27900000000000003</v>
      </c>
      <c r="E222" s="45">
        <v>0.13800000000000001</v>
      </c>
      <c r="F222" s="46">
        <v>81.3</v>
      </c>
      <c r="G222" s="46">
        <v>87.2</v>
      </c>
      <c r="H222" s="46">
        <v>5.9</v>
      </c>
      <c r="I222" s="45">
        <v>0.16200000000000001</v>
      </c>
      <c r="J222" s="47">
        <v>21323</v>
      </c>
      <c r="K222" s="47">
        <v>10449</v>
      </c>
      <c r="L222" s="47">
        <v>3360</v>
      </c>
      <c r="M222" s="47">
        <v>3539</v>
      </c>
      <c r="N222" s="47">
        <v>1108</v>
      </c>
      <c r="O222" s="47">
        <v>671</v>
      </c>
      <c r="P222" s="45">
        <v>2.1000000000000001E-2</v>
      </c>
      <c r="Q222" s="48">
        <v>0.24</v>
      </c>
      <c r="R222" s="45">
        <v>1.4E-2</v>
      </c>
      <c r="S222" s="49">
        <v>11</v>
      </c>
      <c r="T222" s="46">
        <v>0.20499999999999999</v>
      </c>
      <c r="U222" s="46">
        <v>0.64600000000000002</v>
      </c>
      <c r="V222" s="46">
        <v>14.673</v>
      </c>
      <c r="W222" s="46">
        <v>11.561999999999999</v>
      </c>
      <c r="X222" s="46">
        <v>0.38</v>
      </c>
      <c r="Y222" s="46">
        <v>1.85</v>
      </c>
      <c r="Z222" s="48">
        <v>13.587</v>
      </c>
      <c r="AA222" s="48">
        <v>40.703000000000003</v>
      </c>
      <c r="AB222" s="48">
        <v>0</v>
      </c>
      <c r="AC222" s="50">
        <v>0.57399999999999995</v>
      </c>
      <c r="AD222" s="50">
        <v>7.8E-2</v>
      </c>
      <c r="AE222" s="46">
        <v>2.4</v>
      </c>
      <c r="AF222" s="45">
        <v>0.113</v>
      </c>
      <c r="AG222" s="45">
        <v>0.60099999999999998</v>
      </c>
      <c r="AH222" s="45">
        <v>0.18021793797149999</v>
      </c>
      <c r="AI222" s="45">
        <v>7.4601844090528099E-2</v>
      </c>
      <c r="AJ222" s="47">
        <v>3172</v>
      </c>
    </row>
    <row r="223" spans="1:36" x14ac:dyDescent="0.15">
      <c r="A223" s="43" t="s">
        <v>263</v>
      </c>
      <c r="B223" s="43" t="s">
        <v>266</v>
      </c>
      <c r="C223" s="44">
        <v>2225.6999999999998</v>
      </c>
      <c r="D223" s="45">
        <v>0.27400000000000002</v>
      </c>
      <c r="E223" s="45">
        <v>0.129</v>
      </c>
      <c r="F223" s="46">
        <v>82.4</v>
      </c>
      <c r="G223" s="46">
        <v>87.6</v>
      </c>
      <c r="H223" s="46">
        <v>5.2</v>
      </c>
      <c r="I223" s="45">
        <v>0.14499999999999999</v>
      </c>
      <c r="J223" s="47">
        <v>21244</v>
      </c>
      <c r="K223" s="47">
        <v>11840</v>
      </c>
      <c r="L223" s="47">
        <v>3690</v>
      </c>
      <c r="M223" s="47">
        <v>3563</v>
      </c>
      <c r="N223" s="47">
        <v>937</v>
      </c>
      <c r="O223" s="47">
        <v>1870</v>
      </c>
      <c r="P223" s="45">
        <v>2.1000000000000001E-2</v>
      </c>
      <c r="Q223" s="48">
        <v>0.24099999999999999</v>
      </c>
      <c r="R223" s="45">
        <v>1.4999999999999999E-2</v>
      </c>
      <c r="S223" s="49">
        <v>14</v>
      </c>
      <c r="T223" s="46">
        <v>0.33400000000000002</v>
      </c>
      <c r="U223" s="46">
        <v>0</v>
      </c>
      <c r="V223" s="46">
        <v>6.0709999999999997</v>
      </c>
      <c r="W223" s="46">
        <v>10.259</v>
      </c>
      <c r="X223" s="46">
        <v>0.36</v>
      </c>
      <c r="Y223" s="46">
        <v>1.31</v>
      </c>
      <c r="Z223" s="48">
        <v>5.7060000000000004</v>
      </c>
      <c r="AA223" s="48">
        <v>34.177</v>
      </c>
      <c r="AB223" s="48">
        <v>0</v>
      </c>
      <c r="AC223" s="50">
        <v>0.441</v>
      </c>
      <c r="AD223" s="50">
        <v>1.4999999999999999E-2</v>
      </c>
      <c r="AE223" s="46">
        <v>2.5419999999999998</v>
      </c>
      <c r="AF223" s="45">
        <v>9.9000000000000005E-2</v>
      </c>
      <c r="AG223" s="45">
        <v>0.67700000000000005</v>
      </c>
      <c r="AH223" s="45">
        <v>0.19390862944162399</v>
      </c>
      <c r="AI223" s="45">
        <v>7.2081218274111694E-2</v>
      </c>
      <c r="AJ223" s="47">
        <v>3928</v>
      </c>
    </row>
    <row r="224" spans="1:36" x14ac:dyDescent="0.15">
      <c r="A224" s="43" t="s">
        <v>267</v>
      </c>
      <c r="B224" s="43" t="s">
        <v>268</v>
      </c>
      <c r="C224" s="44">
        <v>1744.3</v>
      </c>
      <c r="D224" s="45">
        <v>0.3</v>
      </c>
      <c r="E224" s="45">
        <v>0.155</v>
      </c>
      <c r="F224" s="46">
        <v>79.8</v>
      </c>
      <c r="G224" s="46">
        <v>86.2</v>
      </c>
      <c r="H224" s="46">
        <v>6.4</v>
      </c>
      <c r="I224" s="45">
        <v>0.23300000000000001</v>
      </c>
      <c r="J224" s="47">
        <v>32629</v>
      </c>
      <c r="K224" s="47">
        <v>18990</v>
      </c>
      <c r="L224" s="47">
        <v>8478</v>
      </c>
      <c r="M224" s="47">
        <v>5544</v>
      </c>
      <c r="N224" s="47">
        <v>988</v>
      </c>
      <c r="O224" s="47">
        <v>969</v>
      </c>
      <c r="P224" s="45">
        <v>0.02</v>
      </c>
      <c r="Q224" s="48">
        <v>0.40600000000000003</v>
      </c>
      <c r="R224" s="45">
        <v>1.6E-2</v>
      </c>
      <c r="S224" s="49">
        <v>69</v>
      </c>
      <c r="T224" s="46">
        <v>0.34399999999999997</v>
      </c>
      <c r="U224" s="46">
        <v>1.5009999999999999</v>
      </c>
      <c r="V224" s="46">
        <v>9.6630000000000003</v>
      </c>
      <c r="W224" s="46">
        <v>12.103999999999999</v>
      </c>
      <c r="X224" s="46">
        <v>0.46</v>
      </c>
      <c r="Y224" s="46">
        <v>1.8</v>
      </c>
      <c r="Z224" s="48">
        <v>8.9580000000000002</v>
      </c>
      <c r="AA224" s="48">
        <v>36.999000000000002</v>
      </c>
      <c r="AB224" s="48">
        <v>10.631</v>
      </c>
      <c r="AC224" s="50">
        <v>0.33200000000000002</v>
      </c>
      <c r="AD224" s="50">
        <v>6.7000000000000004E-2</v>
      </c>
      <c r="AE224" s="46">
        <v>2.3090000000000002</v>
      </c>
      <c r="AF224" s="45">
        <v>0.125</v>
      </c>
      <c r="AG224" s="45">
        <v>0.65700000000000003</v>
      </c>
      <c r="AH224" s="45">
        <v>0.11800404585300101</v>
      </c>
      <c r="AI224" s="45">
        <v>9.1706001348617699E-2</v>
      </c>
      <c r="AJ224" s="47">
        <v>3164</v>
      </c>
    </row>
    <row r="225" spans="1:36" x14ac:dyDescent="0.15">
      <c r="A225" s="43" t="s">
        <v>269</v>
      </c>
      <c r="B225" s="43" t="s">
        <v>270</v>
      </c>
      <c r="C225" s="44">
        <v>253.2</v>
      </c>
      <c r="D225" s="45">
        <v>0.28399999999999997</v>
      </c>
      <c r="E225" s="45">
        <v>0.14399999999999999</v>
      </c>
      <c r="F225" s="46">
        <v>80.400000000000006</v>
      </c>
      <c r="G225" s="46">
        <v>87.4</v>
      </c>
      <c r="H225" s="46">
        <v>7</v>
      </c>
      <c r="I225" s="45">
        <v>0.20499999999999999</v>
      </c>
      <c r="J225" s="47">
        <v>32733</v>
      </c>
      <c r="K225" s="47">
        <v>13565</v>
      </c>
      <c r="L225" s="47">
        <v>2269</v>
      </c>
      <c r="M225" s="47">
        <v>7171</v>
      </c>
      <c r="N225" s="47">
        <v>1042</v>
      </c>
      <c r="O225" s="47">
        <v>822</v>
      </c>
      <c r="P225" s="45">
        <v>3.5000000000000003E-2</v>
      </c>
      <c r="Q225" s="48">
        <v>0.29299999999999998</v>
      </c>
      <c r="R225" s="45">
        <v>0.01</v>
      </c>
      <c r="S225" s="49">
        <v>23</v>
      </c>
      <c r="T225" s="46">
        <v>0.20599999999999999</v>
      </c>
      <c r="U225" s="46">
        <v>3.496</v>
      </c>
      <c r="V225" s="46">
        <v>15.35</v>
      </c>
      <c r="W225" s="46">
        <v>19.202000000000002</v>
      </c>
      <c r="X225" s="46">
        <v>0.3</v>
      </c>
      <c r="Y225" s="46">
        <v>1.1399999999999999</v>
      </c>
      <c r="Z225" s="48">
        <v>11.387</v>
      </c>
      <c r="AA225" s="48">
        <v>34.159999999999997</v>
      </c>
      <c r="AB225" s="48">
        <v>22.605</v>
      </c>
      <c r="AC225" s="50">
        <v>0.27400000000000002</v>
      </c>
      <c r="AD225" s="50">
        <v>0.23699999999999999</v>
      </c>
      <c r="AE225" s="46">
        <v>2.419</v>
      </c>
      <c r="AF225" s="45">
        <v>9.4E-2</v>
      </c>
      <c r="AG225" s="45">
        <v>0.65100000000000002</v>
      </c>
      <c r="AH225" s="45">
        <v>0.12738570794496201</v>
      </c>
      <c r="AI225" s="45">
        <v>8.8770528184642705E-2</v>
      </c>
      <c r="AJ225" s="47">
        <v>2647</v>
      </c>
    </row>
    <row r="226" spans="1:36" x14ac:dyDescent="0.15">
      <c r="A226" s="43" t="s">
        <v>269</v>
      </c>
      <c r="B226" s="43" t="s">
        <v>271</v>
      </c>
      <c r="C226" s="44">
        <v>1128.0999999999999</v>
      </c>
      <c r="D226" s="45">
        <v>0.28399999999999997</v>
      </c>
      <c r="E226" s="45">
        <v>0.14599999999999999</v>
      </c>
      <c r="F226" s="46">
        <v>80.3</v>
      </c>
      <c r="G226" s="46">
        <v>87.8</v>
      </c>
      <c r="H226" s="46">
        <v>7.5</v>
      </c>
      <c r="I226" s="45">
        <v>0.20699999999999999</v>
      </c>
      <c r="J226" s="47">
        <v>32562</v>
      </c>
      <c r="K226" s="47">
        <v>15039</v>
      </c>
      <c r="L226" s="47">
        <v>3458</v>
      </c>
      <c r="M226" s="47">
        <v>6050</v>
      </c>
      <c r="N226" s="47">
        <v>884</v>
      </c>
      <c r="O226" s="47">
        <v>2117</v>
      </c>
      <c r="P226" s="45">
        <v>0.03</v>
      </c>
      <c r="Q226" s="48">
        <v>0.311</v>
      </c>
      <c r="R226" s="45">
        <v>1.6E-2</v>
      </c>
      <c r="S226" s="49">
        <v>64</v>
      </c>
      <c r="T226" s="46">
        <v>0.497</v>
      </c>
      <c r="U226" s="46">
        <v>0</v>
      </c>
      <c r="V226" s="46">
        <v>18.738</v>
      </c>
      <c r="W226" s="46">
        <v>11.75</v>
      </c>
      <c r="X226" s="46">
        <v>0.54</v>
      </c>
      <c r="Y226" s="46">
        <v>2.04</v>
      </c>
      <c r="Z226" s="48">
        <v>10.968</v>
      </c>
      <c r="AA226" s="48">
        <v>38.4</v>
      </c>
      <c r="AB226" s="48">
        <v>15.468999999999999</v>
      </c>
      <c r="AC226" s="50">
        <v>0.28499999999999998</v>
      </c>
      <c r="AD226" s="50">
        <v>0.185</v>
      </c>
      <c r="AE226" s="46">
        <v>2.379</v>
      </c>
      <c r="AF226" s="45">
        <v>0.104</v>
      </c>
      <c r="AG226" s="45">
        <v>0.60299999999999998</v>
      </c>
      <c r="AH226" s="45">
        <v>0.138165345413364</v>
      </c>
      <c r="AI226" s="45">
        <v>0.140996602491506</v>
      </c>
      <c r="AJ226" s="47">
        <v>2756</v>
      </c>
    </row>
    <row r="227" spans="1:36" x14ac:dyDescent="0.15">
      <c r="A227" s="43" t="s">
        <v>272</v>
      </c>
      <c r="B227" s="43" t="s">
        <v>273</v>
      </c>
      <c r="C227" s="44">
        <v>360.2</v>
      </c>
      <c r="D227" s="45">
        <v>0.28999999999999998</v>
      </c>
      <c r="E227" s="45">
        <v>0.152</v>
      </c>
      <c r="F227" s="46">
        <v>80.900000000000006</v>
      </c>
      <c r="G227" s="46">
        <v>87.7</v>
      </c>
      <c r="H227" s="46">
        <v>6.8</v>
      </c>
      <c r="I227" s="45">
        <v>0.20399999999999999</v>
      </c>
      <c r="J227" s="47">
        <v>33845</v>
      </c>
      <c r="K227" s="47">
        <v>15752</v>
      </c>
      <c r="L227" s="47">
        <v>4746</v>
      </c>
      <c r="M227" s="47">
        <v>5372</v>
      </c>
      <c r="N227" s="47">
        <v>1146</v>
      </c>
      <c r="O227" s="47">
        <v>1790</v>
      </c>
      <c r="P227" s="45">
        <v>2.9000000000000001E-2</v>
      </c>
      <c r="Q227" s="48">
        <v>0.34399999999999997</v>
      </c>
      <c r="R227" s="45">
        <v>2.1000000000000001E-2</v>
      </c>
      <c r="S227" s="49">
        <v>35</v>
      </c>
      <c r="T227" s="46">
        <v>0.52700000000000002</v>
      </c>
      <c r="U227" s="46">
        <v>0.95299999999999996</v>
      </c>
      <c r="V227" s="46">
        <v>12.115</v>
      </c>
      <c r="W227" s="46">
        <v>18.207000000000001</v>
      </c>
      <c r="X227" s="46">
        <v>0.43</v>
      </c>
      <c r="Y227" s="46">
        <v>1.94</v>
      </c>
      <c r="Z227" s="48">
        <v>5.2409999999999997</v>
      </c>
      <c r="AA227" s="48">
        <v>35.546999999999997</v>
      </c>
      <c r="AB227" s="48">
        <v>18.190000000000001</v>
      </c>
      <c r="AC227" s="50">
        <v>0.24</v>
      </c>
      <c r="AD227" s="50">
        <v>0.27400000000000002</v>
      </c>
      <c r="AE227" s="46">
        <v>2.3639999999999999</v>
      </c>
      <c r="AF227" s="45">
        <v>0.111</v>
      </c>
      <c r="AG227" s="45">
        <v>0.60099999999999998</v>
      </c>
      <c r="AH227" s="45">
        <v>9.0871369294605805E-2</v>
      </c>
      <c r="AI227" s="45">
        <v>0.129460580912863</v>
      </c>
      <c r="AJ227" s="47">
        <v>2793</v>
      </c>
    </row>
    <row r="228" spans="1:36" x14ac:dyDescent="0.15">
      <c r="A228" s="43" t="s">
        <v>272</v>
      </c>
      <c r="B228" s="43" t="s">
        <v>274</v>
      </c>
      <c r="C228" s="44">
        <v>274.8</v>
      </c>
      <c r="D228" s="45">
        <v>0.29299999999999998</v>
      </c>
      <c r="E228" s="45">
        <v>0.154</v>
      </c>
      <c r="F228" s="46">
        <v>81.3</v>
      </c>
      <c r="G228" s="46">
        <v>88</v>
      </c>
      <c r="H228" s="46">
        <v>6.7</v>
      </c>
      <c r="I228" s="45">
        <v>0.20200000000000001</v>
      </c>
      <c r="J228" s="47">
        <v>33795</v>
      </c>
      <c r="K228" s="47">
        <v>15018</v>
      </c>
      <c r="L228" s="47">
        <v>3646</v>
      </c>
      <c r="M228" s="47">
        <v>5102</v>
      </c>
      <c r="N228" s="47">
        <v>1489</v>
      </c>
      <c r="O228" s="47">
        <v>1533</v>
      </c>
      <c r="P228" s="45">
        <v>3.1E-2</v>
      </c>
      <c r="Q228" s="48">
        <v>0.36699999999999999</v>
      </c>
      <c r="R228" s="45">
        <v>1.2999999999999999E-2</v>
      </c>
      <c r="S228" s="49">
        <v>37</v>
      </c>
      <c r="T228" s="46">
        <v>0.29099999999999998</v>
      </c>
      <c r="U228" s="46">
        <v>0</v>
      </c>
      <c r="V228" s="46">
        <v>12.692</v>
      </c>
      <c r="W228" s="46">
        <v>19.600999999999999</v>
      </c>
      <c r="X228" s="46">
        <v>0.28999999999999998</v>
      </c>
      <c r="Y228" s="46">
        <v>1.51</v>
      </c>
      <c r="Z228" s="48">
        <v>11.856999999999999</v>
      </c>
      <c r="AA228" s="48">
        <v>32.584000000000003</v>
      </c>
      <c r="AB228" s="48">
        <v>13.177</v>
      </c>
      <c r="AC228" s="50">
        <v>0.37</v>
      </c>
      <c r="AD228" s="50">
        <v>0.28599999999999998</v>
      </c>
      <c r="AE228" s="46">
        <v>2.7170000000000001</v>
      </c>
      <c r="AF228" s="45">
        <v>8.8999999999999996E-2</v>
      </c>
      <c r="AG228" s="45">
        <v>0.68799999999999994</v>
      </c>
      <c r="AH228" s="45">
        <v>0.11338199513382</v>
      </c>
      <c r="AI228" s="45">
        <v>0.110462287104623</v>
      </c>
      <c r="AJ228" s="47">
        <v>2616</v>
      </c>
    </row>
    <row r="229" spans="1:36" x14ac:dyDescent="0.15">
      <c r="A229" s="43" t="s">
        <v>275</v>
      </c>
      <c r="B229" s="43" t="s">
        <v>276</v>
      </c>
      <c r="C229" s="44">
        <v>910.9</v>
      </c>
      <c r="D229" s="45">
        <v>0.25800000000000001</v>
      </c>
      <c r="E229" s="45">
        <v>0.13</v>
      </c>
      <c r="F229" s="46">
        <v>81.5</v>
      </c>
      <c r="G229" s="46">
        <v>87.9</v>
      </c>
      <c r="H229" s="46">
        <v>6.4</v>
      </c>
      <c r="I229" s="45">
        <v>0.21199999999999999</v>
      </c>
      <c r="J229" s="47">
        <v>31428</v>
      </c>
      <c r="K229" s="47">
        <v>15485</v>
      </c>
      <c r="L229" s="47">
        <v>3418</v>
      </c>
      <c r="M229" s="47">
        <v>6173</v>
      </c>
      <c r="N229" s="47">
        <v>1373</v>
      </c>
      <c r="O229" s="47">
        <v>2061</v>
      </c>
      <c r="P229" s="45">
        <v>2.4E-2</v>
      </c>
      <c r="Q229" s="48">
        <v>0.34100000000000003</v>
      </c>
      <c r="R229" s="45">
        <v>1.4E-2</v>
      </c>
      <c r="S229" s="49">
        <v>46</v>
      </c>
      <c r="T229" s="46">
        <v>0.24</v>
      </c>
      <c r="U229" s="46">
        <v>0.41499999999999998</v>
      </c>
      <c r="V229" s="46">
        <v>11.709</v>
      </c>
      <c r="W229" s="46">
        <v>12.653</v>
      </c>
      <c r="X229" s="46">
        <v>0.39</v>
      </c>
      <c r="Y229" s="46">
        <v>1.59</v>
      </c>
      <c r="Z229" s="48">
        <v>9.3230000000000004</v>
      </c>
      <c r="AA229" s="48">
        <v>53.177999999999997</v>
      </c>
      <c r="AB229" s="48">
        <v>22.244</v>
      </c>
      <c r="AC229" s="50">
        <v>0.28799999999999998</v>
      </c>
      <c r="AD229" s="50">
        <v>0.122</v>
      </c>
      <c r="AE229" s="46">
        <v>2.2509999999999999</v>
      </c>
      <c r="AF229" s="45">
        <v>0.111</v>
      </c>
      <c r="AG229" s="45">
        <v>0.55100000000000005</v>
      </c>
      <c r="AH229" s="45">
        <v>0.124828741056477</v>
      </c>
      <c r="AI229" s="45">
        <v>8.9968031663875805E-2</v>
      </c>
      <c r="AJ229" s="47">
        <v>3082</v>
      </c>
    </row>
    <row r="230" spans="1:36" x14ac:dyDescent="0.15">
      <c r="A230" s="43" t="s">
        <v>275</v>
      </c>
      <c r="B230" s="43" t="s">
        <v>277</v>
      </c>
      <c r="C230" s="44">
        <v>1342.5</v>
      </c>
      <c r="D230" s="45">
        <v>0.27</v>
      </c>
      <c r="E230" s="45">
        <v>0.13500000000000001</v>
      </c>
      <c r="F230" s="46">
        <v>81.2</v>
      </c>
      <c r="G230" s="46">
        <v>87.9</v>
      </c>
      <c r="H230" s="46">
        <v>6.7</v>
      </c>
      <c r="I230" s="45">
        <v>0.21299999999999999</v>
      </c>
      <c r="J230" s="47">
        <v>29510</v>
      </c>
      <c r="K230" s="47">
        <v>14453</v>
      </c>
      <c r="L230" s="47">
        <v>2634</v>
      </c>
      <c r="M230" s="47">
        <v>5855</v>
      </c>
      <c r="N230" s="47">
        <v>1624</v>
      </c>
      <c r="O230" s="47">
        <v>1860</v>
      </c>
      <c r="P230" s="45">
        <v>2.4E-2</v>
      </c>
      <c r="Q230" s="48">
        <v>0.309</v>
      </c>
      <c r="R230" s="45">
        <v>1.4E-2</v>
      </c>
      <c r="S230" s="49">
        <v>40</v>
      </c>
      <c r="T230" s="46">
        <v>0.32900000000000001</v>
      </c>
      <c r="U230" s="46">
        <v>1.6930000000000001</v>
      </c>
      <c r="V230" s="46">
        <v>10.704000000000001</v>
      </c>
      <c r="W230" s="46">
        <v>12.336</v>
      </c>
      <c r="X230" s="46">
        <v>0.24</v>
      </c>
      <c r="Y230" s="46">
        <v>1.26</v>
      </c>
      <c r="Z230" s="48">
        <v>9.34</v>
      </c>
      <c r="AA230" s="48">
        <v>40.686</v>
      </c>
      <c r="AB230" s="48">
        <v>8.9339999999999993</v>
      </c>
      <c r="AC230" s="50">
        <v>0.253</v>
      </c>
      <c r="AD230" s="50">
        <v>0.17199999999999999</v>
      </c>
      <c r="AE230" s="46">
        <v>2.4489999999999998</v>
      </c>
      <c r="AF230" s="45">
        <v>8.1000000000000003E-2</v>
      </c>
      <c r="AG230" s="45">
        <v>0.66300000000000003</v>
      </c>
      <c r="AH230" s="45">
        <v>0.119287706500751</v>
      </c>
      <c r="AI230" s="45">
        <v>5.4280197382535901E-2</v>
      </c>
      <c r="AJ230" s="47">
        <v>2914</v>
      </c>
    </row>
    <row r="231" spans="1:36" x14ac:dyDescent="0.15">
      <c r="A231" s="43" t="s">
        <v>275</v>
      </c>
      <c r="B231" s="43" t="s">
        <v>278</v>
      </c>
      <c r="C231" s="44">
        <v>204.8</v>
      </c>
      <c r="D231" s="45">
        <v>0.29899999999999999</v>
      </c>
      <c r="E231" s="45">
        <v>0.156</v>
      </c>
      <c r="F231" s="46">
        <v>80.099999999999994</v>
      </c>
      <c r="G231" s="46">
        <v>87.2</v>
      </c>
      <c r="H231" s="46">
        <v>7.1</v>
      </c>
      <c r="I231" s="45">
        <v>0.20399999999999999</v>
      </c>
      <c r="J231" s="47">
        <v>32217</v>
      </c>
      <c r="K231" s="47">
        <v>13445</v>
      </c>
      <c r="L231" s="47">
        <v>2702</v>
      </c>
      <c r="M231" s="47">
        <v>5298</v>
      </c>
      <c r="N231" s="47">
        <v>1081</v>
      </c>
      <c r="O231" s="47">
        <v>2247</v>
      </c>
      <c r="P231" s="45">
        <v>3.5000000000000003E-2</v>
      </c>
      <c r="Q231" s="48">
        <v>0.29599999999999999</v>
      </c>
      <c r="R231" s="45">
        <v>8.0000000000000002E-3</v>
      </c>
      <c r="S231" s="49">
        <v>48</v>
      </c>
      <c r="T231" s="46">
        <v>0.36199999999999999</v>
      </c>
      <c r="U231" s="46">
        <v>1.3169999999999999</v>
      </c>
      <c r="V231" s="46">
        <v>12.087</v>
      </c>
      <c r="W231" s="46">
        <v>23.318999999999999</v>
      </c>
      <c r="X231" s="46">
        <v>0.36</v>
      </c>
      <c r="Y231" s="46">
        <v>1.68</v>
      </c>
      <c r="Z231" s="48">
        <v>9.98</v>
      </c>
      <c r="AA231" s="48">
        <v>27.93</v>
      </c>
      <c r="AB231" s="48">
        <v>17.620999999999999</v>
      </c>
      <c r="AC231" s="50">
        <v>0.182</v>
      </c>
      <c r="AD231" s="50">
        <v>0.36599999999999999</v>
      </c>
      <c r="AE231" s="46">
        <v>2.4209999999999998</v>
      </c>
      <c r="AF231" s="45">
        <v>0.11700000000000001</v>
      </c>
      <c r="AG231" s="45">
        <v>0.69399999999999995</v>
      </c>
      <c r="AH231" s="45">
        <v>0.106449106449106</v>
      </c>
      <c r="AI231" s="45">
        <v>0.11111111111111099</v>
      </c>
      <c r="AJ231" s="47">
        <v>2664</v>
      </c>
    </row>
    <row r="232" spans="1:36" x14ac:dyDescent="0.15">
      <c r="A232" s="43" t="s">
        <v>279</v>
      </c>
      <c r="B232" s="43" t="s">
        <v>280</v>
      </c>
      <c r="C232" s="44">
        <v>648.1</v>
      </c>
      <c r="D232" s="45">
        <v>0.34699999999999998</v>
      </c>
      <c r="E232" s="45">
        <v>0.185</v>
      </c>
      <c r="F232" s="46">
        <v>80.5</v>
      </c>
      <c r="G232" s="46">
        <v>86.8</v>
      </c>
      <c r="H232" s="46">
        <v>6.3</v>
      </c>
      <c r="I232" s="45">
        <v>0.17499999999999999</v>
      </c>
      <c r="J232" s="47">
        <v>26649</v>
      </c>
      <c r="K232" s="47">
        <v>12811</v>
      </c>
      <c r="L232" s="47">
        <v>3725</v>
      </c>
      <c r="M232" s="47">
        <v>4348</v>
      </c>
      <c r="N232" s="47">
        <v>1400</v>
      </c>
      <c r="O232" s="47">
        <v>1403</v>
      </c>
      <c r="P232" s="45">
        <v>3.3000000000000002E-2</v>
      </c>
      <c r="Q232" s="48">
        <v>0.29699999999999999</v>
      </c>
      <c r="R232" s="45">
        <v>1.2999999999999999E-2</v>
      </c>
      <c r="S232" s="49">
        <v>56</v>
      </c>
      <c r="T232" s="46">
        <v>0.41</v>
      </c>
      <c r="U232" s="46">
        <v>2.3199999999999998</v>
      </c>
      <c r="V232" s="46">
        <v>16.178999999999998</v>
      </c>
      <c r="W232" s="46">
        <v>14.384</v>
      </c>
      <c r="X232" s="46">
        <v>0.21</v>
      </c>
      <c r="Y232" s="46">
        <v>1.01</v>
      </c>
      <c r="Z232" s="48">
        <v>8.3330000000000002</v>
      </c>
      <c r="AA232" s="48">
        <v>30.55</v>
      </c>
      <c r="AB232" s="48">
        <v>22.524000000000001</v>
      </c>
      <c r="AC232" s="50">
        <v>0.27400000000000002</v>
      </c>
      <c r="AD232" s="50">
        <v>0.246</v>
      </c>
      <c r="AE232" s="46">
        <v>2.2080000000000002</v>
      </c>
      <c r="AF232" s="45">
        <v>0.16500000000000001</v>
      </c>
      <c r="AG232" s="45">
        <v>0.67200000000000004</v>
      </c>
      <c r="AH232" s="45">
        <v>0.13180245360176199</v>
      </c>
      <c r="AI232" s="45">
        <v>9.2167348222711498E-2</v>
      </c>
      <c r="AJ232" s="47">
        <v>2903</v>
      </c>
    </row>
    <row r="233" spans="1:36" x14ac:dyDescent="0.15">
      <c r="A233" s="43" t="s">
        <v>279</v>
      </c>
      <c r="B233" s="43" t="s">
        <v>281</v>
      </c>
      <c r="C233" s="44">
        <v>486.3</v>
      </c>
      <c r="D233" s="45">
        <v>0.35399999999999998</v>
      </c>
      <c r="E233" s="45">
        <v>0.188</v>
      </c>
      <c r="F233" s="46">
        <v>80.3</v>
      </c>
      <c r="G233" s="46">
        <v>86.7</v>
      </c>
      <c r="H233" s="46">
        <v>6.4</v>
      </c>
      <c r="I233" s="45">
        <v>0.20599999999999999</v>
      </c>
      <c r="J233" s="47">
        <v>31980</v>
      </c>
      <c r="K233" s="47">
        <v>15749</v>
      </c>
      <c r="L233" s="47">
        <v>3105</v>
      </c>
      <c r="M233" s="47">
        <v>6475</v>
      </c>
      <c r="N233" s="47">
        <v>1715</v>
      </c>
      <c r="O233" s="47">
        <v>1603</v>
      </c>
      <c r="P233" s="45">
        <v>2.7E-2</v>
      </c>
      <c r="Q233" s="48">
        <v>0.35599999999999998</v>
      </c>
      <c r="R233" s="45">
        <v>1.2999999999999999E-2</v>
      </c>
      <c r="S233" s="49">
        <v>46</v>
      </c>
      <c r="T233" s="46">
        <v>0.246</v>
      </c>
      <c r="U233" s="46">
        <v>1.355</v>
      </c>
      <c r="V233" s="46">
        <v>12.363</v>
      </c>
      <c r="W233" s="46">
        <v>13.430999999999999</v>
      </c>
      <c r="X233" s="46">
        <v>0.25</v>
      </c>
      <c r="Y233" s="46">
        <v>1.01</v>
      </c>
      <c r="Z233" s="48">
        <v>11.028</v>
      </c>
      <c r="AA233" s="48">
        <v>26.122</v>
      </c>
      <c r="AB233" s="48">
        <v>14.848000000000001</v>
      </c>
      <c r="AC233" s="50">
        <v>0.188</v>
      </c>
      <c r="AD233" s="50">
        <v>0.23799999999999999</v>
      </c>
      <c r="AE233" s="46">
        <v>2.355</v>
      </c>
      <c r="AF233" s="45">
        <v>0.159</v>
      </c>
      <c r="AG233" s="45">
        <v>0.76300000000000001</v>
      </c>
      <c r="AH233" s="45">
        <v>0.123195380173244</v>
      </c>
      <c r="AI233" s="45">
        <v>8.7584215591915301E-2</v>
      </c>
      <c r="AJ233" s="47">
        <v>2776</v>
      </c>
    </row>
    <row r="234" spans="1:36" x14ac:dyDescent="0.15">
      <c r="A234" s="43" t="s">
        <v>279</v>
      </c>
      <c r="B234" s="43" t="s">
        <v>282</v>
      </c>
      <c r="C234" s="44">
        <v>897.6</v>
      </c>
      <c r="D234" s="45">
        <v>0.27900000000000003</v>
      </c>
      <c r="E234" s="45">
        <v>0.13800000000000001</v>
      </c>
      <c r="F234" s="46">
        <v>81</v>
      </c>
      <c r="G234" s="46">
        <v>87.2</v>
      </c>
      <c r="H234" s="46">
        <v>6.2</v>
      </c>
      <c r="I234" s="45">
        <v>0.20699999999999999</v>
      </c>
      <c r="J234" s="47">
        <v>28311</v>
      </c>
      <c r="K234" s="47">
        <v>12632</v>
      </c>
      <c r="L234" s="47">
        <v>1853</v>
      </c>
      <c r="M234" s="47">
        <v>5115</v>
      </c>
      <c r="N234" s="47">
        <v>2107</v>
      </c>
      <c r="O234" s="47">
        <v>1107</v>
      </c>
      <c r="P234" s="45">
        <v>1.9E-2</v>
      </c>
      <c r="Q234" s="48">
        <v>0.29699999999999999</v>
      </c>
      <c r="R234" s="45">
        <v>8.9999999999999993E-3</v>
      </c>
      <c r="S234" s="49">
        <v>42</v>
      </c>
      <c r="T234" s="46">
        <v>0.38200000000000001</v>
      </c>
      <c r="U234" s="46">
        <v>1.7789999999999999</v>
      </c>
      <c r="V234" s="46">
        <v>8.9160000000000004</v>
      </c>
      <c r="W234" s="46">
        <v>10.259</v>
      </c>
      <c r="X234" s="46">
        <v>0.24</v>
      </c>
      <c r="Y234" s="46">
        <v>1.2</v>
      </c>
      <c r="Z234" s="48">
        <v>8.6790000000000003</v>
      </c>
      <c r="AA234" s="48">
        <v>26.486999999999998</v>
      </c>
      <c r="AB234" s="48">
        <v>6.992</v>
      </c>
      <c r="AC234" s="50">
        <v>0.17499999999999999</v>
      </c>
      <c r="AD234" s="50">
        <v>8.8999999999999996E-2</v>
      </c>
      <c r="AE234" s="46">
        <v>2.452</v>
      </c>
      <c r="AF234" s="45">
        <v>0.10199999999999999</v>
      </c>
      <c r="AG234" s="45">
        <v>0.65900000000000003</v>
      </c>
      <c r="AH234" s="45">
        <v>0.12008955831467499</v>
      </c>
      <c r="AI234" s="45">
        <v>6.7168736006513297E-2</v>
      </c>
      <c r="AJ234" s="47">
        <v>2870</v>
      </c>
    </row>
    <row r="235" spans="1:36" x14ac:dyDescent="0.15">
      <c r="A235" s="43" t="s">
        <v>279</v>
      </c>
      <c r="B235" s="43" t="s">
        <v>283</v>
      </c>
      <c r="C235" s="44">
        <v>303.7</v>
      </c>
      <c r="D235" s="45">
        <v>0.23799999999999999</v>
      </c>
      <c r="E235" s="45">
        <v>0.113</v>
      </c>
      <c r="F235" s="46">
        <v>81.7</v>
      </c>
      <c r="G235" s="46">
        <v>87.5</v>
      </c>
      <c r="H235" s="46">
        <v>5.8</v>
      </c>
      <c r="I235" s="45">
        <v>0.17399999999999999</v>
      </c>
      <c r="J235" s="47">
        <v>25879</v>
      </c>
      <c r="K235" s="47">
        <v>13126</v>
      </c>
      <c r="L235" s="47">
        <v>1868</v>
      </c>
      <c r="M235" s="47">
        <v>5427</v>
      </c>
      <c r="N235" s="47">
        <v>1856</v>
      </c>
      <c r="O235" s="47">
        <v>1786</v>
      </c>
      <c r="P235" s="45">
        <v>2.5000000000000001E-2</v>
      </c>
      <c r="Q235" s="48">
        <v>0.27300000000000002</v>
      </c>
      <c r="R235" s="45">
        <v>0.01</v>
      </c>
      <c r="S235" s="49">
        <v>33</v>
      </c>
      <c r="T235" s="46">
        <v>0.35799999999999998</v>
      </c>
      <c r="U235" s="46">
        <v>2.8420000000000001</v>
      </c>
      <c r="V235" s="46">
        <v>10.382</v>
      </c>
      <c r="W235" s="46">
        <v>14.186</v>
      </c>
      <c r="X235" s="46">
        <v>0.34</v>
      </c>
      <c r="Y235" s="46">
        <v>1.61</v>
      </c>
      <c r="Z235" s="48">
        <v>12.888</v>
      </c>
      <c r="AA235" s="48">
        <v>34.055</v>
      </c>
      <c r="AB235" s="48">
        <v>9.7330000000000005</v>
      </c>
      <c r="AC235" s="50">
        <v>0.16600000000000001</v>
      </c>
      <c r="AD235" s="50">
        <v>0.41499999999999998</v>
      </c>
      <c r="AE235" s="46">
        <v>2.2120000000000002</v>
      </c>
      <c r="AF235" s="45">
        <v>8.1000000000000003E-2</v>
      </c>
      <c r="AG235" s="45">
        <v>0.55700000000000005</v>
      </c>
      <c r="AH235" s="45">
        <v>0.11387038158691699</v>
      </c>
      <c r="AI235" s="45">
        <v>7.1471835251362803E-2</v>
      </c>
      <c r="AJ235" s="47">
        <v>3007</v>
      </c>
    </row>
    <row r="236" spans="1:36" x14ac:dyDescent="0.15">
      <c r="A236" s="43" t="s">
        <v>279</v>
      </c>
      <c r="B236" s="43" t="s">
        <v>284</v>
      </c>
      <c r="C236" s="44">
        <v>234.8</v>
      </c>
      <c r="D236" s="45">
        <v>0.29299999999999998</v>
      </c>
      <c r="E236" s="45">
        <v>0.14000000000000001</v>
      </c>
      <c r="F236" s="46">
        <v>81.900000000000006</v>
      </c>
      <c r="G236" s="46">
        <v>87.8</v>
      </c>
      <c r="H236" s="46">
        <v>5.9</v>
      </c>
      <c r="I236" s="45">
        <v>0.17599999999999999</v>
      </c>
      <c r="J236" s="47">
        <v>25218</v>
      </c>
      <c r="K236" s="47">
        <v>12134</v>
      </c>
      <c r="L236" s="47">
        <v>3000</v>
      </c>
      <c r="M236" s="47">
        <v>4260</v>
      </c>
      <c r="N236" s="47">
        <v>1432</v>
      </c>
      <c r="O236" s="47">
        <v>1224</v>
      </c>
      <c r="P236" s="45">
        <v>2.5999999999999999E-2</v>
      </c>
      <c r="Q236" s="48">
        <v>0.27900000000000003</v>
      </c>
      <c r="R236" s="45">
        <v>1.4E-2</v>
      </c>
      <c r="S236" s="49">
        <v>22</v>
      </c>
      <c r="T236" s="46">
        <v>0.31900000000000001</v>
      </c>
      <c r="U236" s="46">
        <v>3.657</v>
      </c>
      <c r="V236" s="46">
        <v>11.03</v>
      </c>
      <c r="W236" s="46">
        <v>11.553000000000001</v>
      </c>
      <c r="X236" s="46">
        <v>0.38</v>
      </c>
      <c r="Y236" s="46">
        <v>1.8</v>
      </c>
      <c r="Z236" s="48">
        <v>22.728000000000002</v>
      </c>
      <c r="AA236" s="48">
        <v>20.812000000000001</v>
      </c>
      <c r="AB236" s="48">
        <v>16.283999999999999</v>
      </c>
      <c r="AC236" s="50">
        <v>0.434</v>
      </c>
      <c r="AD236" s="50">
        <v>0.129</v>
      </c>
      <c r="AE236" s="46">
        <v>2.4209999999999998</v>
      </c>
      <c r="AF236" s="45">
        <v>0.123</v>
      </c>
      <c r="AG236" s="45">
        <v>0.68500000000000005</v>
      </c>
      <c r="AH236" s="45">
        <v>0.122484689413823</v>
      </c>
      <c r="AI236" s="45">
        <v>8.3114610673665795E-2</v>
      </c>
      <c r="AJ236" s="47">
        <v>2974</v>
      </c>
    </row>
    <row r="237" spans="1:36" x14ac:dyDescent="0.15">
      <c r="A237" s="43" t="s">
        <v>285</v>
      </c>
      <c r="B237" s="43" t="s">
        <v>286</v>
      </c>
      <c r="C237" s="44">
        <v>375.2</v>
      </c>
      <c r="D237" s="45">
        <v>0.34799999999999998</v>
      </c>
      <c r="E237" s="45">
        <v>0.182</v>
      </c>
      <c r="F237" s="46">
        <v>80.099999999999994</v>
      </c>
      <c r="G237" s="46">
        <v>87</v>
      </c>
      <c r="H237" s="46">
        <v>6.9</v>
      </c>
      <c r="I237" s="45">
        <v>0.21</v>
      </c>
      <c r="J237" s="47">
        <v>28174</v>
      </c>
      <c r="K237" s="47">
        <v>12717</v>
      </c>
      <c r="L237" s="47">
        <v>2632</v>
      </c>
      <c r="M237" s="47">
        <v>5929</v>
      </c>
      <c r="N237" s="47">
        <v>1142</v>
      </c>
      <c r="O237" s="47">
        <v>820</v>
      </c>
      <c r="P237" s="45">
        <v>2.4E-2</v>
      </c>
      <c r="Q237" s="48">
        <v>0.309</v>
      </c>
      <c r="R237" s="45">
        <v>8.0000000000000002E-3</v>
      </c>
      <c r="S237" s="49">
        <v>33</v>
      </c>
      <c r="T237" s="46">
        <v>0.14199999999999999</v>
      </c>
      <c r="U237" s="46">
        <v>3.7429999999999999</v>
      </c>
      <c r="V237" s="46">
        <v>8.8079999999999998</v>
      </c>
      <c r="W237" s="46">
        <v>11.536</v>
      </c>
      <c r="X237" s="46">
        <v>0.27</v>
      </c>
      <c r="Y237" s="46">
        <v>1.07</v>
      </c>
      <c r="Z237" s="48">
        <v>24.404</v>
      </c>
      <c r="AA237" s="48">
        <v>24.042999999999999</v>
      </c>
      <c r="AB237" s="48">
        <v>11.874000000000001</v>
      </c>
      <c r="AC237" s="50">
        <v>0.26800000000000002</v>
      </c>
      <c r="AD237" s="50">
        <v>0.19500000000000001</v>
      </c>
      <c r="AE237" s="46">
        <v>2.1989999999999998</v>
      </c>
      <c r="AF237" s="45">
        <v>0.16700000000000001</v>
      </c>
      <c r="AG237" s="45">
        <v>0.61399999999999999</v>
      </c>
      <c r="AH237" s="45">
        <v>9.7843665768194102E-2</v>
      </c>
      <c r="AI237" s="45">
        <v>6.2264150943396199E-2</v>
      </c>
      <c r="AJ237" s="47">
        <v>2757</v>
      </c>
    </row>
    <row r="238" spans="1:36" x14ac:dyDescent="0.15">
      <c r="A238" s="43" t="s">
        <v>285</v>
      </c>
      <c r="B238" s="43" t="s">
        <v>287</v>
      </c>
      <c r="C238" s="44">
        <v>591</v>
      </c>
      <c r="D238" s="45">
        <v>0.32500000000000001</v>
      </c>
      <c r="E238" s="45">
        <v>0.16400000000000001</v>
      </c>
      <c r="F238" s="46">
        <v>80.5</v>
      </c>
      <c r="G238" s="46">
        <v>86.9</v>
      </c>
      <c r="H238" s="46">
        <v>6.4</v>
      </c>
      <c r="I238" s="45">
        <v>0.19500000000000001</v>
      </c>
      <c r="J238" s="47">
        <v>29969</v>
      </c>
      <c r="K238" s="47">
        <v>15212</v>
      </c>
      <c r="L238" s="47">
        <v>2316</v>
      </c>
      <c r="M238" s="47">
        <v>7801</v>
      </c>
      <c r="N238" s="47">
        <v>1491</v>
      </c>
      <c r="O238" s="47">
        <v>1325</v>
      </c>
      <c r="P238" s="45">
        <v>2.4E-2</v>
      </c>
      <c r="Q238" s="48">
        <v>0.29899999999999999</v>
      </c>
      <c r="R238" s="45">
        <v>1.0999999999999999E-2</v>
      </c>
      <c r="S238" s="49">
        <v>31</v>
      </c>
      <c r="T238" s="46">
        <v>0.223</v>
      </c>
      <c r="U238" s="46">
        <v>6.9290000000000003</v>
      </c>
      <c r="V238" s="46">
        <v>10.031000000000001</v>
      </c>
      <c r="W238" s="46">
        <v>9.2319999999999993</v>
      </c>
      <c r="X238" s="46">
        <v>0.41</v>
      </c>
      <c r="Y238" s="46">
        <v>1.69</v>
      </c>
      <c r="Z238" s="48">
        <v>29.387</v>
      </c>
      <c r="AA238" s="48">
        <v>34.792999999999999</v>
      </c>
      <c r="AB238" s="48">
        <v>7.5049999999999999</v>
      </c>
      <c r="AC238" s="50">
        <v>0.34100000000000003</v>
      </c>
      <c r="AD238" s="50">
        <v>0.26900000000000002</v>
      </c>
      <c r="AE238" s="46">
        <v>2.2040000000000002</v>
      </c>
      <c r="AF238" s="45">
        <v>0.154</v>
      </c>
      <c r="AG238" s="45">
        <v>0.66100000000000003</v>
      </c>
      <c r="AH238" s="45">
        <v>0.13047910295616699</v>
      </c>
      <c r="AI238" s="45">
        <v>4.6890927624872597E-2</v>
      </c>
      <c r="AJ238" s="47">
        <v>2940</v>
      </c>
    </row>
    <row r="239" spans="1:36" x14ac:dyDescent="0.15">
      <c r="A239" s="43" t="s">
        <v>285</v>
      </c>
      <c r="B239" s="43" t="s">
        <v>288</v>
      </c>
      <c r="C239" s="44">
        <v>193</v>
      </c>
      <c r="D239" s="45">
        <v>0.28899999999999998</v>
      </c>
      <c r="E239" s="45">
        <v>0.14799999999999999</v>
      </c>
      <c r="F239" s="46">
        <v>81.2</v>
      </c>
      <c r="G239" s="46">
        <v>87.1</v>
      </c>
      <c r="H239" s="46">
        <v>5.9</v>
      </c>
      <c r="I239" s="45">
        <v>0.20499999999999999</v>
      </c>
      <c r="J239" s="47">
        <v>28979</v>
      </c>
      <c r="K239" s="47">
        <v>12948</v>
      </c>
      <c r="L239" s="47">
        <v>2878</v>
      </c>
      <c r="M239" s="47">
        <v>5632</v>
      </c>
      <c r="N239" s="47">
        <v>1222</v>
      </c>
      <c r="O239" s="47">
        <v>902</v>
      </c>
      <c r="P239" s="45">
        <v>2.8000000000000001E-2</v>
      </c>
      <c r="Q239" s="48">
        <v>0.308</v>
      </c>
      <c r="R239" s="45">
        <v>0.02</v>
      </c>
      <c r="S239" s="49">
        <v>31</v>
      </c>
      <c r="T239" s="46">
        <v>0.19800000000000001</v>
      </c>
      <c r="U239" s="46">
        <v>2.7389999999999999</v>
      </c>
      <c r="V239" s="46">
        <v>14.882999999999999</v>
      </c>
      <c r="W239" s="46">
        <v>14.054</v>
      </c>
      <c r="X239" s="46">
        <v>0.36</v>
      </c>
      <c r="Y239" s="46">
        <v>1.75</v>
      </c>
      <c r="Z239" s="48">
        <v>16.126000000000001</v>
      </c>
      <c r="AA239" s="48">
        <v>21.189</v>
      </c>
      <c r="AB239" s="48">
        <v>14.144</v>
      </c>
      <c r="AC239" s="50">
        <v>0.35799999999999998</v>
      </c>
      <c r="AD239" s="50">
        <v>0.29299999999999998</v>
      </c>
      <c r="AE239" s="46">
        <v>2.1949999999999998</v>
      </c>
      <c r="AF239" s="45">
        <v>0.128</v>
      </c>
      <c r="AG239" s="45">
        <v>0.60299999999999998</v>
      </c>
      <c r="AH239" s="45">
        <v>0.101587301587302</v>
      </c>
      <c r="AI239" s="45">
        <v>7.8004535147392307E-2</v>
      </c>
      <c r="AJ239" s="47">
        <v>2941</v>
      </c>
    </row>
    <row r="240" spans="1:36" x14ac:dyDescent="0.15">
      <c r="A240" s="43" t="s">
        <v>285</v>
      </c>
      <c r="B240" s="43" t="s">
        <v>289</v>
      </c>
      <c r="C240" s="44">
        <v>612.5</v>
      </c>
      <c r="D240" s="45">
        <v>0.30299999999999999</v>
      </c>
      <c r="E240" s="45">
        <v>0.153</v>
      </c>
      <c r="F240" s="46">
        <v>80.599999999999994</v>
      </c>
      <c r="G240" s="46">
        <v>86.8</v>
      </c>
      <c r="H240" s="46">
        <v>6.2</v>
      </c>
      <c r="I240" s="45">
        <v>0.20399999999999999</v>
      </c>
      <c r="J240" s="47">
        <v>28892</v>
      </c>
      <c r="K240" s="47">
        <v>14734</v>
      </c>
      <c r="L240" s="47">
        <v>4108</v>
      </c>
      <c r="M240" s="47">
        <v>6628</v>
      </c>
      <c r="N240" s="47">
        <v>1007</v>
      </c>
      <c r="O240" s="47">
        <v>421</v>
      </c>
      <c r="P240" s="45">
        <v>2.3E-2</v>
      </c>
      <c r="Q240" s="48">
        <v>0.33800000000000002</v>
      </c>
      <c r="R240" s="45">
        <v>1.4999999999999999E-2</v>
      </c>
      <c r="S240" s="49">
        <v>18</v>
      </c>
      <c r="T240" s="46">
        <v>0.17</v>
      </c>
      <c r="U240" s="46">
        <v>1.419</v>
      </c>
      <c r="V240" s="46">
        <v>10.164</v>
      </c>
      <c r="W240" s="46">
        <v>11.696999999999999</v>
      </c>
      <c r="X240" s="46">
        <v>0.43</v>
      </c>
      <c r="Y240" s="46">
        <v>1.76</v>
      </c>
      <c r="Z240" s="48">
        <v>15.87</v>
      </c>
      <c r="AA240" s="48">
        <v>27.794</v>
      </c>
      <c r="AB240" s="48">
        <v>14.308</v>
      </c>
      <c r="AC240" s="50">
        <v>0.109</v>
      </c>
      <c r="AD240" s="50">
        <v>0.36199999999999999</v>
      </c>
      <c r="AE240" s="46">
        <v>2.355</v>
      </c>
      <c r="AF240" s="45">
        <v>0.12</v>
      </c>
      <c r="AG240" s="45">
        <v>0.67600000000000005</v>
      </c>
      <c r="AH240" s="45">
        <v>0.119228118538939</v>
      </c>
      <c r="AI240" s="45">
        <v>9.5796002756719498E-2</v>
      </c>
      <c r="AJ240" s="47">
        <v>2763</v>
      </c>
    </row>
    <row r="241" spans="1:36" x14ac:dyDescent="0.15">
      <c r="A241" s="43" t="s">
        <v>285</v>
      </c>
      <c r="B241" s="43" t="s">
        <v>290</v>
      </c>
      <c r="C241" s="44">
        <v>156.6</v>
      </c>
      <c r="D241" s="45">
        <v>0.34599999999999997</v>
      </c>
      <c r="E241" s="45">
        <v>0.186</v>
      </c>
      <c r="F241" s="46">
        <v>80.7</v>
      </c>
      <c r="G241" s="46">
        <v>87.2</v>
      </c>
      <c r="H241" s="46">
        <v>6.5</v>
      </c>
      <c r="I241" s="45">
        <v>0.192</v>
      </c>
      <c r="J241" s="47">
        <v>28478</v>
      </c>
      <c r="K241" s="47">
        <v>11924</v>
      </c>
      <c r="L241" s="47">
        <v>2100</v>
      </c>
      <c r="M241" s="47">
        <v>4622</v>
      </c>
      <c r="N241" s="47">
        <v>1105</v>
      </c>
      <c r="O241" s="47">
        <v>2190</v>
      </c>
      <c r="P241" s="45">
        <v>2.7E-2</v>
      </c>
      <c r="Q241" s="48">
        <v>0.254</v>
      </c>
      <c r="R241" s="45">
        <v>6.0000000000000001E-3</v>
      </c>
      <c r="S241" s="49">
        <v>21</v>
      </c>
      <c r="T241" s="46">
        <v>0.23499999999999999</v>
      </c>
      <c r="U241" s="46">
        <v>1.28</v>
      </c>
      <c r="V241" s="46">
        <v>9.8170000000000002</v>
      </c>
      <c r="W241" s="46">
        <v>14.234</v>
      </c>
      <c r="X241" s="46">
        <v>0.15</v>
      </c>
      <c r="Y241" s="46">
        <v>0.43</v>
      </c>
      <c r="Z241" s="48">
        <v>16.091000000000001</v>
      </c>
      <c r="AA241" s="48">
        <v>22.792000000000002</v>
      </c>
      <c r="AB241" s="48">
        <v>15.6</v>
      </c>
      <c r="AC241" s="50">
        <v>0.34599999999999997</v>
      </c>
      <c r="AD241" s="50">
        <v>0.33600000000000002</v>
      </c>
      <c r="AE241" s="46">
        <v>2.194</v>
      </c>
      <c r="AF241" s="45">
        <v>0.17399999999999999</v>
      </c>
      <c r="AG241" s="45">
        <v>0.72799999999999998</v>
      </c>
      <c r="AH241" s="45">
        <v>9.3117408906882596E-2</v>
      </c>
      <c r="AI241" s="45">
        <v>7.2368421052631596E-2</v>
      </c>
      <c r="AJ241" s="47">
        <v>2857</v>
      </c>
    </row>
    <row r="242" spans="1:36" x14ac:dyDescent="0.15">
      <c r="A242" s="43" t="s">
        <v>285</v>
      </c>
      <c r="B242" s="43" t="s">
        <v>291</v>
      </c>
      <c r="C242" s="44">
        <v>220.5</v>
      </c>
      <c r="D242" s="45">
        <v>0.32100000000000001</v>
      </c>
      <c r="E242" s="45">
        <v>0.16200000000000001</v>
      </c>
      <c r="F242" s="46">
        <v>80.400000000000006</v>
      </c>
      <c r="G242" s="46">
        <v>86.6</v>
      </c>
      <c r="H242" s="46">
        <v>6.2</v>
      </c>
      <c r="I242" s="45">
        <v>0.151</v>
      </c>
      <c r="J242" s="47">
        <v>24404</v>
      </c>
      <c r="K242" s="47">
        <v>11931</v>
      </c>
      <c r="L242" s="47">
        <v>3279</v>
      </c>
      <c r="M242" s="47">
        <v>5173</v>
      </c>
      <c r="N242" s="47">
        <v>814</v>
      </c>
      <c r="O242" s="47">
        <v>786</v>
      </c>
      <c r="P242" s="45">
        <v>2.4E-2</v>
      </c>
      <c r="Q242" s="48">
        <v>0.26200000000000001</v>
      </c>
      <c r="R242" s="45">
        <v>8.0000000000000002E-3</v>
      </c>
      <c r="S242" s="49">
        <v>18</v>
      </c>
      <c r="T242" s="46">
        <v>0.23899999999999999</v>
      </c>
      <c r="U242" s="46">
        <v>1.236</v>
      </c>
      <c r="V242" s="46">
        <v>11.968999999999999</v>
      </c>
      <c r="W242" s="46">
        <v>13.227</v>
      </c>
      <c r="X242" s="46">
        <v>0.2</v>
      </c>
      <c r="Y242" s="46">
        <v>1.1499999999999999</v>
      </c>
      <c r="Z242" s="48">
        <v>19.081</v>
      </c>
      <c r="AA242" s="48">
        <v>25.585999999999999</v>
      </c>
      <c r="AB242" s="48">
        <v>18.408999999999999</v>
      </c>
      <c r="AC242" s="50">
        <v>0.26800000000000002</v>
      </c>
      <c r="AD242" s="50">
        <v>0.28799999999999998</v>
      </c>
      <c r="AE242" s="46">
        <v>2.2330000000000001</v>
      </c>
      <c r="AF242" s="45">
        <v>0.17100000000000001</v>
      </c>
      <c r="AG242" s="45">
        <v>0.64500000000000002</v>
      </c>
      <c r="AH242" s="45">
        <v>0.106455266138165</v>
      </c>
      <c r="AI242" s="45">
        <v>7.6443941109852795E-2</v>
      </c>
      <c r="AJ242" s="47">
        <v>3026</v>
      </c>
    </row>
    <row r="243" spans="1:36" x14ac:dyDescent="0.15">
      <c r="A243" s="43" t="s">
        <v>292</v>
      </c>
      <c r="B243" s="43" t="s">
        <v>293</v>
      </c>
      <c r="C243" s="44">
        <v>1352.2</v>
      </c>
      <c r="D243" s="45">
        <v>0.28499999999999998</v>
      </c>
      <c r="E243" s="45">
        <v>0.14399999999999999</v>
      </c>
      <c r="F243" s="46">
        <v>80.900000000000006</v>
      </c>
      <c r="G243" s="46">
        <v>86.8</v>
      </c>
      <c r="H243" s="46">
        <v>5.9</v>
      </c>
      <c r="I243" s="45">
        <v>0.221</v>
      </c>
      <c r="J243" s="47">
        <v>32057</v>
      </c>
      <c r="K243" s="47">
        <v>17154</v>
      </c>
      <c r="L243" s="47">
        <v>5481</v>
      </c>
      <c r="M243" s="47">
        <v>6977</v>
      </c>
      <c r="N243" s="47">
        <v>1577</v>
      </c>
      <c r="O243" s="47">
        <v>443</v>
      </c>
      <c r="P243" s="45">
        <v>2.5000000000000001E-2</v>
      </c>
      <c r="Q243" s="48">
        <v>0.374</v>
      </c>
      <c r="R243" s="45">
        <v>1.2E-2</v>
      </c>
      <c r="S243" s="49">
        <v>45</v>
      </c>
      <c r="T243" s="46">
        <v>0.27600000000000002</v>
      </c>
      <c r="U243" s="46">
        <v>5.8620000000000001</v>
      </c>
      <c r="V243" s="46">
        <v>16.067</v>
      </c>
      <c r="W243" s="46">
        <v>8.0679999999999996</v>
      </c>
      <c r="X243" s="46">
        <v>0.54</v>
      </c>
      <c r="Y243" s="46">
        <v>2.39</v>
      </c>
      <c r="Z243" s="48">
        <v>27.28</v>
      </c>
      <c r="AA243" s="48">
        <v>36.478999999999999</v>
      </c>
      <c r="AB243" s="48">
        <v>11.02</v>
      </c>
      <c r="AC243" s="50">
        <v>0.25</v>
      </c>
      <c r="AD243" s="50">
        <v>6.6000000000000003E-2</v>
      </c>
      <c r="AE243" s="46">
        <v>2.1309999999999998</v>
      </c>
      <c r="AF243" s="45">
        <v>0.112</v>
      </c>
      <c r="AG243" s="45">
        <v>0.55000000000000004</v>
      </c>
      <c r="AH243" s="45">
        <v>0.109602986087547</v>
      </c>
      <c r="AI243" s="45">
        <v>3.9362063115032202E-2</v>
      </c>
      <c r="AJ243" s="47">
        <v>3161</v>
      </c>
    </row>
    <row r="244" spans="1:36" x14ac:dyDescent="0.15">
      <c r="A244" s="43" t="s">
        <v>294</v>
      </c>
      <c r="B244" s="43" t="s">
        <v>295</v>
      </c>
      <c r="C244" s="44">
        <v>1121.3</v>
      </c>
      <c r="D244" s="45">
        <v>0.27300000000000002</v>
      </c>
      <c r="E244" s="45">
        <v>0.13600000000000001</v>
      </c>
      <c r="F244" s="46">
        <v>81.3</v>
      </c>
      <c r="G244" s="46">
        <v>87.3</v>
      </c>
      <c r="H244" s="46">
        <v>6</v>
      </c>
      <c r="I244" s="45">
        <v>0.21299999999999999</v>
      </c>
      <c r="J244" s="47">
        <v>31331</v>
      </c>
      <c r="K244" s="47">
        <v>17878</v>
      </c>
      <c r="L244" s="47">
        <v>4161</v>
      </c>
      <c r="M244" s="47">
        <v>6442</v>
      </c>
      <c r="N244" s="47">
        <v>2877</v>
      </c>
      <c r="O244" s="47">
        <v>1503</v>
      </c>
      <c r="P244" s="45">
        <v>2.5000000000000001E-2</v>
      </c>
      <c r="Q244" s="48">
        <v>0.35599999999999998</v>
      </c>
      <c r="R244" s="45">
        <v>8.9999999999999993E-3</v>
      </c>
      <c r="S244" s="49">
        <v>68</v>
      </c>
      <c r="T244" s="46">
        <v>0.45300000000000001</v>
      </c>
      <c r="U244" s="46">
        <v>1.546</v>
      </c>
      <c r="V244" s="46">
        <v>11.151999999999999</v>
      </c>
      <c r="W244" s="46">
        <v>14.491</v>
      </c>
      <c r="X244" s="46">
        <v>0.37</v>
      </c>
      <c r="Y244" s="46">
        <v>1.34</v>
      </c>
      <c r="Z244" s="48">
        <v>4.91</v>
      </c>
      <c r="AA244" s="48">
        <v>32.749000000000002</v>
      </c>
      <c r="AB244" s="48">
        <v>13.013999999999999</v>
      </c>
      <c r="AC244" s="50">
        <v>0.46800000000000003</v>
      </c>
      <c r="AD244" s="50">
        <v>9.1999999999999998E-2</v>
      </c>
      <c r="AE244" s="46">
        <v>2.222</v>
      </c>
      <c r="AF244" s="45">
        <v>0.13400000000000001</v>
      </c>
      <c r="AG244" s="45">
        <v>0.55500000000000005</v>
      </c>
      <c r="AH244" s="45">
        <v>0.176456984273821</v>
      </c>
      <c r="AI244" s="45">
        <v>0.133441258094357</v>
      </c>
      <c r="AJ244" s="47">
        <v>3042</v>
      </c>
    </row>
    <row r="245" spans="1:36" x14ac:dyDescent="0.15">
      <c r="A245" s="43" t="s">
        <v>294</v>
      </c>
      <c r="B245" s="43" t="s">
        <v>296</v>
      </c>
      <c r="C245" s="44">
        <v>984.6</v>
      </c>
      <c r="D245" s="45">
        <v>0.27600000000000002</v>
      </c>
      <c r="E245" s="45">
        <v>0.13300000000000001</v>
      </c>
      <c r="F245" s="46">
        <v>80.599999999999994</v>
      </c>
      <c r="G245" s="46">
        <v>87.3</v>
      </c>
      <c r="H245" s="46">
        <v>6.7</v>
      </c>
      <c r="I245" s="45">
        <v>0.16500000000000001</v>
      </c>
      <c r="J245" s="47">
        <v>25645</v>
      </c>
      <c r="K245" s="47">
        <v>12335</v>
      </c>
      <c r="L245" s="47">
        <v>2289</v>
      </c>
      <c r="M245" s="47">
        <v>5466</v>
      </c>
      <c r="N245" s="47">
        <v>1628</v>
      </c>
      <c r="O245" s="47">
        <v>1079</v>
      </c>
      <c r="P245" s="45">
        <v>2.7E-2</v>
      </c>
      <c r="Q245" s="48">
        <v>0.26700000000000002</v>
      </c>
      <c r="R245" s="45">
        <v>6.0000000000000001E-3</v>
      </c>
      <c r="S245" s="49">
        <v>14</v>
      </c>
      <c r="T245" s="46">
        <v>9.6000000000000002E-2</v>
      </c>
      <c r="U245" s="46">
        <v>0.38400000000000001</v>
      </c>
      <c r="V245" s="46">
        <v>11.173</v>
      </c>
      <c r="W245" s="46">
        <v>13.99</v>
      </c>
      <c r="X245" s="46">
        <v>0.13</v>
      </c>
      <c r="Y245" s="46">
        <v>0.86</v>
      </c>
      <c r="Z245" s="48">
        <v>13.926</v>
      </c>
      <c r="AA245" s="48">
        <v>25.803999999999998</v>
      </c>
      <c r="AB245" s="48">
        <v>12.933999999999999</v>
      </c>
      <c r="AC245" s="50">
        <v>0.10100000000000001</v>
      </c>
      <c r="AD245" s="50">
        <v>0.33500000000000002</v>
      </c>
      <c r="AE245" s="46">
        <v>2.4359999999999999</v>
      </c>
      <c r="AF245" s="45">
        <v>0.112</v>
      </c>
      <c r="AG245" s="45">
        <v>0.72</v>
      </c>
      <c r="AH245" s="45">
        <v>9.76403580146461E-2</v>
      </c>
      <c r="AI245" s="45">
        <v>7.4043938161106604E-2</v>
      </c>
      <c r="AJ245" s="47">
        <v>2822</v>
      </c>
    </row>
    <row r="246" spans="1:36" x14ac:dyDescent="0.15">
      <c r="A246" s="43" t="s">
        <v>297</v>
      </c>
      <c r="B246" s="43" t="s">
        <v>298</v>
      </c>
      <c r="C246" s="44">
        <v>1199.5999999999999</v>
      </c>
      <c r="D246" s="45">
        <v>0.27300000000000002</v>
      </c>
      <c r="E246" s="45">
        <v>0.13400000000000001</v>
      </c>
      <c r="F246" s="46">
        <v>80.5</v>
      </c>
      <c r="G246" s="46">
        <v>87.2</v>
      </c>
      <c r="H246" s="46">
        <v>6.7</v>
      </c>
      <c r="I246" s="45">
        <v>0.214</v>
      </c>
      <c r="J246" s="47">
        <v>32255</v>
      </c>
      <c r="K246" s="47">
        <v>17007</v>
      </c>
      <c r="L246" s="47">
        <v>4911</v>
      </c>
      <c r="M246" s="47">
        <v>5212</v>
      </c>
      <c r="N246" s="47">
        <v>1772</v>
      </c>
      <c r="O246" s="47">
        <v>2677</v>
      </c>
      <c r="P246" s="45">
        <v>1.9E-2</v>
      </c>
      <c r="Q246" s="48">
        <v>0.33800000000000002</v>
      </c>
      <c r="R246" s="45">
        <v>1.7999999999999999E-2</v>
      </c>
      <c r="S246" s="49">
        <v>97</v>
      </c>
      <c r="T246" s="46">
        <v>0.622</v>
      </c>
      <c r="U246" s="46">
        <v>2.0649999999999999</v>
      </c>
      <c r="V246" s="46">
        <v>9.1050000000000004</v>
      </c>
      <c r="W246" s="46">
        <v>10.741</v>
      </c>
      <c r="X246" s="46">
        <v>0.42</v>
      </c>
      <c r="Y246" s="46">
        <v>1.84</v>
      </c>
      <c r="Z246" s="48">
        <v>12.141999999999999</v>
      </c>
      <c r="AA246" s="48">
        <v>30.773</v>
      </c>
      <c r="AB246" s="48">
        <v>10.776999999999999</v>
      </c>
      <c r="AC246" s="50">
        <v>0.46899999999999997</v>
      </c>
      <c r="AD246" s="50">
        <v>0.51100000000000001</v>
      </c>
      <c r="AE246" s="46">
        <v>2.157</v>
      </c>
      <c r="AF246" s="45">
        <v>0.129</v>
      </c>
      <c r="AG246" s="45">
        <v>0.54400000000000004</v>
      </c>
      <c r="AH246" s="45">
        <v>0.14982051766484</v>
      </c>
      <c r="AI246" s="45">
        <v>7.6894010957868894E-2</v>
      </c>
      <c r="AJ246" s="47">
        <v>2935</v>
      </c>
    </row>
    <row r="247" spans="1:36" x14ac:dyDescent="0.15">
      <c r="A247" s="43" t="s">
        <v>297</v>
      </c>
      <c r="B247" s="43" t="s">
        <v>299</v>
      </c>
      <c r="C247" s="44">
        <v>377.4</v>
      </c>
      <c r="D247" s="45">
        <v>0.34300000000000003</v>
      </c>
      <c r="E247" s="45">
        <v>0.17599999999999999</v>
      </c>
      <c r="F247" s="46">
        <v>79.7</v>
      </c>
      <c r="G247" s="46">
        <v>86.2</v>
      </c>
      <c r="H247" s="46">
        <v>6.5</v>
      </c>
      <c r="I247" s="45">
        <v>0.21</v>
      </c>
      <c r="J247" s="47">
        <v>30452</v>
      </c>
      <c r="K247" s="47">
        <v>13411</v>
      </c>
      <c r="L247" s="47">
        <v>3075</v>
      </c>
      <c r="M247" s="47">
        <v>6025</v>
      </c>
      <c r="N247" s="47">
        <v>873</v>
      </c>
      <c r="O247" s="47">
        <v>996</v>
      </c>
      <c r="P247" s="45">
        <v>3.1E-2</v>
      </c>
      <c r="Q247" s="48">
        <v>0.32300000000000001</v>
      </c>
      <c r="R247" s="45">
        <v>7.0000000000000001E-3</v>
      </c>
      <c r="S247" s="49">
        <v>14</v>
      </c>
      <c r="T247" s="46">
        <v>0.127</v>
      </c>
      <c r="U247" s="46">
        <v>3.3130000000000002</v>
      </c>
      <c r="V247" s="46">
        <v>14.981</v>
      </c>
      <c r="W247" s="46">
        <v>13.161</v>
      </c>
      <c r="X247" s="46">
        <v>0.15</v>
      </c>
      <c r="Y247" s="46">
        <v>0.62</v>
      </c>
      <c r="Z247" s="48">
        <v>14.708</v>
      </c>
      <c r="AA247" s="48">
        <v>23.536000000000001</v>
      </c>
      <c r="AB247" s="48">
        <v>0</v>
      </c>
      <c r="AC247" s="50">
        <v>0.14499999999999999</v>
      </c>
      <c r="AD247" s="50">
        <v>0.318</v>
      </c>
      <c r="AE247" s="46">
        <v>2.2890000000000001</v>
      </c>
      <c r="AF247" s="45">
        <v>0.16800000000000001</v>
      </c>
      <c r="AG247" s="45">
        <v>0.75800000000000001</v>
      </c>
      <c r="AH247" s="45">
        <v>9.2962641181581193E-2</v>
      </c>
      <c r="AI247" s="45">
        <v>2.99739357080799E-2</v>
      </c>
      <c r="AJ247" s="47">
        <v>2872</v>
      </c>
    </row>
    <row r="248" spans="1:36" x14ac:dyDescent="0.15">
      <c r="A248" s="43" t="s">
        <v>297</v>
      </c>
      <c r="B248" s="43" t="s">
        <v>300</v>
      </c>
      <c r="C248" s="44">
        <v>511.4</v>
      </c>
      <c r="D248" s="45">
        <v>0.318</v>
      </c>
      <c r="E248" s="45">
        <v>0.16300000000000001</v>
      </c>
      <c r="F248" s="46">
        <v>80.099999999999994</v>
      </c>
      <c r="G248" s="46">
        <v>86.7</v>
      </c>
      <c r="H248" s="46">
        <v>6.6</v>
      </c>
      <c r="I248" s="45">
        <v>0.20499999999999999</v>
      </c>
      <c r="J248" s="47">
        <v>32435</v>
      </c>
      <c r="K248" s="47">
        <v>15347</v>
      </c>
      <c r="L248" s="47">
        <v>3167</v>
      </c>
      <c r="M248" s="47">
        <v>7696</v>
      </c>
      <c r="N248" s="47">
        <v>1223</v>
      </c>
      <c r="O248" s="47">
        <v>654</v>
      </c>
      <c r="P248" s="45">
        <v>2.5000000000000001E-2</v>
      </c>
      <c r="Q248" s="48">
        <v>0.34599999999999997</v>
      </c>
      <c r="R248" s="45">
        <v>1.0999999999999999E-2</v>
      </c>
      <c r="S248" s="49">
        <v>33</v>
      </c>
      <c r="T248" s="46">
        <v>0.42</v>
      </c>
      <c r="U248" s="46">
        <v>0.52500000000000002</v>
      </c>
      <c r="V248" s="46">
        <v>10.159000000000001</v>
      </c>
      <c r="W248" s="46">
        <v>16.274999999999999</v>
      </c>
      <c r="X248" s="46">
        <v>0.26</v>
      </c>
      <c r="Y248" s="46">
        <v>0.97</v>
      </c>
      <c r="Z248" s="48">
        <v>9.0039999999999996</v>
      </c>
      <c r="AA248" s="48">
        <v>36.094000000000001</v>
      </c>
      <c r="AB248" s="48">
        <v>0</v>
      </c>
      <c r="AC248" s="50">
        <v>0.10299999999999999</v>
      </c>
      <c r="AD248" s="50">
        <v>0.21199999999999999</v>
      </c>
      <c r="AE248" s="46">
        <v>2.306</v>
      </c>
      <c r="AF248" s="45">
        <v>0.15</v>
      </c>
      <c r="AG248" s="45">
        <v>0.70199999999999996</v>
      </c>
      <c r="AH248" s="45">
        <v>0.12960609911054599</v>
      </c>
      <c r="AI248" s="45">
        <v>7.1791613722998707E-2</v>
      </c>
      <c r="AJ248" s="47">
        <v>2891</v>
      </c>
    </row>
    <row r="249" spans="1:36" x14ac:dyDescent="0.15">
      <c r="A249" s="43" t="s">
        <v>297</v>
      </c>
      <c r="B249" s="43" t="s">
        <v>301</v>
      </c>
      <c r="C249" s="44">
        <v>212.3</v>
      </c>
      <c r="D249" s="45">
        <v>0.315</v>
      </c>
      <c r="E249" s="45">
        <v>0.16500000000000001</v>
      </c>
      <c r="F249" s="46">
        <v>80.099999999999994</v>
      </c>
      <c r="G249" s="46">
        <v>86.8</v>
      </c>
      <c r="H249" s="46">
        <v>6.7</v>
      </c>
      <c r="I249" s="45">
        <v>0.20100000000000001</v>
      </c>
      <c r="J249" s="47">
        <v>29835</v>
      </c>
      <c r="K249" s="47">
        <v>12743</v>
      </c>
      <c r="L249" s="47">
        <v>2339</v>
      </c>
      <c r="M249" s="47">
        <v>5661</v>
      </c>
      <c r="N249" s="47">
        <v>1494</v>
      </c>
      <c r="O249" s="47">
        <v>822</v>
      </c>
      <c r="P249" s="45">
        <v>2.9000000000000001E-2</v>
      </c>
      <c r="Q249" s="48">
        <v>0.29499999999999998</v>
      </c>
      <c r="R249" s="45">
        <v>6.0000000000000001E-3</v>
      </c>
      <c r="S249" s="49">
        <v>12</v>
      </c>
      <c r="T249" s="46">
        <v>0.14499999999999999</v>
      </c>
      <c r="U249" s="46">
        <v>1.012</v>
      </c>
      <c r="V249" s="46">
        <v>12.403</v>
      </c>
      <c r="W249" s="46">
        <v>15.034000000000001</v>
      </c>
      <c r="X249" s="46">
        <v>0.2</v>
      </c>
      <c r="Y249" s="46">
        <v>0.69</v>
      </c>
      <c r="Z249" s="48">
        <v>11.911</v>
      </c>
      <c r="AA249" s="48">
        <v>23.62</v>
      </c>
      <c r="AB249" s="48">
        <v>0</v>
      </c>
      <c r="AC249" s="50">
        <v>0.215</v>
      </c>
      <c r="AD249" s="50">
        <v>0.17</v>
      </c>
      <c r="AE249" s="46">
        <v>2.3530000000000002</v>
      </c>
      <c r="AF249" s="45">
        <v>0.154</v>
      </c>
      <c r="AG249" s="45">
        <v>0.81100000000000005</v>
      </c>
      <c r="AH249" s="45">
        <v>8.1157374735356405E-2</v>
      </c>
      <c r="AI249" s="45">
        <v>3.2462949894142598E-2</v>
      </c>
      <c r="AJ249" s="47">
        <v>2725</v>
      </c>
    </row>
    <row r="250" spans="1:36" x14ac:dyDescent="0.15">
      <c r="A250" s="43" t="s">
        <v>302</v>
      </c>
      <c r="B250" s="43" t="s">
        <v>303</v>
      </c>
      <c r="C250" s="44">
        <v>1091.8</v>
      </c>
      <c r="D250" s="45">
        <v>0.28999999999999998</v>
      </c>
      <c r="E250" s="45">
        <v>0.14599999999999999</v>
      </c>
      <c r="F250" s="46">
        <v>80.7</v>
      </c>
      <c r="G250" s="46">
        <v>87.2</v>
      </c>
      <c r="H250" s="46">
        <v>6.5</v>
      </c>
      <c r="I250" s="45">
        <v>0.20399999999999999</v>
      </c>
      <c r="J250" s="47">
        <v>29329</v>
      </c>
      <c r="K250" s="47">
        <v>11942</v>
      </c>
      <c r="L250" s="47">
        <v>2760</v>
      </c>
      <c r="M250" s="47">
        <v>5071</v>
      </c>
      <c r="N250" s="47">
        <v>772</v>
      </c>
      <c r="O250" s="47">
        <v>1149</v>
      </c>
      <c r="P250" s="45">
        <v>2.5000000000000001E-2</v>
      </c>
      <c r="Q250" s="48">
        <v>0.28599999999999998</v>
      </c>
      <c r="R250" s="45">
        <v>8.0000000000000002E-3</v>
      </c>
      <c r="S250" s="49">
        <v>27</v>
      </c>
      <c r="T250" s="46">
        <v>0.14599999999999999</v>
      </c>
      <c r="U250" s="46">
        <v>11.56</v>
      </c>
      <c r="V250" s="46">
        <v>5.4039999999999999</v>
      </c>
      <c r="W250" s="46">
        <v>11.351000000000001</v>
      </c>
      <c r="X250" s="46">
        <v>0.36</v>
      </c>
      <c r="Y250" s="46">
        <v>1.31</v>
      </c>
      <c r="Z250" s="48">
        <v>35.923999999999999</v>
      </c>
      <c r="AA250" s="48">
        <v>49.878</v>
      </c>
      <c r="AB250" s="48">
        <v>17.141999999999999</v>
      </c>
      <c r="AC250" s="50">
        <v>0.46100000000000002</v>
      </c>
      <c r="AD250" s="50">
        <v>9.5000000000000001E-2</v>
      </c>
      <c r="AE250" s="46">
        <v>2.097</v>
      </c>
      <c r="AF250" s="45">
        <v>0.14299999999999999</v>
      </c>
      <c r="AG250" s="45">
        <v>0.52600000000000002</v>
      </c>
      <c r="AH250" s="45">
        <v>0.14083398898505101</v>
      </c>
      <c r="AI250" s="45">
        <v>2.9897718332022E-2</v>
      </c>
      <c r="AJ250" s="47">
        <v>2822</v>
      </c>
    </row>
    <row r="251" spans="1:36" x14ac:dyDescent="0.15">
      <c r="A251" s="43" t="s">
        <v>304</v>
      </c>
      <c r="B251" s="43" t="s">
        <v>305</v>
      </c>
      <c r="C251" s="44">
        <v>1955.1</v>
      </c>
      <c r="D251" s="45">
        <v>0.30199999999999999</v>
      </c>
      <c r="E251" s="45">
        <v>0.156</v>
      </c>
      <c r="F251" s="46">
        <v>80.400000000000006</v>
      </c>
      <c r="G251" s="46">
        <v>87.1</v>
      </c>
      <c r="H251" s="46">
        <v>6.7</v>
      </c>
      <c r="I251" s="45">
        <v>0.224</v>
      </c>
      <c r="J251" s="47">
        <v>30172</v>
      </c>
      <c r="K251" s="47">
        <v>14879</v>
      </c>
      <c r="L251" s="47">
        <v>3387</v>
      </c>
      <c r="M251" s="47">
        <v>6227</v>
      </c>
      <c r="N251" s="47">
        <v>737</v>
      </c>
      <c r="O251" s="47">
        <v>2068</v>
      </c>
      <c r="P251" s="45">
        <v>2.8000000000000001E-2</v>
      </c>
      <c r="Q251" s="48">
        <v>0.33400000000000002</v>
      </c>
      <c r="R251" s="45">
        <v>0.01</v>
      </c>
      <c r="S251" s="49">
        <v>38</v>
      </c>
      <c r="T251" s="46">
        <v>0.221</v>
      </c>
      <c r="U251" s="46">
        <v>1.546</v>
      </c>
      <c r="V251" s="46">
        <v>10.17</v>
      </c>
      <c r="W251" s="46">
        <v>15.936</v>
      </c>
      <c r="X251" s="46">
        <v>0.33</v>
      </c>
      <c r="Y251" s="46">
        <v>1.55</v>
      </c>
      <c r="Z251" s="48">
        <v>17.89</v>
      </c>
      <c r="AA251" s="48">
        <v>37.493000000000002</v>
      </c>
      <c r="AB251" s="48">
        <v>14.663</v>
      </c>
      <c r="AC251" s="50">
        <v>0.38</v>
      </c>
      <c r="AD251" s="50">
        <v>5.8999999999999997E-2</v>
      </c>
      <c r="AE251" s="46">
        <v>2.1819999999999999</v>
      </c>
      <c r="AF251" s="45">
        <v>0.154</v>
      </c>
      <c r="AG251" s="45">
        <v>0.436</v>
      </c>
      <c r="AH251" s="45">
        <v>9.9274908244561796E-2</v>
      </c>
      <c r="AI251" s="45">
        <v>4.6728135350460998E-2</v>
      </c>
      <c r="AJ251" s="47">
        <v>2992</v>
      </c>
    </row>
    <row r="252" spans="1:36" x14ac:dyDescent="0.15">
      <c r="A252" s="43" t="s">
        <v>304</v>
      </c>
      <c r="B252" s="43" t="s">
        <v>306</v>
      </c>
      <c r="C252" s="44">
        <v>1441.5</v>
      </c>
      <c r="D252" s="45">
        <v>0.36</v>
      </c>
      <c r="E252" s="45">
        <v>0.189</v>
      </c>
      <c r="F252" s="46">
        <v>79.900000000000006</v>
      </c>
      <c r="G252" s="46">
        <v>86.5</v>
      </c>
      <c r="H252" s="46">
        <v>6.6</v>
      </c>
      <c r="I252" s="45">
        <v>0.18099999999999999</v>
      </c>
      <c r="J252" s="47">
        <v>29598</v>
      </c>
      <c r="K252" s="47">
        <v>12959</v>
      </c>
      <c r="L252" s="47">
        <v>3335</v>
      </c>
      <c r="M252" s="47">
        <v>5782</v>
      </c>
      <c r="N252" s="47">
        <v>883</v>
      </c>
      <c r="O252" s="47">
        <v>1041</v>
      </c>
      <c r="P252" s="45">
        <v>2.9000000000000001E-2</v>
      </c>
      <c r="Q252" s="48">
        <v>0.27500000000000002</v>
      </c>
      <c r="R252" s="45">
        <v>1.0999999999999999E-2</v>
      </c>
      <c r="S252" s="49">
        <v>31</v>
      </c>
      <c r="T252" s="46">
        <v>0.24099999999999999</v>
      </c>
      <c r="U252" s="46">
        <v>4.7930000000000001</v>
      </c>
      <c r="V252" s="46">
        <v>14.016999999999999</v>
      </c>
      <c r="W252" s="46">
        <v>13.439</v>
      </c>
      <c r="X252" s="46">
        <v>0.39</v>
      </c>
      <c r="Y252" s="46">
        <v>1.57</v>
      </c>
      <c r="Z252" s="48">
        <v>22.783999999999999</v>
      </c>
      <c r="AA252" s="48">
        <v>53.371000000000002</v>
      </c>
      <c r="AB252" s="48">
        <v>8.4290000000000003</v>
      </c>
      <c r="AC252" s="50">
        <v>0.33100000000000002</v>
      </c>
      <c r="AD252" s="50">
        <v>8.6999999999999994E-2</v>
      </c>
      <c r="AE252" s="46">
        <v>2.2290000000000001</v>
      </c>
      <c r="AF252" s="45">
        <v>0.16500000000000001</v>
      </c>
      <c r="AG252" s="45">
        <v>0.65800000000000003</v>
      </c>
      <c r="AH252" s="45">
        <v>8.3604777415852302E-2</v>
      </c>
      <c r="AI252" s="45">
        <v>4.18023887079262E-2</v>
      </c>
      <c r="AJ252" s="47">
        <v>2600</v>
      </c>
    </row>
    <row r="253" spans="1:36" x14ac:dyDescent="0.15">
      <c r="A253" s="43" t="s">
        <v>304</v>
      </c>
      <c r="B253" s="43" t="s">
        <v>307</v>
      </c>
      <c r="C253" s="44">
        <v>1324.1</v>
      </c>
      <c r="D253" s="45">
        <v>0.26500000000000001</v>
      </c>
      <c r="E253" s="45">
        <v>0.13100000000000001</v>
      </c>
      <c r="F253" s="46">
        <v>80.7</v>
      </c>
      <c r="G253" s="46">
        <v>86.6</v>
      </c>
      <c r="H253" s="46">
        <v>5.9</v>
      </c>
      <c r="I253" s="45">
        <v>0.192</v>
      </c>
      <c r="J253" s="47">
        <v>30517</v>
      </c>
      <c r="K253" s="47">
        <v>13668</v>
      </c>
      <c r="L253" s="47">
        <v>2526</v>
      </c>
      <c r="M253" s="47">
        <v>6793</v>
      </c>
      <c r="N253" s="47">
        <v>1026</v>
      </c>
      <c r="O253" s="47">
        <v>1194</v>
      </c>
      <c r="P253" s="45">
        <v>0.02</v>
      </c>
      <c r="Q253" s="48">
        <v>0.29899999999999999</v>
      </c>
      <c r="R253" s="45">
        <v>1.0999999999999999E-2</v>
      </c>
      <c r="S253" s="49">
        <v>39</v>
      </c>
      <c r="T253" s="46">
        <v>0.39400000000000002</v>
      </c>
      <c r="U253" s="46">
        <v>2.6970000000000001</v>
      </c>
      <c r="V253" s="46">
        <v>8.6210000000000004</v>
      </c>
      <c r="W253" s="46">
        <v>6.8970000000000002</v>
      </c>
      <c r="X253" s="46">
        <v>0.44</v>
      </c>
      <c r="Y253" s="46">
        <v>2.0099999999999998</v>
      </c>
      <c r="Z253" s="48">
        <v>19.151</v>
      </c>
      <c r="AA253" s="48">
        <v>44.631999999999998</v>
      </c>
      <c r="AB253" s="48">
        <v>20.715</v>
      </c>
      <c r="AC253" s="50">
        <v>0.42099999999999999</v>
      </c>
      <c r="AD253" s="50">
        <v>7.3999999999999996E-2</v>
      </c>
      <c r="AE253" s="46">
        <v>2.3919999999999999</v>
      </c>
      <c r="AF253" s="45">
        <v>9.6000000000000002E-2</v>
      </c>
      <c r="AG253" s="45">
        <v>0.51400000000000001</v>
      </c>
      <c r="AH253" s="45">
        <v>0.123559539052497</v>
      </c>
      <c r="AI253" s="45">
        <v>7.1382842509603098E-2</v>
      </c>
      <c r="AJ253" s="47">
        <v>2989</v>
      </c>
    </row>
    <row r="254" spans="1:36" x14ac:dyDescent="0.15">
      <c r="A254" s="43" t="s">
        <v>304</v>
      </c>
      <c r="B254" s="43" t="s">
        <v>308</v>
      </c>
      <c r="C254" s="44">
        <v>603.79999999999995</v>
      </c>
      <c r="D254" s="45">
        <v>0.308</v>
      </c>
      <c r="E254" s="45">
        <v>0.153</v>
      </c>
      <c r="F254" s="46">
        <v>80.3</v>
      </c>
      <c r="G254" s="46">
        <v>87.1</v>
      </c>
      <c r="H254" s="46">
        <v>6.8</v>
      </c>
      <c r="I254" s="45">
        <v>0.221</v>
      </c>
      <c r="J254" s="47">
        <v>33382</v>
      </c>
      <c r="K254" s="47">
        <v>16359</v>
      </c>
      <c r="L254" s="47">
        <v>4386</v>
      </c>
      <c r="M254" s="47">
        <v>7270</v>
      </c>
      <c r="N254" s="47">
        <v>1004</v>
      </c>
      <c r="O254" s="47">
        <v>1377</v>
      </c>
      <c r="P254" s="45">
        <v>3.4000000000000002E-2</v>
      </c>
      <c r="Q254" s="48">
        <v>0.36699999999999999</v>
      </c>
      <c r="R254" s="45">
        <v>0.01</v>
      </c>
      <c r="S254" s="49">
        <v>55</v>
      </c>
      <c r="T254" s="46">
        <v>0.35199999999999998</v>
      </c>
      <c r="U254" s="46">
        <v>1.258</v>
      </c>
      <c r="V254" s="46">
        <v>12.581</v>
      </c>
      <c r="W254" s="46">
        <v>17.361999999999998</v>
      </c>
      <c r="X254" s="46">
        <v>0.3</v>
      </c>
      <c r="Y254" s="46">
        <v>1.03</v>
      </c>
      <c r="Z254" s="48">
        <v>4.8810000000000002</v>
      </c>
      <c r="AA254" s="48">
        <v>49.418999999999997</v>
      </c>
      <c r="AB254" s="48">
        <v>28.081</v>
      </c>
      <c r="AC254" s="50">
        <v>0.18</v>
      </c>
      <c r="AD254" s="50">
        <v>3.3000000000000002E-2</v>
      </c>
      <c r="AE254" s="46">
        <v>2.234</v>
      </c>
      <c r="AF254" s="45">
        <v>0.13600000000000001</v>
      </c>
      <c r="AG254" s="45">
        <v>0.55300000000000005</v>
      </c>
      <c r="AH254" s="45">
        <v>0.117840684660961</v>
      </c>
      <c r="AI254" s="45">
        <v>4.8716260697827501E-2</v>
      </c>
      <c r="AJ254" s="47">
        <v>2688</v>
      </c>
    </row>
    <row r="255" spans="1:36" x14ac:dyDescent="0.15">
      <c r="A255" s="43" t="s">
        <v>304</v>
      </c>
      <c r="B255" s="43" t="s">
        <v>309</v>
      </c>
      <c r="C255" s="44">
        <v>1152.7</v>
      </c>
      <c r="D255" s="45">
        <v>0.247</v>
      </c>
      <c r="E255" s="45">
        <v>0.112</v>
      </c>
      <c r="F255" s="46">
        <v>81</v>
      </c>
      <c r="G255" s="46">
        <v>87.5</v>
      </c>
      <c r="H255" s="46">
        <v>6.5</v>
      </c>
      <c r="I255" s="45">
        <v>0.152</v>
      </c>
      <c r="J255" s="47">
        <v>23334</v>
      </c>
      <c r="K255" s="47">
        <v>11719</v>
      </c>
      <c r="L255" s="47">
        <v>2513</v>
      </c>
      <c r="M255" s="47">
        <v>5211</v>
      </c>
      <c r="N255" s="47">
        <v>668</v>
      </c>
      <c r="O255" s="47">
        <v>1828</v>
      </c>
      <c r="P255" s="45">
        <v>2.3E-2</v>
      </c>
      <c r="Q255" s="48">
        <v>0.24</v>
      </c>
      <c r="R255" s="45">
        <v>8.9999999999999993E-3</v>
      </c>
      <c r="S255" s="49">
        <v>14</v>
      </c>
      <c r="T255" s="46">
        <v>0.11700000000000001</v>
      </c>
      <c r="U255" s="46">
        <v>0.93500000000000005</v>
      </c>
      <c r="V255" s="46">
        <v>8.5679999999999996</v>
      </c>
      <c r="W255" s="46">
        <v>10.904</v>
      </c>
      <c r="X255" s="46">
        <v>0.43</v>
      </c>
      <c r="Y255" s="46">
        <v>1.48</v>
      </c>
      <c r="Z255" s="48">
        <v>9.9309999999999992</v>
      </c>
      <c r="AA255" s="48">
        <v>29.207999999999998</v>
      </c>
      <c r="AB255" s="48">
        <v>22.198</v>
      </c>
      <c r="AC255" s="50">
        <v>0.55300000000000005</v>
      </c>
      <c r="AD255" s="50">
        <v>0.153</v>
      </c>
      <c r="AE255" s="46">
        <v>2.4620000000000002</v>
      </c>
      <c r="AF255" s="45">
        <v>0.10100000000000001</v>
      </c>
      <c r="AG255" s="45">
        <v>0.53100000000000003</v>
      </c>
      <c r="AH255" s="45">
        <v>9.8300970873786406E-2</v>
      </c>
      <c r="AI255" s="45">
        <v>3.51941747572816E-2</v>
      </c>
      <c r="AJ255" s="47">
        <v>3040</v>
      </c>
    </row>
    <row r="256" spans="1:36" x14ac:dyDescent="0.15">
      <c r="A256" s="43" t="s">
        <v>304</v>
      </c>
      <c r="B256" s="43" t="s">
        <v>310</v>
      </c>
      <c r="C256" s="44">
        <v>7828.1</v>
      </c>
      <c r="D256" s="45">
        <v>0.21299999999999999</v>
      </c>
      <c r="E256" s="45">
        <v>9.7000000000000003E-2</v>
      </c>
      <c r="F256" s="46">
        <v>81.400000000000006</v>
      </c>
      <c r="G256" s="46">
        <v>87.4</v>
      </c>
      <c r="H256" s="46">
        <v>6</v>
      </c>
      <c r="I256" s="45">
        <v>0.16200000000000001</v>
      </c>
      <c r="J256" s="47">
        <v>23874</v>
      </c>
      <c r="K256" s="47">
        <v>12260</v>
      </c>
      <c r="L256" s="47">
        <v>2689</v>
      </c>
      <c r="M256" s="47">
        <v>5003</v>
      </c>
      <c r="N256" s="47">
        <v>643</v>
      </c>
      <c r="O256" s="47">
        <v>2071</v>
      </c>
      <c r="P256" s="45">
        <v>2.1000000000000001E-2</v>
      </c>
      <c r="Q256" s="48">
        <v>0.25600000000000001</v>
      </c>
      <c r="R256" s="45">
        <v>8.0000000000000002E-3</v>
      </c>
      <c r="S256" s="49">
        <v>32</v>
      </c>
      <c r="T256" s="46">
        <v>0.249</v>
      </c>
      <c r="U256" s="46">
        <v>0.16600000000000001</v>
      </c>
      <c r="V256" s="46">
        <v>3.319</v>
      </c>
      <c r="W256" s="46">
        <v>4.149</v>
      </c>
      <c r="X256" s="46">
        <v>0.28999999999999998</v>
      </c>
      <c r="Y256" s="46">
        <v>0.95</v>
      </c>
      <c r="Z256" s="48">
        <v>2.1160000000000001</v>
      </c>
      <c r="AA256" s="48">
        <v>36.926000000000002</v>
      </c>
      <c r="AB256" s="48">
        <v>24.977</v>
      </c>
      <c r="AC256" s="50">
        <v>0.32900000000000001</v>
      </c>
      <c r="AD256" s="50">
        <v>1.2999999999999999E-2</v>
      </c>
      <c r="AE256" s="46">
        <v>2.4470000000000001</v>
      </c>
      <c r="AF256" s="45">
        <v>9.9000000000000005E-2</v>
      </c>
      <c r="AG256" s="45">
        <v>0.40400000000000003</v>
      </c>
      <c r="AH256" s="45">
        <v>0.138387484957882</v>
      </c>
      <c r="AI256" s="45">
        <v>3.7304452466907299E-2</v>
      </c>
      <c r="AJ256" s="47">
        <v>3164</v>
      </c>
    </row>
    <row r="257" spans="1:36" x14ac:dyDescent="0.15">
      <c r="A257" s="43" t="s">
        <v>304</v>
      </c>
      <c r="B257" s="43" t="s">
        <v>311</v>
      </c>
      <c r="C257" s="44">
        <v>3703</v>
      </c>
      <c r="D257" s="45">
        <v>0.21099999999999999</v>
      </c>
      <c r="E257" s="45">
        <v>9.8000000000000004E-2</v>
      </c>
      <c r="F257" s="46">
        <v>81.3</v>
      </c>
      <c r="G257" s="46">
        <v>87.7</v>
      </c>
      <c r="H257" s="46">
        <v>6.4</v>
      </c>
      <c r="I257" s="45">
        <v>0.152</v>
      </c>
      <c r="J257" s="47">
        <v>21900</v>
      </c>
      <c r="K257" s="47">
        <v>10977</v>
      </c>
      <c r="L257" s="47">
        <v>2384</v>
      </c>
      <c r="M257" s="47">
        <v>5010</v>
      </c>
      <c r="N257" s="47">
        <v>557</v>
      </c>
      <c r="O257" s="47">
        <v>1401</v>
      </c>
      <c r="P257" s="45">
        <v>1.9E-2</v>
      </c>
      <c r="Q257" s="48">
        <v>0.23200000000000001</v>
      </c>
      <c r="R257" s="45">
        <v>8.0000000000000002E-3</v>
      </c>
      <c r="S257" s="49">
        <v>32</v>
      </c>
      <c r="T257" s="46">
        <v>0.14099999999999999</v>
      </c>
      <c r="U257" s="46">
        <v>8.4339999999999993</v>
      </c>
      <c r="V257" s="46">
        <v>9.3719999999999999</v>
      </c>
      <c r="W257" s="46">
        <v>8.5749999999999993</v>
      </c>
      <c r="X257" s="46">
        <v>0.28000000000000003</v>
      </c>
      <c r="Y257" s="46">
        <v>1.08</v>
      </c>
      <c r="Z257" s="48">
        <v>39.875999999999998</v>
      </c>
      <c r="AA257" s="48">
        <v>9.6530000000000005</v>
      </c>
      <c r="AB257" s="48">
        <v>0</v>
      </c>
      <c r="AC257" s="50">
        <v>0.47</v>
      </c>
      <c r="AD257" s="50">
        <v>5.8999999999999997E-2</v>
      </c>
      <c r="AE257" s="46">
        <v>2.4169999999999998</v>
      </c>
      <c r="AF257" s="45">
        <v>8.7999999999999995E-2</v>
      </c>
      <c r="AG257" s="45">
        <v>0.432</v>
      </c>
      <c r="AH257" s="45">
        <v>0.10249671484888299</v>
      </c>
      <c r="AI257" s="45">
        <v>5.9132720105124797E-2</v>
      </c>
      <c r="AJ257" s="47">
        <v>3226</v>
      </c>
    </row>
    <row r="258" spans="1:36" x14ac:dyDescent="0.15">
      <c r="A258" s="43" t="s">
        <v>304</v>
      </c>
      <c r="B258" s="43" t="s">
        <v>312</v>
      </c>
      <c r="C258" s="44">
        <v>447.5</v>
      </c>
      <c r="D258" s="45">
        <v>0.28499999999999998</v>
      </c>
      <c r="E258" s="45">
        <v>0.13100000000000001</v>
      </c>
      <c r="F258" s="46">
        <v>80.7</v>
      </c>
      <c r="G258" s="46">
        <v>87.4</v>
      </c>
      <c r="H258" s="46">
        <v>6.7</v>
      </c>
      <c r="I258" s="45">
        <v>0.14899999999999999</v>
      </c>
      <c r="J258" s="47">
        <v>25153</v>
      </c>
      <c r="K258" s="47">
        <v>9323</v>
      </c>
      <c r="L258" s="47">
        <v>1798</v>
      </c>
      <c r="M258" s="47">
        <v>4807</v>
      </c>
      <c r="N258" s="47">
        <v>756</v>
      </c>
      <c r="O258" s="47">
        <v>310</v>
      </c>
      <c r="P258" s="45">
        <v>3.1E-2</v>
      </c>
      <c r="Q258" s="48">
        <v>0.217</v>
      </c>
      <c r="R258" s="45">
        <v>3.0000000000000001E-3</v>
      </c>
      <c r="S258" s="49">
        <v>23</v>
      </c>
      <c r="T258" s="46">
        <v>0.20699999999999999</v>
      </c>
      <c r="U258" s="46">
        <v>3.657</v>
      </c>
      <c r="V258" s="46">
        <v>14.317</v>
      </c>
      <c r="W258" s="46">
        <v>9.66</v>
      </c>
      <c r="X258" s="46">
        <v>0.14000000000000001</v>
      </c>
      <c r="Y258" s="46">
        <v>0.41</v>
      </c>
      <c r="Z258" s="48">
        <v>7.59</v>
      </c>
      <c r="AA258" s="48">
        <v>9.7279999999999998</v>
      </c>
      <c r="AB258" s="48">
        <v>5.1749999999999998</v>
      </c>
      <c r="AC258" s="50">
        <v>0.36399999999999999</v>
      </c>
      <c r="AD258" s="50">
        <v>0.24199999999999999</v>
      </c>
      <c r="AE258" s="46">
        <v>2.6379999999999999</v>
      </c>
      <c r="AF258" s="45">
        <v>0.105</v>
      </c>
      <c r="AG258" s="45">
        <v>0.69599999999999995</v>
      </c>
      <c r="AH258" s="45">
        <v>7.1138211382113806E-2</v>
      </c>
      <c r="AI258" s="45">
        <v>3.65853658536585E-2</v>
      </c>
      <c r="AJ258" s="47">
        <v>2739</v>
      </c>
    </row>
    <row r="259" spans="1:36" x14ac:dyDescent="0.15">
      <c r="A259" s="43" t="s">
        <v>313</v>
      </c>
      <c r="B259" s="43" t="s">
        <v>314</v>
      </c>
      <c r="C259" s="44">
        <v>547.4</v>
      </c>
      <c r="D259" s="45">
        <v>0.27400000000000002</v>
      </c>
      <c r="E259" s="45">
        <v>0.14099999999999999</v>
      </c>
      <c r="F259" s="46">
        <v>81.099999999999994</v>
      </c>
      <c r="G259" s="46">
        <v>87.1</v>
      </c>
      <c r="H259" s="46">
        <v>6</v>
      </c>
      <c r="I259" s="51"/>
      <c r="J259" s="52"/>
      <c r="K259" s="52"/>
      <c r="L259" s="52"/>
      <c r="M259" s="52"/>
      <c r="N259" s="52"/>
      <c r="O259" s="52"/>
      <c r="P259" s="51"/>
      <c r="Q259" s="53"/>
      <c r="R259" s="51"/>
      <c r="S259" s="49">
        <v>60</v>
      </c>
      <c r="T259" s="46">
        <v>0.67100000000000004</v>
      </c>
      <c r="U259" s="46">
        <v>2.327</v>
      </c>
      <c r="V259" s="46">
        <v>14.991</v>
      </c>
      <c r="W259" s="46">
        <v>11.882999999999999</v>
      </c>
      <c r="X259" s="46">
        <v>0.3</v>
      </c>
      <c r="Y259" s="46">
        <v>1.34</v>
      </c>
      <c r="Z259" s="48">
        <v>12.664</v>
      </c>
      <c r="AA259" s="48">
        <v>41.069000000000003</v>
      </c>
      <c r="AB259" s="48">
        <v>11.587</v>
      </c>
      <c r="AC259" s="50">
        <v>0.111</v>
      </c>
      <c r="AD259" s="50">
        <v>0.17499999999999999</v>
      </c>
      <c r="AE259" s="46">
        <v>2.4369999999999998</v>
      </c>
      <c r="AF259" s="45">
        <v>9.9000000000000005E-2</v>
      </c>
      <c r="AG259" s="45">
        <v>0.57899999999999996</v>
      </c>
      <c r="AH259" s="45">
        <v>0.112633181126332</v>
      </c>
      <c r="AI259" s="45">
        <v>6.8873668188736706E-2</v>
      </c>
      <c r="AJ259" s="47">
        <v>2916</v>
      </c>
    </row>
    <row r="260" spans="1:36" x14ac:dyDescent="0.15">
      <c r="A260" s="43" t="s">
        <v>313</v>
      </c>
      <c r="B260" s="43" t="s">
        <v>315</v>
      </c>
      <c r="C260" s="44">
        <v>252</v>
      </c>
      <c r="D260" s="45">
        <v>0.31</v>
      </c>
      <c r="E260" s="45">
        <v>0.16</v>
      </c>
      <c r="F260" s="46">
        <v>79.7</v>
      </c>
      <c r="G260" s="46">
        <v>86.7</v>
      </c>
      <c r="H260" s="46">
        <v>7</v>
      </c>
      <c r="I260" s="45">
        <v>0.16900000000000001</v>
      </c>
      <c r="J260" s="47">
        <v>31351</v>
      </c>
      <c r="K260" s="47">
        <v>12633</v>
      </c>
      <c r="L260" s="47">
        <v>1349</v>
      </c>
      <c r="M260" s="47">
        <v>7192</v>
      </c>
      <c r="N260" s="47">
        <v>895</v>
      </c>
      <c r="O260" s="47">
        <v>1418</v>
      </c>
      <c r="P260" s="45">
        <v>0.03</v>
      </c>
      <c r="Q260" s="48">
        <v>0.247</v>
      </c>
      <c r="R260" s="45">
        <v>4.0000000000000001E-3</v>
      </c>
      <c r="S260" s="49">
        <v>43</v>
      </c>
      <c r="T260" s="46">
        <v>0.21099999999999999</v>
      </c>
      <c r="U260" s="46">
        <v>2.4510000000000001</v>
      </c>
      <c r="V260" s="46">
        <v>11.598000000000001</v>
      </c>
      <c r="W260" s="46">
        <v>16.132000000000001</v>
      </c>
      <c r="X260" s="46">
        <v>0.18</v>
      </c>
      <c r="Y260" s="46">
        <v>0.87</v>
      </c>
      <c r="Z260" s="48">
        <v>16.949000000000002</v>
      </c>
      <c r="AA260" s="48">
        <v>22.3</v>
      </c>
      <c r="AB260" s="48">
        <v>8.0129999999999999</v>
      </c>
      <c r="AC260" s="50">
        <v>0.29299999999999998</v>
      </c>
      <c r="AD260" s="50">
        <v>0.32800000000000001</v>
      </c>
      <c r="AE260" s="46">
        <v>2.6930000000000001</v>
      </c>
      <c r="AF260" s="45">
        <v>0.127</v>
      </c>
      <c r="AG260" s="45">
        <v>0.747</v>
      </c>
      <c r="AH260" s="45">
        <v>9.7410604192355102E-2</v>
      </c>
      <c r="AI260" s="45">
        <v>7.9531442663378499E-2</v>
      </c>
      <c r="AJ260" s="47">
        <v>2503</v>
      </c>
    </row>
    <row r="261" spans="1:36" x14ac:dyDescent="0.15">
      <c r="A261" s="43" t="s">
        <v>316</v>
      </c>
      <c r="B261" s="43" t="s">
        <v>317</v>
      </c>
      <c r="C261" s="44">
        <v>1058.7</v>
      </c>
      <c r="D261" s="45">
        <v>0.314</v>
      </c>
      <c r="E261" s="45">
        <v>0.159</v>
      </c>
      <c r="F261" s="46">
        <v>80.5</v>
      </c>
      <c r="G261" s="46">
        <v>87.2</v>
      </c>
      <c r="H261" s="46">
        <v>6.7</v>
      </c>
      <c r="I261" s="45">
        <v>0.22800000000000001</v>
      </c>
      <c r="J261" s="47">
        <v>31810</v>
      </c>
      <c r="K261" s="47">
        <v>16363</v>
      </c>
      <c r="L261" s="47">
        <v>4048</v>
      </c>
      <c r="M261" s="47">
        <v>6456</v>
      </c>
      <c r="N261" s="47">
        <v>2367</v>
      </c>
      <c r="O261" s="47">
        <v>744</v>
      </c>
      <c r="P261" s="45">
        <v>2.4E-2</v>
      </c>
      <c r="Q261" s="48">
        <v>0.38600000000000001</v>
      </c>
      <c r="R261" s="45">
        <v>1.4999999999999999E-2</v>
      </c>
      <c r="S261" s="49">
        <v>43</v>
      </c>
      <c r="T261" s="46">
        <v>0.317</v>
      </c>
      <c r="U261" s="46">
        <v>1.1479999999999999</v>
      </c>
      <c r="V261" s="46">
        <v>10.069000000000001</v>
      </c>
      <c r="W261" s="46">
        <v>12.464</v>
      </c>
      <c r="X261" s="46">
        <v>0.32</v>
      </c>
      <c r="Y261" s="46">
        <v>1.5</v>
      </c>
      <c r="Z261" s="48">
        <v>14.026999999999999</v>
      </c>
      <c r="AA261" s="48">
        <v>35.320999999999998</v>
      </c>
      <c r="AB261" s="48">
        <v>5.4240000000000004</v>
      </c>
      <c r="AC261" s="50">
        <v>0.31</v>
      </c>
      <c r="AD261" s="50">
        <v>0.128</v>
      </c>
      <c r="AE261" s="46">
        <v>2.1840000000000002</v>
      </c>
      <c r="AF261" s="45">
        <v>0.14199999999999999</v>
      </c>
      <c r="AG261" s="45">
        <v>0.52900000000000003</v>
      </c>
      <c r="AH261" s="45">
        <v>0.11681618629509399</v>
      </c>
      <c r="AI261" s="45">
        <v>4.6382897499522797E-2</v>
      </c>
      <c r="AJ261" s="47">
        <v>2832</v>
      </c>
    </row>
    <row r="262" spans="1:36" x14ac:dyDescent="0.15">
      <c r="A262" s="43" t="s">
        <v>316</v>
      </c>
      <c r="B262" s="43" t="s">
        <v>318</v>
      </c>
      <c r="C262" s="44">
        <v>600</v>
      </c>
      <c r="D262" s="45">
        <v>0.307</v>
      </c>
      <c r="E262" s="45">
        <v>0.157</v>
      </c>
      <c r="F262" s="46">
        <v>80.400000000000006</v>
      </c>
      <c r="G262" s="46">
        <v>87</v>
      </c>
      <c r="H262" s="46">
        <v>6.6</v>
      </c>
      <c r="I262" s="45">
        <v>0.20699999999999999</v>
      </c>
      <c r="J262" s="47">
        <v>30521</v>
      </c>
      <c r="K262" s="47">
        <v>11680</v>
      </c>
      <c r="L262" s="47">
        <v>1670</v>
      </c>
      <c r="M262" s="47">
        <v>4754</v>
      </c>
      <c r="N262" s="47">
        <v>897</v>
      </c>
      <c r="O262" s="47">
        <v>2689</v>
      </c>
      <c r="P262" s="45">
        <v>2.8000000000000001E-2</v>
      </c>
      <c r="Q262" s="48">
        <v>0.26400000000000001</v>
      </c>
      <c r="R262" s="45">
        <v>6.0000000000000001E-3</v>
      </c>
      <c r="S262" s="49">
        <v>39</v>
      </c>
      <c r="T262" s="46">
        <v>0.16800000000000001</v>
      </c>
      <c r="U262" s="46">
        <v>1.9770000000000001</v>
      </c>
      <c r="V262" s="46">
        <v>10.428000000000001</v>
      </c>
      <c r="W262" s="46">
        <v>15.377000000000001</v>
      </c>
      <c r="X262" s="46">
        <v>0.14000000000000001</v>
      </c>
      <c r="Y262" s="46">
        <v>0.83</v>
      </c>
      <c r="Z262" s="48">
        <v>15.002000000000001</v>
      </c>
      <c r="AA262" s="48">
        <v>31.425999999999998</v>
      </c>
      <c r="AB262" s="48">
        <v>21.567</v>
      </c>
      <c r="AC262" s="50">
        <v>0.28000000000000003</v>
      </c>
      <c r="AD262" s="50">
        <v>0.23499999999999999</v>
      </c>
      <c r="AE262" s="46">
        <v>2.3039999999999998</v>
      </c>
      <c r="AF262" s="45">
        <v>0.14000000000000001</v>
      </c>
      <c r="AG262" s="45">
        <v>0.58299999999999996</v>
      </c>
      <c r="AH262" s="45">
        <v>9.4245723172628304E-2</v>
      </c>
      <c r="AI262" s="45">
        <v>7.5583203732503906E-2</v>
      </c>
      <c r="AJ262" s="47">
        <v>2678</v>
      </c>
    </row>
    <row r="263" spans="1:36" x14ac:dyDescent="0.15">
      <c r="A263" s="43" t="s">
        <v>316</v>
      </c>
      <c r="B263" s="43" t="s">
        <v>319</v>
      </c>
      <c r="C263" s="44">
        <v>404.1</v>
      </c>
      <c r="D263" s="45">
        <v>0.29099999999999998</v>
      </c>
      <c r="E263" s="45">
        <v>0.14599999999999999</v>
      </c>
      <c r="F263" s="46">
        <v>81</v>
      </c>
      <c r="G263" s="46">
        <v>87.4</v>
      </c>
      <c r="H263" s="46">
        <v>6.4</v>
      </c>
      <c r="I263" s="45">
        <v>0.185</v>
      </c>
      <c r="J263" s="47">
        <v>27163</v>
      </c>
      <c r="K263" s="47">
        <v>13113</v>
      </c>
      <c r="L263" s="47">
        <v>2119</v>
      </c>
      <c r="M263" s="47">
        <v>7204</v>
      </c>
      <c r="N263" s="47">
        <v>1326</v>
      </c>
      <c r="O263" s="47">
        <v>580</v>
      </c>
      <c r="P263" s="45">
        <v>2.3E-2</v>
      </c>
      <c r="Q263" s="48">
        <v>0.28000000000000003</v>
      </c>
      <c r="R263" s="45">
        <v>7.0000000000000001E-3</v>
      </c>
      <c r="S263" s="49">
        <v>19</v>
      </c>
      <c r="T263" s="46">
        <v>0.17499999999999999</v>
      </c>
      <c r="U263" s="46">
        <v>2.0019999999999998</v>
      </c>
      <c r="V263" s="46">
        <v>12.015000000000001</v>
      </c>
      <c r="W263" s="46">
        <v>11.214</v>
      </c>
      <c r="X263" s="46">
        <v>0.3</v>
      </c>
      <c r="Y263" s="46">
        <v>1.18</v>
      </c>
      <c r="Z263" s="48">
        <v>17.521000000000001</v>
      </c>
      <c r="AA263" s="48">
        <v>34.968000000000004</v>
      </c>
      <c r="AB263" s="48">
        <v>8.0850000000000009</v>
      </c>
      <c r="AC263" s="50">
        <v>0.35399999999999998</v>
      </c>
      <c r="AD263" s="50">
        <v>0.27200000000000002</v>
      </c>
      <c r="AE263" s="46">
        <v>2.4279999999999999</v>
      </c>
      <c r="AF263" s="45">
        <v>0.12</v>
      </c>
      <c r="AG263" s="45">
        <v>0.66</v>
      </c>
      <c r="AH263" s="45">
        <v>6.9648562300319503E-2</v>
      </c>
      <c r="AI263" s="45">
        <v>6.7731629392971199E-2</v>
      </c>
      <c r="AJ263" s="47">
        <v>2646</v>
      </c>
    </row>
    <row r="264" spans="1:36" x14ac:dyDescent="0.15">
      <c r="A264" s="43" t="s">
        <v>320</v>
      </c>
      <c r="B264" s="43" t="s">
        <v>321</v>
      </c>
      <c r="C264" s="44">
        <v>1898.7</v>
      </c>
      <c r="D264" s="45">
        <v>0.25600000000000001</v>
      </c>
      <c r="E264" s="45">
        <v>0.129</v>
      </c>
      <c r="F264" s="46">
        <v>81.900000000000006</v>
      </c>
      <c r="G264" s="46">
        <v>87.8</v>
      </c>
      <c r="H264" s="46">
        <v>5.9</v>
      </c>
      <c r="I264" s="45">
        <v>0.22</v>
      </c>
      <c r="J264" s="47">
        <v>31662</v>
      </c>
      <c r="K264" s="47">
        <v>17009</v>
      </c>
      <c r="L264" s="47">
        <v>5107</v>
      </c>
      <c r="M264" s="47">
        <v>6992</v>
      </c>
      <c r="N264" s="47">
        <v>846</v>
      </c>
      <c r="O264" s="47">
        <v>1419</v>
      </c>
      <c r="P264" s="45">
        <v>2.4E-2</v>
      </c>
      <c r="Q264" s="48">
        <v>0.38500000000000001</v>
      </c>
      <c r="R264" s="45">
        <v>1.4999999999999999E-2</v>
      </c>
      <c r="S264" s="49">
        <v>36</v>
      </c>
      <c r="T264" s="46">
        <v>0.24</v>
      </c>
      <c r="U264" s="46">
        <v>4.0010000000000003</v>
      </c>
      <c r="V264" s="46">
        <v>11.705</v>
      </c>
      <c r="W264" s="46">
        <v>9.8239999999999998</v>
      </c>
      <c r="X264" s="46">
        <v>0.38</v>
      </c>
      <c r="Y264" s="46">
        <v>1.77</v>
      </c>
      <c r="Z264" s="48">
        <v>19.27</v>
      </c>
      <c r="AA264" s="48">
        <v>46.136000000000003</v>
      </c>
      <c r="AB264" s="48">
        <v>10.804</v>
      </c>
      <c r="AC264" s="50">
        <v>0.32</v>
      </c>
      <c r="AD264" s="50">
        <v>0.10100000000000001</v>
      </c>
      <c r="AE264" s="46">
        <v>2.2749999999999999</v>
      </c>
      <c r="AF264" s="45">
        <v>0.11600000000000001</v>
      </c>
      <c r="AG264" s="45">
        <v>0.47799999999999998</v>
      </c>
      <c r="AH264" s="45">
        <v>0.11024867040391</v>
      </c>
      <c r="AI264" s="45">
        <v>6.3820612332902094E-2</v>
      </c>
      <c r="AJ264" s="47">
        <v>2994</v>
      </c>
    </row>
    <row r="265" spans="1:36" x14ac:dyDescent="0.15">
      <c r="A265" s="43" t="s">
        <v>320</v>
      </c>
      <c r="B265" s="43" t="s">
        <v>322</v>
      </c>
      <c r="C265" s="44">
        <v>187.2</v>
      </c>
      <c r="D265" s="45">
        <v>0.33</v>
      </c>
      <c r="E265" s="45">
        <v>0.17899999999999999</v>
      </c>
      <c r="F265" s="46">
        <v>80.599999999999994</v>
      </c>
      <c r="G265" s="46">
        <v>86.9</v>
      </c>
      <c r="H265" s="46">
        <v>6.3</v>
      </c>
      <c r="I265" s="45">
        <v>0.19600000000000001</v>
      </c>
      <c r="J265" s="47">
        <v>32476</v>
      </c>
      <c r="K265" s="47">
        <v>16585</v>
      </c>
      <c r="L265" s="47">
        <v>5037</v>
      </c>
      <c r="M265" s="47">
        <v>7831</v>
      </c>
      <c r="N265" s="47">
        <v>853</v>
      </c>
      <c r="O265" s="47">
        <v>240</v>
      </c>
      <c r="P265" s="45">
        <v>2.9000000000000001E-2</v>
      </c>
      <c r="Q265" s="48">
        <v>0.318</v>
      </c>
      <c r="R265" s="45">
        <v>0.01</v>
      </c>
      <c r="S265" s="49">
        <v>18</v>
      </c>
      <c r="T265" s="46">
        <v>0.40200000000000002</v>
      </c>
      <c r="U265" s="46">
        <v>1.3009999999999999</v>
      </c>
      <c r="V265" s="46">
        <v>11.827999999999999</v>
      </c>
      <c r="W265" s="46">
        <v>12.538</v>
      </c>
      <c r="X265" s="46">
        <v>0.52</v>
      </c>
      <c r="Y265" s="46">
        <v>1.87</v>
      </c>
      <c r="Z265" s="48">
        <v>12.231</v>
      </c>
      <c r="AA265" s="48">
        <v>22.876000000000001</v>
      </c>
      <c r="AB265" s="48">
        <v>17.837</v>
      </c>
      <c r="AC265" s="50">
        <v>0.13700000000000001</v>
      </c>
      <c r="AD265" s="50">
        <v>0.17399999999999999</v>
      </c>
      <c r="AE265" s="46">
        <v>2.5230000000000001</v>
      </c>
      <c r="AF265" s="45">
        <v>0.13900000000000001</v>
      </c>
      <c r="AG265" s="45">
        <v>0.72499999999999998</v>
      </c>
      <c r="AH265" s="45">
        <v>6.06235565819861E-2</v>
      </c>
      <c r="AI265" s="45">
        <v>0.13568129330254</v>
      </c>
      <c r="AJ265" s="47">
        <v>2551</v>
      </c>
    </row>
    <row r="266" spans="1:36" x14ac:dyDescent="0.15">
      <c r="A266" s="43" t="s">
        <v>323</v>
      </c>
      <c r="B266" s="43" t="s">
        <v>324</v>
      </c>
      <c r="C266" s="44">
        <v>952.1</v>
      </c>
      <c r="D266" s="45">
        <v>0.26400000000000001</v>
      </c>
      <c r="E266" s="45">
        <v>0.125</v>
      </c>
      <c r="F266" s="46">
        <v>81.8</v>
      </c>
      <c r="G266" s="46">
        <v>87.7</v>
      </c>
      <c r="H266" s="46">
        <v>5.9</v>
      </c>
      <c r="I266" s="45">
        <v>0.189</v>
      </c>
      <c r="J266" s="47">
        <v>28858</v>
      </c>
      <c r="K266" s="47">
        <v>18666</v>
      </c>
      <c r="L266" s="47">
        <v>4292</v>
      </c>
      <c r="M266" s="47">
        <v>10230</v>
      </c>
      <c r="N266" s="47">
        <v>837</v>
      </c>
      <c r="O266" s="47">
        <v>728</v>
      </c>
      <c r="P266" s="45">
        <v>1.7999999999999999E-2</v>
      </c>
      <c r="Q266" s="48">
        <v>0.36499999999999999</v>
      </c>
      <c r="R266" s="45">
        <v>1.2E-2</v>
      </c>
      <c r="S266" s="49">
        <v>46</v>
      </c>
      <c r="T266" s="46">
        <v>0.48199999999999998</v>
      </c>
      <c r="U266" s="46">
        <v>0.29199999999999998</v>
      </c>
      <c r="V266" s="46">
        <v>8.9329999999999998</v>
      </c>
      <c r="W266" s="46">
        <v>8.9559999999999995</v>
      </c>
      <c r="X266" s="46">
        <v>0.34</v>
      </c>
      <c r="Y266" s="46">
        <v>1.99</v>
      </c>
      <c r="Z266" s="48">
        <v>3.589</v>
      </c>
      <c r="AA266" s="48">
        <v>33.485999999999997</v>
      </c>
      <c r="AB266" s="48">
        <v>14.609</v>
      </c>
      <c r="AC266" s="50">
        <v>0.24099999999999999</v>
      </c>
      <c r="AD266" s="50">
        <v>0.23400000000000001</v>
      </c>
      <c r="AE266" s="46">
        <v>2.2749999999999999</v>
      </c>
      <c r="AF266" s="45">
        <v>9.7000000000000003E-2</v>
      </c>
      <c r="AG266" s="45">
        <v>0.51200000000000001</v>
      </c>
      <c r="AH266" s="45">
        <v>0.108501118568233</v>
      </c>
      <c r="AI266" s="45">
        <v>0.12483221476510099</v>
      </c>
      <c r="AJ266" s="47">
        <v>2955</v>
      </c>
    </row>
    <row r="267" spans="1:36" x14ac:dyDescent="0.15">
      <c r="A267" s="43" t="s">
        <v>323</v>
      </c>
      <c r="B267" s="43" t="s">
        <v>325</v>
      </c>
      <c r="C267" s="44">
        <v>975.3</v>
      </c>
      <c r="D267" s="45">
        <v>0.33300000000000002</v>
      </c>
      <c r="E267" s="45">
        <v>0.17699999999999999</v>
      </c>
      <c r="F267" s="46">
        <v>80.900000000000006</v>
      </c>
      <c r="G267" s="46">
        <v>87.2</v>
      </c>
      <c r="H267" s="46">
        <v>6.3</v>
      </c>
      <c r="I267" s="45">
        <v>0.16500000000000001</v>
      </c>
      <c r="J267" s="47">
        <v>29515</v>
      </c>
      <c r="K267" s="47">
        <v>15991</v>
      </c>
      <c r="L267" s="47">
        <v>3077</v>
      </c>
      <c r="M267" s="47">
        <v>8570</v>
      </c>
      <c r="N267" s="47">
        <v>637</v>
      </c>
      <c r="O267" s="47">
        <v>1782</v>
      </c>
      <c r="P267" s="45">
        <v>2.5000000000000001E-2</v>
      </c>
      <c r="Q267" s="48">
        <v>0.28599999999999998</v>
      </c>
      <c r="R267" s="45">
        <v>1.2999999999999999E-2</v>
      </c>
      <c r="S267" s="49">
        <v>52</v>
      </c>
      <c r="T267" s="46">
        <v>0.17799999999999999</v>
      </c>
      <c r="U267" s="46">
        <v>6.4219999999999997</v>
      </c>
      <c r="V267" s="46">
        <v>11.212999999999999</v>
      </c>
      <c r="W267" s="46">
        <v>12.488</v>
      </c>
      <c r="X267" s="46">
        <v>0.48</v>
      </c>
      <c r="Y267" s="46">
        <v>2.3199999999999998</v>
      </c>
      <c r="Z267" s="48">
        <v>20.184000000000001</v>
      </c>
      <c r="AA267" s="48">
        <v>57.112000000000002</v>
      </c>
      <c r="AB267" s="48">
        <v>19.597999999999999</v>
      </c>
      <c r="AC267" s="50">
        <v>0.29699999999999999</v>
      </c>
      <c r="AD267" s="50">
        <v>3.1E-2</v>
      </c>
      <c r="AE267" s="46">
        <v>2.06</v>
      </c>
      <c r="AF267" s="45">
        <v>0.151</v>
      </c>
      <c r="AG267" s="45">
        <v>0.47899999999999998</v>
      </c>
      <c r="AH267" s="45">
        <v>0.10558170813718901</v>
      </c>
      <c r="AI267" s="45">
        <v>6.5232010759919301E-2</v>
      </c>
      <c r="AJ267" s="47">
        <v>2652</v>
      </c>
    </row>
    <row r="268" spans="1:36" x14ac:dyDescent="0.15">
      <c r="A268" s="43" t="s">
        <v>326</v>
      </c>
      <c r="B268" s="43" t="s">
        <v>327</v>
      </c>
      <c r="C268" s="44">
        <v>623.20000000000005</v>
      </c>
      <c r="D268" s="45">
        <v>0.27100000000000002</v>
      </c>
      <c r="E268" s="45">
        <v>0.13200000000000001</v>
      </c>
      <c r="F268" s="46">
        <v>81.099999999999994</v>
      </c>
      <c r="G268" s="46">
        <v>87.6</v>
      </c>
      <c r="H268" s="46">
        <v>6.5</v>
      </c>
      <c r="I268" s="45">
        <v>0.16700000000000001</v>
      </c>
      <c r="J268" s="47">
        <v>29035</v>
      </c>
      <c r="K268" s="47">
        <v>16589</v>
      </c>
      <c r="L268" s="47">
        <v>5893</v>
      </c>
      <c r="M268" s="47">
        <v>6675</v>
      </c>
      <c r="N268" s="47">
        <v>555</v>
      </c>
      <c r="O268" s="47">
        <v>1269</v>
      </c>
      <c r="P268" s="45">
        <v>2.3E-2</v>
      </c>
      <c r="Q268" s="48">
        <v>0.28999999999999998</v>
      </c>
      <c r="R268" s="45">
        <v>1.0999999999999999E-2</v>
      </c>
      <c r="S268" s="49">
        <v>49</v>
      </c>
      <c r="T268" s="46">
        <v>0.439</v>
      </c>
      <c r="U268" s="46">
        <v>2.0139999999999998</v>
      </c>
      <c r="V268" s="46">
        <v>9.5399999999999991</v>
      </c>
      <c r="W268" s="46">
        <v>13.294</v>
      </c>
      <c r="X268" s="46">
        <v>0.41</v>
      </c>
      <c r="Y268" s="46">
        <v>2.16</v>
      </c>
      <c r="Z268" s="48">
        <v>10.52</v>
      </c>
      <c r="AA268" s="48">
        <v>34.140999999999998</v>
      </c>
      <c r="AB268" s="48">
        <v>8.0570000000000004</v>
      </c>
      <c r="AC268" s="50">
        <v>0.26800000000000002</v>
      </c>
      <c r="AD268" s="50">
        <v>0.156</v>
      </c>
      <c r="AE268" s="46">
        <v>2.194</v>
      </c>
      <c r="AF268" s="45">
        <v>0.125</v>
      </c>
      <c r="AG268" s="45">
        <v>0.54100000000000004</v>
      </c>
      <c r="AH268" s="45">
        <v>9.51150168002068E-2</v>
      </c>
      <c r="AI268" s="45">
        <v>0.14784181959162601</v>
      </c>
      <c r="AJ268" s="47">
        <v>2823</v>
      </c>
    </row>
    <row r="269" spans="1:36" x14ac:dyDescent="0.15">
      <c r="A269" s="43" t="s">
        <v>326</v>
      </c>
      <c r="B269" s="43" t="s">
        <v>328</v>
      </c>
      <c r="C269" s="44">
        <v>252.7</v>
      </c>
      <c r="D269" s="45">
        <v>0.30499999999999999</v>
      </c>
      <c r="E269" s="45">
        <v>0.16</v>
      </c>
      <c r="F269" s="46">
        <v>79.8</v>
      </c>
      <c r="G269" s="46">
        <v>86.9</v>
      </c>
      <c r="H269" s="46">
        <v>7.1</v>
      </c>
      <c r="I269" s="45">
        <v>0.185</v>
      </c>
      <c r="J269" s="47">
        <v>31824</v>
      </c>
      <c r="K269" s="47">
        <v>17932</v>
      </c>
      <c r="L269" s="47">
        <v>3135</v>
      </c>
      <c r="M269" s="47">
        <v>9803</v>
      </c>
      <c r="N269" s="47">
        <v>1268</v>
      </c>
      <c r="O269" s="47">
        <v>1000</v>
      </c>
      <c r="P269" s="45">
        <v>2.4E-2</v>
      </c>
      <c r="Q269" s="48">
        <v>0.32500000000000001</v>
      </c>
      <c r="R269" s="45">
        <v>7.0000000000000001E-3</v>
      </c>
      <c r="S269" s="49">
        <v>14</v>
      </c>
      <c r="T269" s="46">
        <v>5.8999999999999997E-2</v>
      </c>
      <c r="U269" s="46">
        <v>0.317</v>
      </c>
      <c r="V269" s="46">
        <v>6.3449999999999998</v>
      </c>
      <c r="W269" s="46">
        <v>16.577000000000002</v>
      </c>
      <c r="X269" s="46">
        <v>0.38</v>
      </c>
      <c r="Y269" s="46">
        <v>1.43</v>
      </c>
      <c r="Z269" s="48">
        <v>7.7329999999999997</v>
      </c>
      <c r="AA269" s="48">
        <v>36.960999999999999</v>
      </c>
      <c r="AB269" s="48">
        <v>10.529</v>
      </c>
      <c r="AC269" s="50">
        <v>0.16500000000000001</v>
      </c>
      <c r="AD269" s="50">
        <v>0.33</v>
      </c>
      <c r="AE269" s="46">
        <v>2.2519999999999998</v>
      </c>
      <c r="AF269" s="45">
        <v>0.15</v>
      </c>
      <c r="AG269" s="45">
        <v>0.76700000000000002</v>
      </c>
      <c r="AH269" s="45">
        <v>9.4133697135061395E-2</v>
      </c>
      <c r="AI269" s="45">
        <v>6.9577080491132301E-2</v>
      </c>
      <c r="AJ269" s="47">
        <v>2457</v>
      </c>
    </row>
    <row r="270" spans="1:36" x14ac:dyDescent="0.15">
      <c r="A270" s="43" t="s">
        <v>326</v>
      </c>
      <c r="B270" s="43" t="s">
        <v>329</v>
      </c>
      <c r="C270" s="44">
        <v>144.30000000000001</v>
      </c>
      <c r="D270" s="45">
        <v>0.33</v>
      </c>
      <c r="E270" s="45">
        <v>0.17399999999999999</v>
      </c>
      <c r="F270" s="46">
        <v>80.099999999999994</v>
      </c>
      <c r="G270" s="46">
        <v>87</v>
      </c>
      <c r="H270" s="46">
        <v>6.9</v>
      </c>
      <c r="I270" s="45">
        <v>0.187</v>
      </c>
      <c r="J270" s="47">
        <v>32064</v>
      </c>
      <c r="K270" s="47">
        <v>16273</v>
      </c>
      <c r="L270" s="47">
        <v>4587</v>
      </c>
      <c r="M270" s="47">
        <v>7085</v>
      </c>
      <c r="N270" s="47">
        <v>597</v>
      </c>
      <c r="O270" s="47">
        <v>1639</v>
      </c>
      <c r="P270" s="45">
        <v>2.9000000000000001E-2</v>
      </c>
      <c r="Q270" s="48">
        <v>0.311</v>
      </c>
      <c r="R270" s="45">
        <v>7.0000000000000001E-3</v>
      </c>
      <c r="S270" s="49">
        <v>36</v>
      </c>
      <c r="T270" s="46">
        <v>0.34300000000000003</v>
      </c>
      <c r="U270" s="46">
        <v>2.3530000000000002</v>
      </c>
      <c r="V270" s="46">
        <v>13.112</v>
      </c>
      <c r="W270" s="46">
        <v>16.077999999999999</v>
      </c>
      <c r="X270" s="46">
        <v>0.28999999999999998</v>
      </c>
      <c r="Y270" s="46">
        <v>1.05</v>
      </c>
      <c r="Z270" s="48">
        <v>12.941000000000001</v>
      </c>
      <c r="AA270" s="48">
        <v>25.122</v>
      </c>
      <c r="AB270" s="48">
        <v>11.273999999999999</v>
      </c>
      <c r="AC270" s="50">
        <v>0.13</v>
      </c>
      <c r="AD270" s="50">
        <v>0.30599999999999999</v>
      </c>
      <c r="AE270" s="46">
        <v>2.2469999999999999</v>
      </c>
      <c r="AF270" s="45">
        <v>0.14099999999999999</v>
      </c>
      <c r="AG270" s="45">
        <v>0.64900000000000002</v>
      </c>
      <c r="AH270" s="45">
        <v>7.8740157480315001E-2</v>
      </c>
      <c r="AI270" s="45">
        <v>0.13930950938825001</v>
      </c>
      <c r="AJ270" s="47">
        <v>2528</v>
      </c>
    </row>
    <row r="271" spans="1:36" x14ac:dyDescent="0.15">
      <c r="A271" s="43" t="s">
        <v>330</v>
      </c>
      <c r="B271" s="43" t="s">
        <v>331</v>
      </c>
      <c r="C271" s="44">
        <v>1095.8</v>
      </c>
      <c r="D271" s="45">
        <v>0.26400000000000001</v>
      </c>
      <c r="E271" s="45">
        <v>0.13</v>
      </c>
      <c r="F271" s="46">
        <v>80.900000000000006</v>
      </c>
      <c r="G271" s="46">
        <v>87.2</v>
      </c>
      <c r="H271" s="46">
        <v>6.3</v>
      </c>
      <c r="I271" s="45">
        <v>0.20899999999999999</v>
      </c>
      <c r="J271" s="47">
        <v>29805</v>
      </c>
      <c r="K271" s="47">
        <v>13216</v>
      </c>
      <c r="L271" s="47">
        <v>3313</v>
      </c>
      <c r="M271" s="47">
        <v>6047</v>
      </c>
      <c r="N271" s="47">
        <v>805</v>
      </c>
      <c r="O271" s="47">
        <v>654</v>
      </c>
      <c r="P271" s="45">
        <v>2.4E-2</v>
      </c>
      <c r="Q271" s="48">
        <v>0.32200000000000001</v>
      </c>
      <c r="R271" s="45">
        <v>1.2E-2</v>
      </c>
      <c r="S271" s="49">
        <v>64</v>
      </c>
      <c r="T271" s="46">
        <v>0.29499999999999998</v>
      </c>
      <c r="U271" s="46">
        <v>1.4119999999999999</v>
      </c>
      <c r="V271" s="46">
        <v>8.8719999999999999</v>
      </c>
      <c r="W271" s="46">
        <v>15.022</v>
      </c>
      <c r="X271" s="46">
        <v>0.39</v>
      </c>
      <c r="Y271" s="46">
        <v>1.83</v>
      </c>
      <c r="Z271" s="48">
        <v>19.05</v>
      </c>
      <c r="AA271" s="48">
        <v>40.779000000000003</v>
      </c>
      <c r="AB271" s="48">
        <v>8.8659999999999997</v>
      </c>
      <c r="AC271" s="50">
        <v>0.35199999999999998</v>
      </c>
      <c r="AD271" s="50">
        <v>0.11600000000000001</v>
      </c>
      <c r="AE271" s="46">
        <v>2.1320000000000001</v>
      </c>
      <c r="AF271" s="45">
        <v>0.14299999999999999</v>
      </c>
      <c r="AG271" s="45">
        <v>0.50800000000000001</v>
      </c>
      <c r="AH271" s="45">
        <v>9.5044679122664497E-2</v>
      </c>
      <c r="AI271" s="45">
        <v>6.9536961819658794E-2</v>
      </c>
      <c r="AJ271" s="47">
        <v>2953</v>
      </c>
    </row>
    <row r="272" spans="1:36" x14ac:dyDescent="0.15">
      <c r="A272" s="43" t="s">
        <v>330</v>
      </c>
      <c r="B272" s="43" t="s">
        <v>332</v>
      </c>
      <c r="C272" s="44">
        <v>231.2</v>
      </c>
      <c r="D272" s="45">
        <v>0.28499999999999998</v>
      </c>
      <c r="E272" s="45">
        <v>0.153</v>
      </c>
      <c r="F272" s="46">
        <v>80.099999999999994</v>
      </c>
      <c r="G272" s="46">
        <v>86.6</v>
      </c>
      <c r="H272" s="46">
        <v>6.5</v>
      </c>
      <c r="I272" s="45">
        <v>0.20799999999999999</v>
      </c>
      <c r="J272" s="47">
        <v>35525</v>
      </c>
      <c r="K272" s="47">
        <v>14069</v>
      </c>
      <c r="L272" s="47">
        <v>2975</v>
      </c>
      <c r="M272" s="47">
        <v>6730</v>
      </c>
      <c r="N272" s="47">
        <v>1146</v>
      </c>
      <c r="O272" s="47">
        <v>266</v>
      </c>
      <c r="P272" s="45">
        <v>2.8000000000000001E-2</v>
      </c>
      <c r="Q272" s="48">
        <v>0.33800000000000002</v>
      </c>
      <c r="R272" s="45">
        <v>1.2E-2</v>
      </c>
      <c r="S272" s="49">
        <v>77</v>
      </c>
      <c r="T272" s="46">
        <v>0.27100000000000002</v>
      </c>
      <c r="U272" s="46">
        <v>0</v>
      </c>
      <c r="V272" s="46">
        <v>10.491</v>
      </c>
      <c r="W272" s="46">
        <v>18.952000000000002</v>
      </c>
      <c r="X272" s="46">
        <v>0.27</v>
      </c>
      <c r="Y272" s="46">
        <v>1.69</v>
      </c>
      <c r="Z272" s="48">
        <v>15.568</v>
      </c>
      <c r="AA272" s="48">
        <v>46.23</v>
      </c>
      <c r="AB272" s="48">
        <v>6.2949999999999999</v>
      </c>
      <c r="AC272" s="50">
        <v>0</v>
      </c>
      <c r="AD272" s="50">
        <v>0.38500000000000001</v>
      </c>
      <c r="AE272" s="46">
        <v>2.1949999999999998</v>
      </c>
      <c r="AF272" s="45">
        <v>0.16500000000000001</v>
      </c>
      <c r="AG272" s="45">
        <v>0.74</v>
      </c>
      <c r="AH272" s="45">
        <v>0.10742496050552899</v>
      </c>
      <c r="AI272" s="45">
        <v>0.127962085308057</v>
      </c>
      <c r="AJ272" s="47">
        <v>2576</v>
      </c>
    </row>
    <row r="273" spans="1:36" x14ac:dyDescent="0.15">
      <c r="A273" s="43" t="s">
        <v>330</v>
      </c>
      <c r="B273" s="43" t="s">
        <v>333</v>
      </c>
      <c r="C273" s="44">
        <v>208.7</v>
      </c>
      <c r="D273" s="45">
        <v>0.26500000000000001</v>
      </c>
      <c r="E273" s="45">
        <v>0.13700000000000001</v>
      </c>
      <c r="F273" s="46">
        <v>80.5</v>
      </c>
      <c r="G273" s="46">
        <v>87.2</v>
      </c>
      <c r="H273" s="46">
        <v>6.7</v>
      </c>
      <c r="I273" s="45">
        <v>0.19800000000000001</v>
      </c>
      <c r="J273" s="47">
        <v>30582</v>
      </c>
      <c r="K273" s="47">
        <v>12515</v>
      </c>
      <c r="L273" s="47">
        <v>2185</v>
      </c>
      <c r="M273" s="47">
        <v>5979</v>
      </c>
      <c r="N273" s="47">
        <v>952</v>
      </c>
      <c r="O273" s="47">
        <v>1243</v>
      </c>
      <c r="P273" s="45">
        <v>2.7E-2</v>
      </c>
      <c r="Q273" s="48">
        <v>0.27700000000000002</v>
      </c>
      <c r="R273" s="45">
        <v>0.01</v>
      </c>
      <c r="S273" s="49">
        <v>53</v>
      </c>
      <c r="T273" s="46">
        <v>0.18</v>
      </c>
      <c r="U273" s="46">
        <v>2.036</v>
      </c>
      <c r="V273" s="46">
        <v>9.1340000000000003</v>
      </c>
      <c r="W273" s="46">
        <v>16.471</v>
      </c>
      <c r="X273" s="46">
        <v>0.39</v>
      </c>
      <c r="Y273" s="46">
        <v>1.44</v>
      </c>
      <c r="Z273" s="48">
        <v>23.449000000000002</v>
      </c>
      <c r="AA273" s="48">
        <v>23.628</v>
      </c>
      <c r="AB273" s="48">
        <v>7.6070000000000002</v>
      </c>
      <c r="AC273" s="50">
        <v>0.217</v>
      </c>
      <c r="AD273" s="50">
        <v>0.23899999999999999</v>
      </c>
      <c r="AE273" s="46">
        <v>2.206</v>
      </c>
      <c r="AF273" s="45">
        <v>0.13600000000000001</v>
      </c>
      <c r="AG273" s="45">
        <v>0.66600000000000004</v>
      </c>
      <c r="AH273" s="45">
        <v>8.9045936395759695E-2</v>
      </c>
      <c r="AI273" s="45">
        <v>6.0070671378091897E-2</v>
      </c>
      <c r="AJ273" s="47">
        <v>2679</v>
      </c>
    </row>
    <row r="274" spans="1:36" x14ac:dyDescent="0.15">
      <c r="A274" s="43" t="s">
        <v>334</v>
      </c>
      <c r="B274" s="43" t="s">
        <v>335</v>
      </c>
      <c r="C274" s="44">
        <v>8073</v>
      </c>
      <c r="D274" s="45">
        <v>0.22500000000000001</v>
      </c>
      <c r="E274" s="45">
        <v>0.114</v>
      </c>
      <c r="F274" s="46">
        <v>80.2</v>
      </c>
      <c r="G274" s="46">
        <v>86.9</v>
      </c>
      <c r="H274" s="46">
        <v>6.7</v>
      </c>
      <c r="I274" s="45">
        <v>0.19</v>
      </c>
      <c r="J274" s="47">
        <v>32714</v>
      </c>
      <c r="K274" s="47">
        <v>21531</v>
      </c>
      <c r="L274" s="47">
        <v>2320</v>
      </c>
      <c r="M274" s="47">
        <v>14804</v>
      </c>
      <c r="N274" s="47">
        <v>406</v>
      </c>
      <c r="O274" s="47">
        <v>1438</v>
      </c>
      <c r="P274" s="45">
        <v>2.1999999999999999E-2</v>
      </c>
      <c r="Q274" s="48">
        <v>0.34200000000000003</v>
      </c>
      <c r="R274" s="45">
        <v>7.0000000000000001E-3</v>
      </c>
      <c r="S274" s="49">
        <v>54</v>
      </c>
      <c r="T274" s="46">
        <v>0.4</v>
      </c>
      <c r="U274" s="46">
        <v>0.41399999999999998</v>
      </c>
      <c r="V274" s="46">
        <v>6.649</v>
      </c>
      <c r="W274" s="46">
        <v>8.5530000000000008</v>
      </c>
      <c r="X274" s="46">
        <v>0.28999999999999998</v>
      </c>
      <c r="Y274" s="46">
        <v>1.49</v>
      </c>
      <c r="Z274" s="48">
        <v>8.7739999999999991</v>
      </c>
      <c r="AA274" s="48">
        <v>26.402999999999999</v>
      </c>
      <c r="AB274" s="48">
        <v>10.815</v>
      </c>
      <c r="AC274" s="50">
        <v>0.49299999999999999</v>
      </c>
      <c r="AD274" s="50">
        <v>0.02</v>
      </c>
      <c r="AE274" s="46">
        <v>2.2650000000000001</v>
      </c>
      <c r="AF274" s="45">
        <v>0.11700000000000001</v>
      </c>
      <c r="AG274" s="45">
        <v>0.20100000000000001</v>
      </c>
      <c r="AH274" s="45">
        <v>0.13728376886271601</v>
      </c>
      <c r="AI274" s="45">
        <v>5.5207949944792001E-2</v>
      </c>
      <c r="AJ274" s="47">
        <v>2934</v>
      </c>
    </row>
    <row r="275" spans="1:36" x14ac:dyDescent="0.15">
      <c r="A275" s="43" t="s">
        <v>334</v>
      </c>
      <c r="B275" s="43" t="s">
        <v>336</v>
      </c>
      <c r="C275" s="44">
        <v>5866.8</v>
      </c>
      <c r="D275" s="45">
        <v>0.19</v>
      </c>
      <c r="E275" s="45">
        <v>9.0999999999999998E-2</v>
      </c>
      <c r="F275" s="46">
        <v>80.8</v>
      </c>
      <c r="G275" s="46">
        <v>88.2</v>
      </c>
      <c r="H275" s="46">
        <v>7.4</v>
      </c>
      <c r="I275" s="45">
        <v>0.154</v>
      </c>
      <c r="J275" s="47">
        <v>30045</v>
      </c>
      <c r="K275" s="47">
        <v>17887</v>
      </c>
      <c r="L275" s="47">
        <v>1525</v>
      </c>
      <c r="M275" s="47">
        <v>12948</v>
      </c>
      <c r="N275" s="47">
        <v>582</v>
      </c>
      <c r="O275" s="47">
        <v>525</v>
      </c>
      <c r="P275" s="45">
        <v>2.3E-2</v>
      </c>
      <c r="Q275" s="48">
        <v>0.26700000000000002</v>
      </c>
      <c r="R275" s="45">
        <v>6.0000000000000001E-3</v>
      </c>
      <c r="S275" s="49">
        <v>31</v>
      </c>
      <c r="T275" s="46">
        <v>0.184</v>
      </c>
      <c r="U275" s="46">
        <v>0.59699999999999998</v>
      </c>
      <c r="V275" s="46">
        <v>10.561</v>
      </c>
      <c r="W275" s="46">
        <v>10.102</v>
      </c>
      <c r="X275" s="46">
        <v>0.28000000000000003</v>
      </c>
      <c r="Y275" s="46">
        <v>1.38</v>
      </c>
      <c r="Z275" s="48">
        <v>18.459</v>
      </c>
      <c r="AA275" s="48">
        <v>30.626999999999999</v>
      </c>
      <c r="AB275" s="48">
        <v>14.28</v>
      </c>
      <c r="AC275" s="50">
        <v>6.5000000000000002E-2</v>
      </c>
      <c r="AD275" s="50">
        <v>5.6000000000000001E-2</v>
      </c>
      <c r="AE275" s="46">
        <v>2.488</v>
      </c>
      <c r="AF275" s="45">
        <v>0.1</v>
      </c>
      <c r="AG275" s="45">
        <v>0.25800000000000001</v>
      </c>
      <c r="AH275" s="45">
        <v>0.139945652173913</v>
      </c>
      <c r="AI275" s="45">
        <v>0.103260869565217</v>
      </c>
      <c r="AJ275" s="47">
        <v>2790</v>
      </c>
    </row>
    <row r="276" spans="1:36" x14ac:dyDescent="0.15">
      <c r="A276" s="43" t="s">
        <v>334</v>
      </c>
      <c r="B276" s="43" t="s">
        <v>337</v>
      </c>
      <c r="C276" s="44">
        <v>2802</v>
      </c>
      <c r="D276" s="45">
        <v>0.19700000000000001</v>
      </c>
      <c r="E276" s="45">
        <v>9.7000000000000003E-2</v>
      </c>
      <c r="F276" s="46">
        <v>80.400000000000006</v>
      </c>
      <c r="G276" s="46">
        <v>87.2</v>
      </c>
      <c r="H276" s="46">
        <v>6.8</v>
      </c>
      <c r="I276" s="45">
        <v>0.18</v>
      </c>
      <c r="J276" s="47">
        <v>31231</v>
      </c>
      <c r="K276" s="47">
        <v>20370</v>
      </c>
      <c r="L276" s="47">
        <v>2038</v>
      </c>
      <c r="M276" s="47">
        <v>13857</v>
      </c>
      <c r="N276" s="47">
        <v>453</v>
      </c>
      <c r="O276" s="47">
        <v>1410</v>
      </c>
      <c r="P276" s="45">
        <v>2.1000000000000001E-2</v>
      </c>
      <c r="Q276" s="48">
        <v>0.32200000000000001</v>
      </c>
      <c r="R276" s="45">
        <v>4.0000000000000001E-3</v>
      </c>
      <c r="S276" s="49">
        <v>24</v>
      </c>
      <c r="T276" s="46">
        <v>0.32</v>
      </c>
      <c r="U276" s="46">
        <v>1.0680000000000001</v>
      </c>
      <c r="V276" s="46">
        <v>7.1210000000000004</v>
      </c>
      <c r="W276" s="46">
        <v>11.749000000000001</v>
      </c>
      <c r="X276" s="46">
        <v>0.43</v>
      </c>
      <c r="Y276" s="46">
        <v>1.35</v>
      </c>
      <c r="Z276" s="48">
        <v>16.021999999999998</v>
      </c>
      <c r="AA276" s="48">
        <v>24.388999999999999</v>
      </c>
      <c r="AB276" s="48">
        <v>11.962999999999999</v>
      </c>
      <c r="AC276" s="50">
        <v>0</v>
      </c>
      <c r="AD276" s="50">
        <v>0.248</v>
      </c>
      <c r="AE276" s="46">
        <v>2.4969999999999999</v>
      </c>
      <c r="AF276" s="45">
        <v>9.5000000000000001E-2</v>
      </c>
      <c r="AG276" s="45">
        <v>0.39500000000000002</v>
      </c>
      <c r="AH276" s="45">
        <v>0.11617515638963399</v>
      </c>
      <c r="AI276" s="45">
        <v>4.82573726541555E-2</v>
      </c>
      <c r="AJ276" s="47">
        <v>2750</v>
      </c>
    </row>
    <row r="277" spans="1:36" x14ac:dyDescent="0.15">
      <c r="A277" s="43" t="s">
        <v>334</v>
      </c>
      <c r="B277" s="43" t="s">
        <v>338</v>
      </c>
      <c r="C277" s="44">
        <v>1367.9</v>
      </c>
      <c r="D277" s="45">
        <v>0.215</v>
      </c>
      <c r="E277" s="45">
        <v>0.104</v>
      </c>
      <c r="F277" s="46">
        <v>79.5</v>
      </c>
      <c r="G277" s="46">
        <v>87.5</v>
      </c>
      <c r="H277" s="46">
        <v>8</v>
      </c>
      <c r="I277" s="45">
        <v>0.19700000000000001</v>
      </c>
      <c r="J277" s="47">
        <v>34652</v>
      </c>
      <c r="K277" s="47">
        <v>20081</v>
      </c>
      <c r="L277" s="47">
        <v>2392</v>
      </c>
      <c r="M277" s="47">
        <v>13836</v>
      </c>
      <c r="N277" s="47">
        <v>656</v>
      </c>
      <c r="O277" s="47">
        <v>558</v>
      </c>
      <c r="P277" s="45">
        <v>3.1E-2</v>
      </c>
      <c r="Q277" s="48">
        <v>0.32600000000000001</v>
      </c>
      <c r="R277" s="45">
        <v>4.0000000000000001E-3</v>
      </c>
      <c r="S277" s="49">
        <v>7</v>
      </c>
      <c r="T277" s="46">
        <v>7.4999999999999997E-2</v>
      </c>
      <c r="U277" s="46">
        <v>0</v>
      </c>
      <c r="V277" s="46">
        <v>12.031000000000001</v>
      </c>
      <c r="W277" s="46">
        <v>16.542999999999999</v>
      </c>
      <c r="X277" s="46">
        <v>0.26</v>
      </c>
      <c r="Y277" s="46">
        <v>1.2</v>
      </c>
      <c r="Z277" s="48">
        <v>3.6850000000000001</v>
      </c>
      <c r="AA277" s="48">
        <v>23.498999999999999</v>
      </c>
      <c r="AB277" s="48">
        <v>20.678999999999998</v>
      </c>
      <c r="AC277" s="50">
        <v>0</v>
      </c>
      <c r="AD277" s="50">
        <v>0.48</v>
      </c>
      <c r="AE277" s="46">
        <v>2.6150000000000002</v>
      </c>
      <c r="AF277" s="45">
        <v>8.8999999999999996E-2</v>
      </c>
      <c r="AG277" s="45">
        <v>0.54600000000000004</v>
      </c>
      <c r="AH277" s="45">
        <v>0.118874773139746</v>
      </c>
      <c r="AI277" s="45">
        <v>3.3575317604355698E-2</v>
      </c>
      <c r="AJ277" s="47">
        <v>2395</v>
      </c>
    </row>
    <row r="278" spans="1:36" x14ac:dyDescent="0.15">
      <c r="A278" s="54"/>
      <c r="B278" s="55" t="s">
        <v>366</v>
      </c>
      <c r="C278" s="56">
        <v>3787.8710144927527</v>
      </c>
      <c r="D278" s="45">
        <v>0.27010869565217394</v>
      </c>
      <c r="E278" s="45">
        <v>0.13498913043478261</v>
      </c>
      <c r="F278" s="57">
        <v>80.90144927536231</v>
      </c>
      <c r="G278" s="57">
        <v>87.031884057971027</v>
      </c>
      <c r="H278" s="57">
        <v>6.1304347826086989</v>
      </c>
      <c r="I278" s="45">
        <v>0.1786044776119404</v>
      </c>
      <c r="J278" s="58">
        <v>26469.626865671642</v>
      </c>
      <c r="K278" s="58">
        <v>13723.731343283582</v>
      </c>
      <c r="L278" s="58">
        <v>3761.5298507462685</v>
      </c>
      <c r="M278" s="58">
        <v>4949.3656716417909</v>
      </c>
      <c r="N278" s="58">
        <v>1222.2537313432836</v>
      </c>
      <c r="O278" s="58">
        <v>1563.0708955223881</v>
      </c>
      <c r="P278" s="45">
        <v>2.4223880597014913E-2</v>
      </c>
      <c r="Q278" s="48">
        <v>0.29027238805970146</v>
      </c>
      <c r="R278" s="45">
        <v>1.3365671641791019E-2</v>
      </c>
      <c r="S278" s="58">
        <v>35.782608695652172</v>
      </c>
      <c r="T278" s="59">
        <v>0.32826811594202876</v>
      </c>
      <c r="U278" s="59">
        <v>1.3273405797101443</v>
      </c>
      <c r="V278" s="59">
        <v>9.5350181159420266</v>
      </c>
      <c r="W278" s="59">
        <v>13.824137681159414</v>
      </c>
      <c r="X278" s="60">
        <v>0.29525362318840609</v>
      </c>
      <c r="Y278" s="60">
        <v>1.3046014492753621</v>
      </c>
      <c r="Z278" s="60">
        <v>9.2984963768115971</v>
      </c>
      <c r="AA278" s="60">
        <v>26.785036231884064</v>
      </c>
      <c r="AB278" s="60">
        <v>8.6038514492753642</v>
      </c>
      <c r="AC278" s="61">
        <v>0.38810144927536239</v>
      </c>
      <c r="AD278" s="61">
        <v>0.14813405797101434</v>
      </c>
      <c r="AE278" s="59">
        <v>2.3311485507246368</v>
      </c>
      <c r="AF278" s="61">
        <v>0.11373188405797102</v>
      </c>
      <c r="AG278" s="61">
        <v>0.55775362318840604</v>
      </c>
      <c r="AH278" s="45">
        <v>0.13730476867242322</v>
      </c>
      <c r="AI278" s="45">
        <v>7.4666399709896261E-2</v>
      </c>
      <c r="AJ278" s="58">
        <v>3226.6304347826085</v>
      </c>
    </row>
    <row r="279" spans="1:36" x14ac:dyDescent="0.15">
      <c r="A279" s="54"/>
      <c r="B279" s="55" t="s">
        <v>367</v>
      </c>
      <c r="C279" s="56">
        <v>1483.4</v>
      </c>
      <c r="D279" s="45">
        <v>0.27300000000000002</v>
      </c>
      <c r="E279" s="45">
        <v>0.13300000000000001</v>
      </c>
      <c r="F279" s="54">
        <v>80.900000000000006</v>
      </c>
      <c r="G279" s="54">
        <v>87.1</v>
      </c>
      <c r="H279" s="54">
        <v>6.1</v>
      </c>
      <c r="I279" s="45">
        <v>0.17899999999999999</v>
      </c>
      <c r="J279" s="58">
        <v>26510</v>
      </c>
      <c r="K279" s="58">
        <v>13324</v>
      </c>
      <c r="L279" s="58">
        <v>3408</v>
      </c>
      <c r="M279" s="58">
        <v>4607</v>
      </c>
      <c r="N279" s="58">
        <v>1081</v>
      </c>
      <c r="O279" s="58">
        <v>1340</v>
      </c>
      <c r="P279" s="45">
        <v>2.4E-2</v>
      </c>
      <c r="Q279" s="48">
        <v>0.28799999999999998</v>
      </c>
      <c r="R279" s="45">
        <v>1.2E-2</v>
      </c>
      <c r="S279" s="54">
        <v>32</v>
      </c>
      <c r="T279" s="59">
        <v>0.29699999999999999</v>
      </c>
      <c r="U279" s="59">
        <v>0.72699999999999998</v>
      </c>
      <c r="V279" s="59">
        <v>9.1720000000000006</v>
      </c>
      <c r="W279" s="59">
        <v>13.196999999999999</v>
      </c>
      <c r="X279" s="54">
        <v>0.28000000000000003</v>
      </c>
      <c r="Y279" s="54">
        <v>1.25</v>
      </c>
      <c r="Z279" s="60">
        <v>8.1820000000000004</v>
      </c>
      <c r="AA279" s="60">
        <v>24.744</v>
      </c>
      <c r="AB279" s="60">
        <v>8.0570000000000004</v>
      </c>
      <c r="AC279" s="61">
        <v>0.34799999999999998</v>
      </c>
      <c r="AD279" s="61">
        <v>0.122</v>
      </c>
      <c r="AE279" s="59">
        <v>2.3439999999999999</v>
      </c>
      <c r="AF279" s="61">
        <v>0.112</v>
      </c>
      <c r="AG279" s="61">
        <v>0.58899999999999997</v>
      </c>
      <c r="AH279" s="45">
        <v>0.13598166539343001</v>
      </c>
      <c r="AI279" s="45">
        <v>7.1220081727962598E-2</v>
      </c>
      <c r="AJ279" s="58">
        <v>3113</v>
      </c>
    </row>
    <row r="280" spans="1:36" x14ac:dyDescent="0.15">
      <c r="A280" s="54"/>
      <c r="B280" s="55" t="s">
        <v>369</v>
      </c>
      <c r="C280" s="56">
        <v>570.42499999999995</v>
      </c>
      <c r="D280" s="45">
        <v>0.245</v>
      </c>
      <c r="E280" s="45">
        <v>0.12075</v>
      </c>
      <c r="F280" s="54">
        <v>80.400000000000006</v>
      </c>
      <c r="G280" s="54">
        <v>86.6</v>
      </c>
      <c r="H280" s="54">
        <v>5.8</v>
      </c>
      <c r="I280" s="45">
        <v>0.15775</v>
      </c>
      <c r="J280" s="58">
        <v>23331.5</v>
      </c>
      <c r="K280" s="58">
        <v>11929.25</v>
      </c>
      <c r="L280" s="58">
        <v>2565.75</v>
      </c>
      <c r="M280" s="58">
        <v>3675</v>
      </c>
      <c r="N280" s="58">
        <v>842</v>
      </c>
      <c r="O280" s="58">
        <v>820.75</v>
      </c>
      <c r="P280" s="45">
        <v>2.1000000000000001E-2</v>
      </c>
      <c r="Q280" s="48">
        <v>0.254</v>
      </c>
      <c r="R280" s="45">
        <v>8.9999999999999993E-3</v>
      </c>
      <c r="S280" s="54">
        <v>20</v>
      </c>
      <c r="T280" s="59">
        <v>0.19325000000000001</v>
      </c>
      <c r="U280" s="59">
        <v>0</v>
      </c>
      <c r="V280" s="59">
        <v>7.3012499999999996</v>
      </c>
      <c r="W280" s="59">
        <v>11.198499999999999</v>
      </c>
      <c r="X280" s="54">
        <v>0.21</v>
      </c>
      <c r="Y280" s="54">
        <v>0.97</v>
      </c>
      <c r="Z280" s="60">
        <v>4.5830000000000002</v>
      </c>
      <c r="AA280" s="60">
        <v>19.145250000000001</v>
      </c>
      <c r="AB280" s="60">
        <v>0</v>
      </c>
      <c r="AC280" s="61">
        <v>0.22575000000000001</v>
      </c>
      <c r="AD280" s="61">
        <v>4.1000000000000002E-2</v>
      </c>
      <c r="AE280" s="59">
        <v>2.2164999999999999</v>
      </c>
      <c r="AF280" s="61">
        <v>9.9000000000000005E-2</v>
      </c>
      <c r="AG280" s="61">
        <v>0.46699999999999997</v>
      </c>
      <c r="AH280" s="45">
        <v>0.11350771252391326</v>
      </c>
      <c r="AI280" s="45">
        <v>5.4223661550415449E-2</v>
      </c>
      <c r="AJ280" s="58">
        <v>2872</v>
      </c>
    </row>
    <row r="281" spans="1:36" x14ac:dyDescent="0.15">
      <c r="A281" s="54"/>
      <c r="B281" s="55" t="s">
        <v>368</v>
      </c>
      <c r="C281" s="56">
        <v>5604.3</v>
      </c>
      <c r="D281" s="45">
        <v>0.29399999999999998</v>
      </c>
      <c r="E281" s="45">
        <v>0.14899999999999999</v>
      </c>
      <c r="F281" s="54">
        <v>81.400000000000006</v>
      </c>
      <c r="G281" s="54">
        <v>87.5</v>
      </c>
      <c r="H281" s="54">
        <v>6.5</v>
      </c>
      <c r="I281" s="45">
        <v>0.20025000000000001</v>
      </c>
      <c r="J281" s="58">
        <v>29511.25</v>
      </c>
      <c r="K281" s="58">
        <v>15448.75</v>
      </c>
      <c r="L281" s="58">
        <v>4589.25</v>
      </c>
      <c r="M281" s="58">
        <v>5725.25</v>
      </c>
      <c r="N281" s="58">
        <v>1433.5</v>
      </c>
      <c r="O281" s="58">
        <v>1971</v>
      </c>
      <c r="P281" s="45">
        <v>2.5999999999999999E-2</v>
      </c>
      <c r="Q281" s="48">
        <v>0.32625000000000004</v>
      </c>
      <c r="R281" s="45">
        <v>1.7000000000000001E-2</v>
      </c>
      <c r="S281" s="54">
        <v>47</v>
      </c>
      <c r="T281" s="59">
        <v>0.4375</v>
      </c>
      <c r="U281" s="59">
        <v>2.0019999999999998</v>
      </c>
      <c r="V281" s="59">
        <v>11.706</v>
      </c>
      <c r="W281" s="59">
        <v>15.963999999999999</v>
      </c>
      <c r="X281" s="54">
        <v>0.37</v>
      </c>
      <c r="Y281" s="54">
        <v>1.64</v>
      </c>
      <c r="Z281" s="60">
        <v>12.076250000000002</v>
      </c>
      <c r="AA281" s="60">
        <v>31.513749999999998</v>
      </c>
      <c r="AB281" s="60">
        <v>13.89775</v>
      </c>
      <c r="AC281" s="61">
        <v>0.503</v>
      </c>
      <c r="AD281" s="61">
        <v>0.22825000000000001</v>
      </c>
      <c r="AE281" s="59">
        <v>2.45425</v>
      </c>
      <c r="AF281" s="61">
        <v>0.128</v>
      </c>
      <c r="AG281" s="61">
        <v>0.68</v>
      </c>
      <c r="AH281" s="45">
        <v>0.15840518975998949</v>
      </c>
      <c r="AI281" s="45">
        <v>9.1807558184570745E-2</v>
      </c>
      <c r="AJ281" s="58">
        <v>3405.5</v>
      </c>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留意事項</vt:lpstr>
      <vt:lpstr>表示対象選択</vt:lpstr>
      <vt:lpstr>10万人以上100万人未満の市区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2020-05-06T23:01:12Z</dcterms:created>
  <dcterms:modified xsi:type="dcterms:W3CDTF">2020-05-06T23:01:12Z</dcterms:modified>
</cp:coreProperties>
</file>