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340" tabRatio="808"/>
  </bookViews>
  <sheets>
    <sheet name="様式１（総括表） " sheetId="16" r:id="rId1"/>
    <sheet name="様式２（チェックリスト）" sheetId="14" r:id="rId2"/>
  </sheets>
  <definedNames>
    <definedName name="_xlnm.Print_Area" localSheetId="0">'様式１（総括表） '!$B$1:$J$208</definedName>
    <definedName name="_xlnm.Print_Area" localSheetId="1">'様式２（チェックリスト）'!$B$1:$M$251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6" i="16" l="1"/>
  <c r="I193" i="16" l="1"/>
  <c r="H193" i="16"/>
  <c r="G193" i="16"/>
  <c r="I190" i="16"/>
  <c r="H190" i="16"/>
  <c r="G190" i="16"/>
  <c r="I187" i="16"/>
  <c r="H187" i="16"/>
  <c r="G187" i="16"/>
  <c r="H186" i="16" l="1"/>
  <c r="I186" i="16"/>
  <c r="I179" i="16" l="1"/>
  <c r="H179" i="16"/>
  <c r="G179" i="16"/>
  <c r="G174" i="16"/>
  <c r="I166" i="16"/>
  <c r="H166" i="16"/>
  <c r="G166" i="16"/>
  <c r="G161" i="16"/>
  <c r="P124" i="14"/>
  <c r="O124" i="14"/>
  <c r="P152" i="14"/>
  <c r="O152" i="14"/>
  <c r="O189" i="14"/>
  <c r="P189" i="14"/>
  <c r="P209" i="14"/>
  <c r="O209" i="14"/>
  <c r="G180" i="16" l="1"/>
  <c r="G181" i="16" s="1"/>
  <c r="I180" i="16"/>
  <c r="I181" i="16" s="1"/>
  <c r="H180" i="16"/>
  <c r="H181" i="16" s="1"/>
  <c r="I167" i="16"/>
  <c r="I168" i="16" s="1"/>
  <c r="H167" i="16"/>
  <c r="H168" i="16" s="1"/>
  <c r="G167" i="16"/>
  <c r="G168" i="16" s="1"/>
  <c r="P121" i="14" l="1"/>
  <c r="P39" i="14"/>
  <c r="F150" i="16" l="1"/>
  <c r="H150" i="16" s="1"/>
  <c r="F130" i="16"/>
  <c r="H130" i="16" s="1"/>
  <c r="F113" i="16"/>
  <c r="H113" i="16" s="1"/>
  <c r="F96" i="16"/>
  <c r="H96" i="16" s="1"/>
  <c r="F79" i="16"/>
  <c r="H79" i="16" s="1"/>
  <c r="F62" i="16"/>
  <c r="H62" i="16" s="1"/>
  <c r="F45" i="16"/>
  <c r="H45" i="16" s="1"/>
  <c r="L12" i="16"/>
  <c r="L6" i="16"/>
  <c r="F28" i="16"/>
  <c r="H28" i="16" s="1"/>
  <c r="G8" i="16"/>
  <c r="G32" i="16" s="1"/>
  <c r="H212" i="16"/>
  <c r="H8" i="16" s="1"/>
  <c r="H15" i="16" s="1"/>
  <c r="G213" i="16"/>
  <c r="G214" i="16" s="1"/>
  <c r="G137" i="16" l="1"/>
  <c r="H137" i="16"/>
  <c r="G117" i="16"/>
  <c r="H117" i="16"/>
  <c r="G100" i="16"/>
  <c r="H100" i="16"/>
  <c r="G83" i="16"/>
  <c r="H83" i="16"/>
  <c r="G66" i="16"/>
  <c r="H66" i="16"/>
  <c r="G49" i="16"/>
  <c r="H49" i="16"/>
  <c r="H32" i="16"/>
  <c r="G215" i="16"/>
  <c r="H214" i="16"/>
  <c r="I214" i="16" s="1"/>
  <c r="I212" i="16"/>
  <c r="H213" i="16"/>
  <c r="I213" i="16" s="1"/>
  <c r="G15" i="16"/>
  <c r="F6" i="16" l="1"/>
  <c r="I8" i="16"/>
  <c r="I137" i="16" s="1"/>
  <c r="G216" i="16"/>
  <c r="H215" i="16"/>
  <c r="I215" i="16" s="1"/>
  <c r="I100" i="16" l="1"/>
  <c r="I117" i="16"/>
  <c r="I66" i="16"/>
  <c r="I83" i="16"/>
  <c r="I49" i="16"/>
  <c r="I15" i="16"/>
  <c r="I32" i="16"/>
  <c r="G217" i="16"/>
  <c r="H216" i="16"/>
  <c r="I216" i="16" s="1"/>
  <c r="L93" i="16"/>
  <c r="L76" i="16"/>
  <c r="P247" i="14"/>
  <c r="P246" i="14"/>
  <c r="P234" i="14" s="1"/>
  <c r="P216" i="14"/>
  <c r="P215" i="14"/>
  <c r="P214" i="14"/>
  <c r="P213" i="14"/>
  <c r="P212" i="14"/>
  <c r="P201" i="14"/>
  <c r="P193" i="14"/>
  <c r="P192" i="14"/>
  <c r="P182" i="14"/>
  <c r="P173" i="14"/>
  <c r="P155" i="14"/>
  <c r="P142" i="14"/>
  <c r="P134" i="14"/>
  <c r="P127" i="14"/>
  <c r="P120" i="14"/>
  <c r="P119" i="14"/>
  <c r="P118" i="14"/>
  <c r="P99" i="14"/>
  <c r="P91" i="14"/>
  <c r="P73" i="14"/>
  <c r="P61" i="14" s="1"/>
  <c r="O245" i="14"/>
  <c r="O234" i="14" s="1"/>
  <c r="O237" i="14"/>
  <c r="O224" i="14"/>
  <c r="O218" i="14"/>
  <c r="O206" i="14"/>
  <c r="O117" i="14"/>
  <c r="O98" i="14"/>
  <c r="O97" i="14"/>
  <c r="O85" i="14"/>
  <c r="O64" i="14"/>
  <c r="O58" i="14"/>
  <c r="O57" i="14"/>
  <c r="P94" i="14" l="1"/>
  <c r="O61" i="14"/>
  <c r="O94" i="14"/>
  <c r="M42" i="16"/>
  <c r="L147" i="16"/>
  <c r="M110" i="16"/>
  <c r="L127" i="16"/>
  <c r="G218" i="16"/>
  <c r="H217" i="16"/>
  <c r="I217" i="16" s="1"/>
  <c r="P51" i="14"/>
  <c r="P26" i="14"/>
  <c r="O56" i="14"/>
  <c r="O55" i="14"/>
  <c r="O54" i="14"/>
  <c r="O53" i="14"/>
  <c r="O50" i="14"/>
  <c r="O49" i="14"/>
  <c r="O8" i="14"/>
  <c r="M76" i="16" l="1"/>
  <c r="M147" i="16"/>
  <c r="M59" i="16"/>
  <c r="O5" i="14"/>
  <c r="P5" i="14"/>
  <c r="M127" i="16"/>
  <c r="L110" i="16"/>
  <c r="M93" i="16"/>
  <c r="L42" i="16"/>
  <c r="L59" i="16"/>
  <c r="G219" i="16"/>
  <c r="H218" i="16"/>
  <c r="I218" i="16" s="1"/>
  <c r="M25" i="16" l="1"/>
  <c r="L25" i="16"/>
  <c r="G220" i="16"/>
  <c r="H219" i="16"/>
  <c r="I219" i="16" s="1"/>
  <c r="G221" i="16" l="1"/>
  <c r="H220" i="16"/>
  <c r="I220" i="16" s="1"/>
  <c r="H221" i="16" l="1"/>
  <c r="I221" i="16" s="1"/>
  <c r="G222" i="16"/>
  <c r="G223" i="16" l="1"/>
  <c r="H222" i="16"/>
  <c r="I222" i="16" s="1"/>
  <c r="G224" i="16" l="1"/>
  <c r="H223" i="16"/>
  <c r="I223" i="16" s="1"/>
  <c r="H224" i="16" l="1"/>
  <c r="I224" i="16" s="1"/>
  <c r="G225" i="16"/>
  <c r="G226" i="16" l="1"/>
  <c r="H225" i="16"/>
  <c r="I225" i="16" s="1"/>
  <c r="H226" i="16" l="1"/>
  <c r="I226" i="16" s="1"/>
  <c r="G227" i="16"/>
  <c r="H227" i="16" s="1"/>
  <c r="I227" i="16" s="1"/>
</calcChain>
</file>

<file path=xl/sharedStrings.xml><?xml version="1.0" encoding="utf-8"?>
<sst xmlns="http://schemas.openxmlformats.org/spreadsheetml/2006/main" count="670" uniqueCount="408">
  <si>
    <t>評価指標</t>
    <rPh sb="0" eb="2">
      <t>ヒョウカ</t>
    </rPh>
    <rPh sb="2" eb="4">
      <t>シヒョウ</t>
    </rPh>
    <phoneticPr fontId="1"/>
  </si>
  <si>
    <t>評価項目</t>
    <rPh sb="0" eb="2">
      <t>ヒョウカ</t>
    </rPh>
    <rPh sb="2" eb="4">
      <t>コウモク</t>
    </rPh>
    <phoneticPr fontId="1"/>
  </si>
  <si>
    <t>a-01</t>
    <phoneticPr fontId="1"/>
  </si>
  <si>
    <t>a-01①</t>
    <phoneticPr fontId="1"/>
  </si>
  <si>
    <t>a-01②</t>
    <phoneticPr fontId="1"/>
  </si>
  <si>
    <t>a-02</t>
    <phoneticPr fontId="1"/>
  </si>
  <si>
    <t>a-02①</t>
    <phoneticPr fontId="1"/>
  </si>
  <si>
    <t>a-03</t>
    <phoneticPr fontId="1"/>
  </si>
  <si>
    <t>a-03①</t>
    <phoneticPr fontId="1"/>
  </si>
  <si>
    <t>a-03②</t>
    <phoneticPr fontId="1"/>
  </si>
  <si>
    <t>a-03③</t>
    <phoneticPr fontId="1"/>
  </si>
  <si>
    <t>a-04</t>
    <phoneticPr fontId="1"/>
  </si>
  <si>
    <t>a-04①</t>
    <phoneticPr fontId="1"/>
  </si>
  <si>
    <t>拠点等として「相談」の実施機関の位置付け</t>
    <phoneticPr fontId="1"/>
  </si>
  <si>
    <t>b-01</t>
    <phoneticPr fontId="1"/>
  </si>
  <si>
    <t>b-01①</t>
    <phoneticPr fontId="1"/>
  </si>
  <si>
    <t>b-02</t>
    <phoneticPr fontId="1"/>
  </si>
  <si>
    <t>b-02①</t>
    <phoneticPr fontId="1"/>
  </si>
  <si>
    <t>b-03</t>
    <phoneticPr fontId="1"/>
  </si>
  <si>
    <t>b-03①</t>
    <phoneticPr fontId="1"/>
  </si>
  <si>
    <t>拠点等において「相談」に関わる実施体制</t>
    <phoneticPr fontId="1"/>
  </si>
  <si>
    <t>c-01</t>
    <phoneticPr fontId="1"/>
  </si>
  <si>
    <t>c-01①</t>
    <phoneticPr fontId="1"/>
  </si>
  <si>
    <t>c-01②</t>
    <phoneticPr fontId="1"/>
  </si>
  <si>
    <t>c-02</t>
    <phoneticPr fontId="1"/>
  </si>
  <si>
    <t>拠点等として「緊急時の受け入れ・対応」の実施体制</t>
    <phoneticPr fontId="1"/>
  </si>
  <si>
    <t>c-02①</t>
    <phoneticPr fontId="1"/>
  </si>
  <si>
    <t>c-02②</t>
    <phoneticPr fontId="1"/>
  </si>
  <si>
    <t>c-02③</t>
    <phoneticPr fontId="1"/>
  </si>
  <si>
    <t>c-03</t>
    <phoneticPr fontId="1"/>
  </si>
  <si>
    <t>c-03①</t>
    <phoneticPr fontId="1"/>
  </si>
  <si>
    <t>c-03②</t>
    <phoneticPr fontId="1"/>
  </si>
  <si>
    <t>c-03③</t>
    <phoneticPr fontId="1"/>
  </si>
  <si>
    <t>自拠点等での受け入れ困難時に備えた他事業所（拠点等の「緊急時の受け入れ・対応」の実施機関でない事業所）との連携体制の確保</t>
    <phoneticPr fontId="1"/>
  </si>
  <si>
    <t>d-01</t>
    <phoneticPr fontId="1"/>
  </si>
  <si>
    <t>d-01①</t>
    <phoneticPr fontId="1"/>
  </si>
  <si>
    <t>在宅の障害者等の地域生活継続の支援ニーズの把握</t>
    <phoneticPr fontId="1"/>
  </si>
  <si>
    <t>d-02</t>
    <phoneticPr fontId="1"/>
  </si>
  <si>
    <t>d-03</t>
    <phoneticPr fontId="1"/>
  </si>
  <si>
    <t>e-01</t>
    <phoneticPr fontId="1"/>
  </si>
  <si>
    <t>拠点等として「体験の機会・場」の確保</t>
    <phoneticPr fontId="1"/>
  </si>
  <si>
    <t>e-01①</t>
    <phoneticPr fontId="1"/>
  </si>
  <si>
    <t>e-02</t>
    <phoneticPr fontId="1"/>
  </si>
  <si>
    <t>地域の体験宿泊先の確保・開拓</t>
    <phoneticPr fontId="1"/>
  </si>
  <si>
    <t>e-02①</t>
    <phoneticPr fontId="1"/>
  </si>
  <si>
    <t>f-01</t>
    <phoneticPr fontId="1"/>
  </si>
  <si>
    <t>f-01①</t>
    <phoneticPr fontId="1"/>
  </si>
  <si>
    <t>f-01②</t>
    <phoneticPr fontId="1"/>
  </si>
  <si>
    <t>f-02</t>
    <phoneticPr fontId="1"/>
  </si>
  <si>
    <t>拠点等の実施機関からのニーズを踏まえた外部研修の活用又は受講推奨</t>
    <phoneticPr fontId="1"/>
  </si>
  <si>
    <t>f-02①</t>
    <phoneticPr fontId="1"/>
  </si>
  <si>
    <t>g-01</t>
    <phoneticPr fontId="1"/>
  </si>
  <si>
    <t>地域移行・地域生活の継続支援のための取組</t>
    <phoneticPr fontId="1"/>
  </si>
  <si>
    <t>g-01①</t>
    <phoneticPr fontId="1"/>
  </si>
  <si>
    <t>g-01②</t>
    <phoneticPr fontId="1"/>
  </si>
  <si>
    <t>h-01</t>
    <phoneticPr fontId="1"/>
  </si>
  <si>
    <t>h-01①</t>
    <phoneticPr fontId="1"/>
  </si>
  <si>
    <t>h-02①</t>
    <phoneticPr fontId="1"/>
  </si>
  <si>
    <t>地域住民に対する拠点等の存在・役割の広報・周知</t>
    <phoneticPr fontId="1"/>
  </si>
  <si>
    <t>取組状況（充足度）</t>
    <phoneticPr fontId="1"/>
  </si>
  <si>
    <t>拠点コーディネーターを配置しているか</t>
    <phoneticPr fontId="1"/>
  </si>
  <si>
    <t xml:space="preserve">(a)
</t>
    <phoneticPr fontId="1"/>
  </si>
  <si>
    <t>配置している場合、コーディネーターとして期待される役割を担うことができているか</t>
    <phoneticPr fontId="1"/>
  </si>
  <si>
    <t>「緊急時の受け入れ・対応」の実施機関との間で情報共有をしているか</t>
    <phoneticPr fontId="1"/>
  </si>
  <si>
    <t>(b)</t>
    <phoneticPr fontId="1"/>
  </si>
  <si>
    <t xml:space="preserve"> ◆確認事項：周知方法（該当するものにチェック）</t>
    <rPh sb="7" eb="9">
      <t>シュウチ</t>
    </rPh>
    <rPh sb="9" eb="11">
      <t>ホウホウ</t>
    </rPh>
    <rPh sb="12" eb="14">
      <t>ガイトウ</t>
    </rPh>
    <phoneticPr fontId="1"/>
  </si>
  <si>
    <t>24時間の相談体制を確保しているか</t>
    <phoneticPr fontId="1"/>
  </si>
  <si>
    <t xml:space="preserve"> ◆確認事項：拠点等における「相談機能」の実施機関</t>
    <rPh sb="7" eb="10">
      <t>キョテンナド</t>
    </rPh>
    <rPh sb="15" eb="17">
      <t>ソウダン</t>
    </rPh>
    <rPh sb="17" eb="19">
      <t>キノウ</t>
    </rPh>
    <rPh sb="21" eb="23">
      <t>ジッシ</t>
    </rPh>
    <rPh sb="23" eb="25">
      <t>キカン</t>
    </rPh>
    <phoneticPr fontId="1"/>
  </si>
  <si>
    <t xml:space="preserve"> ◆確認事項：実施体制</t>
    <rPh sb="7" eb="9">
      <t>ジッシ</t>
    </rPh>
    <rPh sb="9" eb="11">
      <t>タイセイ</t>
    </rPh>
    <phoneticPr fontId="1"/>
  </si>
  <si>
    <t>拠点等において「相談」に関わる実施体制の人員に不足はないか</t>
    <phoneticPr fontId="1"/>
  </si>
  <si>
    <t>緊急的な相談について必要に応じて緊急受入や緊急訪問、関係機関につなげるなど、適切に対応ができているか</t>
    <phoneticPr fontId="1"/>
  </si>
  <si>
    <t>(c)</t>
    <phoneticPr fontId="1"/>
  </si>
  <si>
    <t>「緊急時」の該当基準や要支援者の受入基準を策定し、実施機関に周知しているか</t>
    <phoneticPr fontId="1"/>
  </si>
  <si>
    <t>不足する場合、地域の緊急受入先の確保・開拓をしているか</t>
    <phoneticPr fontId="1"/>
  </si>
  <si>
    <t>自拠点等での受け入れ困難時に備えた他事業所（拠点等の「緊急時の受け入れ・対応」の実施機関でない事業所）との連携体制を確保しているか</t>
    <phoneticPr fontId="1"/>
  </si>
  <si>
    <t>自拠点等で受入困難時の連携している事業所の担当者及び連絡先を把握し、事業所内で共有しているか</t>
    <phoneticPr fontId="1"/>
  </si>
  <si>
    <t>緊急保護時の不測事態に備えた医療機関等との連携体制を確保しているか</t>
    <phoneticPr fontId="1"/>
  </si>
  <si>
    <t>(d)</t>
    <phoneticPr fontId="1"/>
  </si>
  <si>
    <t>(e)</t>
    <phoneticPr fontId="1"/>
  </si>
  <si>
    <t xml:space="preserve"> ◆確認事項：把握した体験利用のニーズと拠点等における実績</t>
    <rPh sb="7" eb="9">
      <t>ハアク</t>
    </rPh>
    <rPh sb="11" eb="13">
      <t>タイケン</t>
    </rPh>
    <rPh sb="13" eb="15">
      <t>リヨウ</t>
    </rPh>
    <rPh sb="20" eb="23">
      <t>キョテンナド</t>
    </rPh>
    <rPh sb="27" eb="29">
      <t>ジッセキ</t>
    </rPh>
    <phoneticPr fontId="1"/>
  </si>
  <si>
    <t>(f)</t>
    <phoneticPr fontId="1"/>
  </si>
  <si>
    <t>専門的な人材の確保・養成の研修を実施しているか</t>
    <phoneticPr fontId="1"/>
  </si>
  <si>
    <t>(g)</t>
    <phoneticPr fontId="1"/>
  </si>
  <si>
    <t xml:space="preserve">Ⅰ．地域生活支援拠点等の機能に関する評価指標 </t>
    <phoneticPr fontId="1"/>
  </si>
  <si>
    <t>(h)</t>
    <phoneticPr fontId="1"/>
  </si>
  <si>
    <t>d-02①</t>
    <phoneticPr fontId="1"/>
  </si>
  <si>
    <t>d-03①</t>
    <phoneticPr fontId="1"/>
  </si>
  <si>
    <t>e-01②</t>
    <phoneticPr fontId="1"/>
  </si>
  <si>
    <t>a-04②</t>
    <phoneticPr fontId="1"/>
  </si>
  <si>
    <t>a-04③</t>
    <phoneticPr fontId="1"/>
  </si>
  <si>
    <t>a-05</t>
    <phoneticPr fontId="1"/>
  </si>
  <si>
    <t xml:space="preserve">Ⅱ．地域生活支援拠点等の運営状況に関する評価指標  </t>
    <rPh sb="12" eb="14">
      <t>ウンエイ</t>
    </rPh>
    <rPh sb="14" eb="16">
      <t>ジョウキョウ</t>
    </rPh>
    <phoneticPr fontId="1"/>
  </si>
  <si>
    <t>【地域生活支援拠点等の運営状況】地域住民に対する周知・広報ならびに関係機関との連携体制の構築</t>
    <rPh sb="13" eb="15">
      <t>ジョウキョウ</t>
    </rPh>
    <phoneticPr fontId="1"/>
  </si>
  <si>
    <t xml:space="preserve">Ⅱ．地域生活支援拠点等の運営状況に関する評価指標 </t>
    <rPh sb="12" eb="14">
      <t>ウンエイ</t>
    </rPh>
    <rPh sb="14" eb="16">
      <t>ジョウキョウ</t>
    </rPh>
    <phoneticPr fontId="1"/>
  </si>
  <si>
    <t>緊急時の受け入れ・対応のための取り組み</t>
    <phoneticPr fontId="1"/>
  </si>
  <si>
    <t>連携会議等において、緊急時の受け入れ・対応について対応できた事例や対応しきれなかった事例、地域課題等について取り扱われているか。</t>
    <phoneticPr fontId="1"/>
  </si>
  <si>
    <t>g-02</t>
    <phoneticPr fontId="1"/>
  </si>
  <si>
    <t>g-02①</t>
    <phoneticPr fontId="1"/>
  </si>
  <si>
    <t>g-02②</t>
    <phoneticPr fontId="1"/>
  </si>
  <si>
    <t>拠点コーディネーターが中心となって、入所・入院等からの地域移行に関することを協議するための関係機関・事業所による連携会議を実施しているか</t>
    <phoneticPr fontId="1"/>
  </si>
  <si>
    <t>連携会議等において、入所・入院中等からの地域移行について対応できた事例や対応しきれなかった事例、地域課題等について取り扱われているか</t>
    <phoneticPr fontId="1"/>
  </si>
  <si>
    <t>g-03</t>
    <phoneticPr fontId="1"/>
  </si>
  <si>
    <t>共通事項</t>
    <phoneticPr fontId="1"/>
  </si>
  <si>
    <t>g-03③</t>
    <phoneticPr fontId="1"/>
  </si>
  <si>
    <t>g-03①</t>
    <phoneticPr fontId="1"/>
  </si>
  <si>
    <t>g-03②</t>
    <phoneticPr fontId="1"/>
  </si>
  <si>
    <t>地域の協力機関数が十分か。ニーズに対して地域の社会資源等が不足している場合に、協力依頼して登録事業所を増やす等、対応を図っているか</t>
    <phoneticPr fontId="1"/>
  </si>
  <si>
    <t xml:space="preserve"> ◆確認事項：地域体制強化共同支援加算の算定状況</t>
    <rPh sb="7" eb="9">
      <t>チイキ</t>
    </rPh>
    <rPh sb="9" eb="11">
      <t>タイセイ</t>
    </rPh>
    <rPh sb="11" eb="13">
      <t>キョウカ</t>
    </rPh>
    <rPh sb="13" eb="15">
      <t>キョウドウ</t>
    </rPh>
    <rPh sb="15" eb="17">
      <t>シエン</t>
    </rPh>
    <rPh sb="17" eb="19">
      <t>カサン</t>
    </rPh>
    <rPh sb="20" eb="22">
      <t>サンテイ</t>
    </rPh>
    <rPh sb="22" eb="24">
      <t>ジョウキョウ</t>
    </rPh>
    <phoneticPr fontId="1"/>
  </si>
  <si>
    <t xml:space="preserve"> ◆地域生活支援拠点等として取り組んでいる、独自の活動や取り組み、特色等＜自由記述＞</t>
    <rPh sb="2" eb="4">
      <t>チイキ</t>
    </rPh>
    <rPh sb="4" eb="6">
      <t>セイカツ</t>
    </rPh>
    <rPh sb="6" eb="8">
      <t>シエン</t>
    </rPh>
    <rPh sb="8" eb="11">
      <t>キョテンナド</t>
    </rPh>
    <rPh sb="14" eb="15">
      <t>ト</t>
    </rPh>
    <rPh sb="16" eb="17">
      <t>ク</t>
    </rPh>
    <rPh sb="22" eb="24">
      <t>ドクジ</t>
    </rPh>
    <rPh sb="25" eb="27">
      <t>カツドウ</t>
    </rPh>
    <rPh sb="28" eb="29">
      <t>ト</t>
    </rPh>
    <rPh sb="30" eb="31">
      <t>ク</t>
    </rPh>
    <rPh sb="33" eb="35">
      <t>トクショク</t>
    </rPh>
    <rPh sb="35" eb="36">
      <t>トウ</t>
    </rPh>
    <rPh sb="37" eb="39">
      <t>ジユウ</t>
    </rPh>
    <rPh sb="39" eb="41">
      <t>キジュツ</t>
    </rPh>
    <phoneticPr fontId="1"/>
  </si>
  <si>
    <t>地域生活支援拠点等として取り組んでいる、独自の活動や取り組みがあるか</t>
    <phoneticPr fontId="1"/>
  </si>
  <si>
    <t>地域生活支援拠点等の運営について、コーディネーターと市町村担当者が密に連絡を取り合い、官民協働で取り組めている実感があるか</t>
    <phoneticPr fontId="1"/>
  </si>
  <si>
    <t>(a)</t>
    <phoneticPr fontId="1"/>
  </si>
  <si>
    <t>プルダウン選択☛</t>
    <rPh sb="5" eb="7">
      <t>センタク</t>
    </rPh>
    <phoneticPr fontId="1"/>
  </si>
  <si>
    <t>【地域移行のニーズ把握】障害者等の入所施設や精神科病院等からの地域生活への移行や地域生活の継続についてのニーズの把握</t>
    <rPh sb="15" eb="16">
      <t>ナド</t>
    </rPh>
    <phoneticPr fontId="1"/>
  </si>
  <si>
    <t>【拠点等の運営状況】
地域住民に対する周知・広報ならびに関係機関との連携体制の構築</t>
    <phoneticPr fontId="1"/>
  </si>
  <si>
    <t>一定程度できている</t>
  </si>
  <si>
    <t>（様式１）地域生活支援拠点等の機能・運営状況の評価に係る総括表</t>
    <rPh sb="1" eb="3">
      <t>ヨウシキ</t>
    </rPh>
    <rPh sb="5" eb="7">
      <t>チイキ</t>
    </rPh>
    <rPh sb="7" eb="9">
      <t>セイカツ</t>
    </rPh>
    <rPh sb="9" eb="11">
      <t>シエン</t>
    </rPh>
    <rPh sb="11" eb="13">
      <t>キョテン</t>
    </rPh>
    <rPh sb="13" eb="14">
      <t>ナド</t>
    </rPh>
    <rPh sb="15" eb="17">
      <t>キノウ</t>
    </rPh>
    <rPh sb="18" eb="20">
      <t>ウンエイ</t>
    </rPh>
    <rPh sb="20" eb="22">
      <t>ジョウキョウ</t>
    </rPh>
    <rPh sb="23" eb="25">
      <t>ヒョウカ</t>
    </rPh>
    <rPh sb="26" eb="27">
      <t>カカ</t>
    </rPh>
    <rPh sb="28" eb="31">
      <t>ソウカツヒョウ</t>
    </rPh>
    <phoneticPr fontId="1"/>
  </si>
  <si>
    <t>　※様式２の詳細の評価を踏まえて評価すること</t>
    <phoneticPr fontId="1"/>
  </si>
  <si>
    <t xml:space="preserve"> ◆確認事項１：要支援者の受け入れ要請の相談受付件数</t>
    <phoneticPr fontId="1"/>
  </si>
  <si>
    <t>h-02</t>
    <phoneticPr fontId="1"/>
  </si>
  <si>
    <t>関係機関との連携状況
（援拠点等に位置づけられている機関同士の有機的な連携、拠点等以外の機関との連携を含む）</t>
    <phoneticPr fontId="1"/>
  </si>
  <si>
    <t>h-03</t>
    <phoneticPr fontId="1"/>
  </si>
  <si>
    <t>h-03①</t>
    <phoneticPr fontId="1"/>
  </si>
  <si>
    <t>h-03②</t>
    <phoneticPr fontId="1"/>
  </si>
  <si>
    <t>事前把握した名簿の更新を行っているか</t>
    <phoneticPr fontId="1"/>
  </si>
  <si>
    <t>f-02②</t>
    <phoneticPr fontId="1"/>
  </si>
  <si>
    <t>収集した研修の情報を地域の関係機関等に情報提供しているか</t>
    <phoneticPr fontId="1"/>
  </si>
  <si>
    <t>前記①のコーディネーターと担当者を含めて、拠点等の運営について企画・検討する際に、圏域内で中核となる機関や人と協力体制を作り、コアメンバーを形成して協議できているか</t>
    <phoneticPr fontId="1"/>
  </si>
  <si>
    <t xml:space="preserve"> ◆確認事項：具体的な取組内容</t>
    <rPh sb="7" eb="10">
      <t>グタイテキ</t>
    </rPh>
    <rPh sb="11" eb="13">
      <t>トリクミ</t>
    </rPh>
    <rPh sb="13" eb="15">
      <t>ナイヨウ</t>
    </rPh>
    <phoneticPr fontId="1"/>
  </si>
  <si>
    <t>目標達成のための方策</t>
    <rPh sb="0" eb="2">
      <t>モクヒョウ</t>
    </rPh>
    <rPh sb="2" eb="4">
      <t>タッセイ</t>
    </rPh>
    <rPh sb="8" eb="10">
      <t>ホウサク</t>
    </rPh>
    <phoneticPr fontId="1"/>
  </si>
  <si>
    <t>令和元年度（2019年度）末時点の施設入所者数（A）</t>
    <phoneticPr fontId="1"/>
  </si>
  <si>
    <t>【目標値】令和５年度（2023年度）末時点の地域生活移行者数（B）</t>
    <rPh sb="1" eb="3">
      <t>モクヒョウ</t>
    </rPh>
    <rPh sb="3" eb="4">
      <t>チ</t>
    </rPh>
    <rPh sb="5" eb="7">
      <t>レイワ</t>
    </rPh>
    <rPh sb="8" eb="10">
      <t>ネンド</t>
    </rPh>
    <rPh sb="15" eb="17">
      <t>ネンド</t>
    </rPh>
    <rPh sb="18" eb="19">
      <t>マツ</t>
    </rPh>
    <rPh sb="19" eb="21">
      <t>ジテン</t>
    </rPh>
    <rPh sb="22" eb="24">
      <t>チイキ</t>
    </rPh>
    <rPh sb="24" eb="26">
      <t>セイカツ</t>
    </rPh>
    <rPh sb="26" eb="28">
      <t>イコウ</t>
    </rPh>
    <rPh sb="28" eb="29">
      <t>シャ</t>
    </rPh>
    <rPh sb="29" eb="30">
      <t>スウ</t>
    </rPh>
    <phoneticPr fontId="1"/>
  </si>
  <si>
    <t>令和元年度末時点の施設入所者のうち、地域生活移行者の割合（B/A）</t>
    <rPh sb="26" eb="28">
      <t>ワリアイ</t>
    </rPh>
    <phoneticPr fontId="1"/>
  </si>
  <si>
    <t>（灰色部分にご記入ください）</t>
    <rPh sb="1" eb="3">
      <t>ハイイロ</t>
    </rPh>
    <rPh sb="3" eb="5">
      <t>ブブン</t>
    </rPh>
    <rPh sb="7" eb="9">
      <t>キニュウ</t>
    </rPh>
    <phoneticPr fontId="1"/>
  </si>
  <si>
    <t>〔チェック欄（プルダウン選択）〕</t>
  </si>
  <si>
    <t>緊急時の支援が見込めない者の事前把握・登録</t>
    <phoneticPr fontId="1"/>
  </si>
  <si>
    <t xml:space="preserve"> ◆確認事項：　拠点コーディネーターが担っている業務内容（該当するものに○）</t>
    <rPh sb="8" eb="10">
      <t>キョテン</t>
    </rPh>
    <rPh sb="19" eb="20">
      <t>ニナ</t>
    </rPh>
    <rPh sb="24" eb="26">
      <t>ギョウム</t>
    </rPh>
    <rPh sb="26" eb="28">
      <t>ナイヨウ</t>
    </rPh>
    <rPh sb="29" eb="31">
      <t>ガイトウ</t>
    </rPh>
    <phoneticPr fontId="1"/>
  </si>
  <si>
    <t>常時の連絡体制の確保（拠点コーディネーターが中心となって複数の機関等により常時の連絡体制を整備している場合を含む）</t>
    <phoneticPr fontId="1"/>
  </si>
  <si>
    <t>緊急時のコーディネートや相談支援等の個別対応</t>
    <phoneticPr fontId="1"/>
  </si>
  <si>
    <t>入所施設・病院からの地域移行ニーズの把握</t>
    <phoneticPr fontId="1"/>
  </si>
  <si>
    <t>地域の体験宿泊先や緊急受入先の確保・開拓</t>
    <phoneticPr fontId="1"/>
  </si>
  <si>
    <t>専門性を高めるための人材養成研修の企画・実施</t>
    <phoneticPr fontId="1"/>
  </si>
  <si>
    <t>地域移行・地域生活の継続支援のための関係機関・事業所による連携会議の開催</t>
    <phoneticPr fontId="1"/>
  </si>
  <si>
    <t>地域生活支援拠点等の広報・周知</t>
    <phoneticPr fontId="1"/>
  </si>
  <si>
    <t>医療的ケアが必要な重症心身障害</t>
    <phoneticPr fontId="1"/>
  </si>
  <si>
    <t>遷延性意識障害</t>
    <phoneticPr fontId="1"/>
  </si>
  <si>
    <t>強度行動障害</t>
    <phoneticPr fontId="1"/>
  </si>
  <si>
    <t>高次脳機能障害</t>
    <phoneticPr fontId="1"/>
  </si>
  <si>
    <t xml:space="preserve"> ◆確認事項：　事前に把握している対象者の状態像（該当するものに○）</t>
    <rPh sb="8" eb="10">
      <t>ジゼン</t>
    </rPh>
    <rPh sb="11" eb="13">
      <t>ハアク</t>
    </rPh>
    <rPh sb="17" eb="20">
      <t>タイショウシャ</t>
    </rPh>
    <rPh sb="21" eb="23">
      <t>ジョウタイ</t>
    </rPh>
    <rPh sb="23" eb="24">
      <t>ゾウ</t>
    </rPh>
    <rPh sb="25" eb="27">
      <t>ガイトウ</t>
    </rPh>
    <phoneticPr fontId="1"/>
  </si>
  <si>
    <t>設置数（箇所）</t>
    <rPh sb="0" eb="2">
      <t>セッチ</t>
    </rPh>
    <rPh sb="2" eb="3">
      <t>スウ</t>
    </rPh>
    <rPh sb="4" eb="6">
      <t>カショ</t>
    </rPh>
    <phoneticPr fontId="1"/>
  </si>
  <si>
    <t>拠点等のホームページに掲載</t>
    <phoneticPr fontId="1"/>
  </si>
  <si>
    <t>市町村の広報誌への掲載</t>
    <phoneticPr fontId="1"/>
  </si>
  <si>
    <t>役所の相談窓口において紹介</t>
    <phoneticPr fontId="1"/>
  </si>
  <si>
    <t>単独の相談支援事業所による体制</t>
    <phoneticPr fontId="1"/>
  </si>
  <si>
    <t>複数の相談支援事業所による体制</t>
    <phoneticPr fontId="1"/>
  </si>
  <si>
    <t>人</t>
    <rPh sb="0" eb="1">
      <t>ヒト</t>
    </rPh>
    <phoneticPr fontId="1"/>
  </si>
  <si>
    <t>要支援者の受け入れ要請の相談受付件数</t>
    <phoneticPr fontId="1"/>
  </si>
  <si>
    <t>件／月</t>
    <rPh sb="0" eb="1">
      <t>ケン</t>
    </rPh>
    <rPh sb="2" eb="3">
      <t>ツキ</t>
    </rPh>
    <phoneticPr fontId="1"/>
  </si>
  <si>
    <t>空室の合計（室）</t>
    <rPh sb="0" eb="1">
      <t>ア</t>
    </rPh>
    <rPh sb="1" eb="2">
      <t>シツ</t>
    </rPh>
    <rPh sb="3" eb="5">
      <t>ゴウケイ</t>
    </rPh>
    <rPh sb="6" eb="7">
      <t>シツ</t>
    </rPh>
    <phoneticPr fontId="1"/>
  </si>
  <si>
    <t>箇所数の合計</t>
    <rPh sb="0" eb="2">
      <t>カショ</t>
    </rPh>
    <rPh sb="2" eb="3">
      <t>スウ</t>
    </rPh>
    <rPh sb="4" eb="6">
      <t>ゴウケイ</t>
    </rPh>
    <phoneticPr fontId="1"/>
  </si>
  <si>
    <t xml:space="preserve"> ◆確認事項１：体制の確保方法（該当するものに○）</t>
    <rPh sb="8" eb="10">
      <t>タイセイ</t>
    </rPh>
    <rPh sb="11" eb="13">
      <t>カクホ</t>
    </rPh>
    <rPh sb="13" eb="15">
      <t>ホウホウ</t>
    </rPh>
    <rPh sb="16" eb="18">
      <t>ガイトウ</t>
    </rPh>
    <phoneticPr fontId="1"/>
  </si>
  <si>
    <t xml:space="preserve"> ◆確認事項２：対象者の範囲（該当するものに○）</t>
    <rPh sb="8" eb="11">
      <t>タイショウシャ</t>
    </rPh>
    <rPh sb="12" eb="14">
      <t>ハンイ</t>
    </rPh>
    <rPh sb="15" eb="17">
      <t>ガイトウ</t>
    </rPh>
    <phoneticPr fontId="1"/>
  </si>
  <si>
    <t>グループホームの体験利用</t>
    <phoneticPr fontId="1"/>
  </si>
  <si>
    <t>緊急時の対応を想定した体験利用</t>
    <phoneticPr fontId="1"/>
  </si>
  <si>
    <t>一人暮らしに向けた体験宿泊</t>
    <phoneticPr fontId="1"/>
  </si>
  <si>
    <t xml:space="preserve"> ◆確認事項：実施した地域移行のニーズ調査（該当するものに○）</t>
    <rPh sb="22" eb="24">
      <t>ガイトウ</t>
    </rPh>
    <phoneticPr fontId="1"/>
  </si>
  <si>
    <t>（うち）待機者数</t>
    <rPh sb="4" eb="6">
      <t>タイキ</t>
    </rPh>
    <rPh sb="6" eb="7">
      <t>シャ</t>
    </rPh>
    <rPh sb="7" eb="8">
      <t>スウ</t>
    </rPh>
    <phoneticPr fontId="1"/>
  </si>
  <si>
    <t>実際の利用者数</t>
    <rPh sb="0" eb="2">
      <t>ジッサイ</t>
    </rPh>
    <rPh sb="3" eb="6">
      <t>リヨウシャ</t>
    </rPh>
    <rPh sb="6" eb="7">
      <t>スウ</t>
    </rPh>
    <phoneticPr fontId="1"/>
  </si>
  <si>
    <t>事業所／年</t>
    <rPh sb="0" eb="2">
      <t>ジギョウ</t>
    </rPh>
    <rPh sb="2" eb="3">
      <t>ショ</t>
    </rPh>
    <rPh sb="4" eb="5">
      <t>ネン</t>
    </rPh>
    <phoneticPr fontId="1"/>
  </si>
  <si>
    <t>回／年</t>
    <rPh sb="0" eb="1">
      <t>カイ</t>
    </rPh>
    <rPh sb="2" eb="3">
      <t>ネン</t>
    </rPh>
    <phoneticPr fontId="1"/>
  </si>
  <si>
    <t>実施有無</t>
    <rPh sb="0" eb="2">
      <t>ジッシ</t>
    </rPh>
    <rPh sb="2" eb="4">
      <t>ウム</t>
    </rPh>
    <phoneticPr fontId="1"/>
  </si>
  <si>
    <t>実施度合い</t>
    <rPh sb="0" eb="2">
      <t>ジッシ</t>
    </rPh>
    <rPh sb="2" eb="4">
      <t>ドア</t>
    </rPh>
    <phoneticPr fontId="1"/>
  </si>
  <si>
    <t>a-05①</t>
    <phoneticPr fontId="1"/>
  </si>
  <si>
    <t>a-05②</t>
    <phoneticPr fontId="1"/>
  </si>
  <si>
    <t>a-06</t>
    <phoneticPr fontId="1"/>
  </si>
  <si>
    <t>複数法人が拠点機能を担う場合の指揮命令系統の構築について</t>
    <phoneticPr fontId="1"/>
  </si>
  <si>
    <t>a-06①</t>
    <phoneticPr fontId="1"/>
  </si>
  <si>
    <t>※上記は評価軸（a）に関するチェックリストの集計結果</t>
    <rPh sb="1" eb="3">
      <t>ジョウキ</t>
    </rPh>
    <phoneticPr fontId="1"/>
  </si>
  <si>
    <t>※上記は評価軸（b）に関するチェックリストの集計結果</t>
    <rPh sb="1" eb="3">
      <t>ジョウキ</t>
    </rPh>
    <phoneticPr fontId="1"/>
  </si>
  <si>
    <t>※上記は評価軸（c）に関するチェックリストの集計結果</t>
    <rPh sb="1" eb="3">
      <t>ジョウキ</t>
    </rPh>
    <phoneticPr fontId="1"/>
  </si>
  <si>
    <t>※上記は評価軸（d）に関するチェックリストの集計結果</t>
    <rPh sb="1" eb="3">
      <t>ジョウキ</t>
    </rPh>
    <phoneticPr fontId="1"/>
  </si>
  <si>
    <t>※上記は評価軸（e）に関するチェックリストの集計結果</t>
    <rPh sb="1" eb="3">
      <t>ジョウキ</t>
    </rPh>
    <phoneticPr fontId="1"/>
  </si>
  <si>
    <t>※上記は評価軸（f）に関するチェックリストの集計結果</t>
    <rPh sb="1" eb="3">
      <t>ジョウキ</t>
    </rPh>
    <phoneticPr fontId="1"/>
  </si>
  <si>
    <t>※上記は評価軸（g）に関するチェックリストの集計結果</t>
    <rPh sb="1" eb="3">
      <t>ジョウキ</t>
    </rPh>
    <phoneticPr fontId="1"/>
  </si>
  <si>
    <t>※上記は評価軸（h）に関するチェックリストの集計結果</t>
    <rPh sb="1" eb="3">
      <t>ジョウキ</t>
    </rPh>
    <phoneticPr fontId="1"/>
  </si>
  <si>
    <t>目標値</t>
    <rPh sb="0" eb="2">
      <t>モクヒョウ</t>
    </rPh>
    <rPh sb="2" eb="3">
      <t>チ</t>
    </rPh>
    <phoneticPr fontId="1"/>
  </si>
  <si>
    <t>運用状況の検証・検討回数</t>
    <phoneticPr fontId="1"/>
  </si>
  <si>
    <t>令和５年度末の
地域生活支援拠点整備数</t>
    <phoneticPr fontId="1"/>
  </si>
  <si>
    <t xml:space="preserve"> ◆ 貴市町村の地域生活支援拠点等の目指している姿</t>
    <rPh sb="3" eb="4">
      <t>キ</t>
    </rPh>
    <rPh sb="4" eb="7">
      <t>シチョウソン</t>
    </rPh>
    <rPh sb="8" eb="10">
      <t>チイキ</t>
    </rPh>
    <rPh sb="10" eb="12">
      <t>セイカツ</t>
    </rPh>
    <rPh sb="12" eb="14">
      <t>シエン</t>
    </rPh>
    <rPh sb="14" eb="17">
      <t>キョテンナド</t>
    </rPh>
    <rPh sb="18" eb="20">
      <t>メザ</t>
    </rPh>
    <rPh sb="24" eb="25">
      <t>スガタ</t>
    </rPh>
    <phoneticPr fontId="1"/>
  </si>
  <si>
    <t xml:space="preserve"> ◆ </t>
    <phoneticPr fontId="1"/>
  </si>
  <si>
    <t>第６期障害福祉計画</t>
  </si>
  <si>
    <t>第７期障害福祉計画</t>
  </si>
  <si>
    <t>第８期障害福祉計画</t>
  </si>
  <si>
    <t>第９期障害福祉計画</t>
  </si>
  <si>
    <t>第１０期障害福祉計画</t>
  </si>
  <si>
    <t>第１１期障害福祉計画</t>
  </si>
  <si>
    <t>第１２期障害福祉計画</t>
  </si>
  <si>
    <t>第１３期障害福祉計画</t>
  </si>
  <si>
    <t>第１４期障害福祉計画</t>
  </si>
  <si>
    <t>第１５期障害福祉計画</t>
  </si>
  <si>
    <t>開始年度</t>
    <rPh sb="0" eb="2">
      <t>カイシ</t>
    </rPh>
    <rPh sb="2" eb="4">
      <t>ネンド</t>
    </rPh>
    <phoneticPr fontId="1"/>
  </si>
  <si>
    <t>終了年度</t>
    <rPh sb="0" eb="2">
      <t>シュウリョウ</t>
    </rPh>
    <rPh sb="2" eb="4">
      <t>ネンド</t>
    </rPh>
    <phoneticPr fontId="1"/>
  </si>
  <si>
    <t>第１６期障害福祉計画</t>
  </si>
  <si>
    <t>第１７期障害福祉計画</t>
  </si>
  <si>
    <t>第１８期障害福祉計画</t>
  </si>
  <si>
    <t>第１９期障害福祉計画</t>
  </si>
  <si>
    <t>第２０期障害福祉計画</t>
  </si>
  <si>
    <t>第２１期障害福祉計画</t>
  </si>
  <si>
    <t>第N期障害福祉計画</t>
    <phoneticPr fontId="1"/>
  </si>
  <si>
    <t>次年度</t>
    <rPh sb="0" eb="3">
      <t>ジネンド</t>
    </rPh>
    <phoneticPr fontId="1"/>
  </si>
  <si>
    <t>令和N年度</t>
    <rPh sb="0" eb="2">
      <t>レイワ</t>
    </rPh>
    <rPh sb="3" eb="5">
      <t>ネンド</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</si>
  <si>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</si>
  <si>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</si>
  <si>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</si>
  <si>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</si>
  <si>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</si>
  <si>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</si>
  <si>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</si>
  <si>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</si>
  <si>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</si>
  <si>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</si>
  <si>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</si>
  <si>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</si>
  <si>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</si>
  <si>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</si>
  <si>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</si>
  <si>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</si>
  <si>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</si>
  <si>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</si>
  <si>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</si>
  <si>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</si>
  <si>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</si>
  <si>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</si>
  <si>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</si>
  <si>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令和26年度</t>
    <rPh sb="0" eb="2">
      <t>レイワ</t>
    </rPh>
    <rPh sb="4" eb="6">
      <t>ネンド</t>
    </rPh>
    <phoneticPr fontId="1"/>
  </si>
  <si>
    <t>令和27年度</t>
    <rPh sb="0" eb="2">
      <t>レイワ</t>
    </rPh>
    <rPh sb="4" eb="6">
      <t>ネンド</t>
    </rPh>
    <phoneticPr fontId="1"/>
  </si>
  <si>
    <t>令和28年度</t>
    <rPh sb="0" eb="2">
      <t>レイワ</t>
    </rPh>
    <rPh sb="4" eb="6">
      <t>ネンド</t>
    </rPh>
    <phoneticPr fontId="1"/>
  </si>
  <si>
    <t>令和29年度</t>
    <rPh sb="0" eb="2">
      <t>レイワ</t>
    </rPh>
    <rPh sb="4" eb="6">
      <t>ネンド</t>
    </rPh>
    <phoneticPr fontId="1"/>
  </si>
  <si>
    <t>地域生活支援拠点等の機能・運営状況の評価に係る総括</t>
    <phoneticPr fontId="1"/>
  </si>
  <si>
    <t>障害福祉計画の１年目</t>
  </si>
  <si>
    <t>【相談機能】
把握した緊急対応など支援が必要な障害者・障害児からの緊急時を含む相談体制の確保</t>
    <phoneticPr fontId="1"/>
  </si>
  <si>
    <t>【緊急時の受け入れ・対応】
把握した緊急対応など支援が必要な障害者・障害児からの緊急時の受け入れ先の確保</t>
    <phoneticPr fontId="1"/>
  </si>
  <si>
    <t>【地域移行のニーズ把握】
障害者等の入所施設や精神科病院等からの地域生活への移行や地域生活の継続についてのニーズの把握</t>
    <phoneticPr fontId="1"/>
  </si>
  <si>
    <t>【専門的人材の確保・養成】
専門性の確保に向けた取組の実施</t>
    <phoneticPr fontId="1"/>
  </si>
  <si>
    <t>【地域の体制づくり】
把握した障害者・障害児の地域生活のニーズを踏まえた地域の体制づくりの実施</t>
    <phoneticPr fontId="1"/>
  </si>
  <si>
    <t>【要支援者の事前把握】
の整備や運用に関する目標
※目指している姿・目標</t>
    <rPh sb="13" eb="15">
      <t>セイビ</t>
    </rPh>
    <rPh sb="16" eb="18">
      <t>ウンヨウ</t>
    </rPh>
    <rPh sb="19" eb="20">
      <t>カン</t>
    </rPh>
    <rPh sb="26" eb="28">
      <t>メザ</t>
    </rPh>
    <rPh sb="32" eb="33">
      <t>スガタ</t>
    </rPh>
    <rPh sb="34" eb="36">
      <t>モクヒョウ</t>
    </rPh>
    <phoneticPr fontId="1"/>
  </si>
  <si>
    <t>【相談機能】
の整備や運用に関する目標
※目指している姿・目標</t>
    <rPh sb="1" eb="3">
      <t>ソウダン</t>
    </rPh>
    <rPh sb="3" eb="5">
      <t>キノウ</t>
    </rPh>
    <rPh sb="8" eb="10">
      <t>セイビ</t>
    </rPh>
    <rPh sb="11" eb="13">
      <t>ウンヨウ</t>
    </rPh>
    <rPh sb="14" eb="15">
      <t>カン</t>
    </rPh>
    <rPh sb="21" eb="23">
      <t>メザ</t>
    </rPh>
    <rPh sb="27" eb="28">
      <t>スガタ</t>
    </rPh>
    <rPh sb="29" eb="31">
      <t>モクヒョウ</t>
    </rPh>
    <phoneticPr fontId="1"/>
  </si>
  <si>
    <t>【緊急時の受け入れ・対応】
の整備や運用に関する目標
※目指している姿・目標</t>
    <rPh sb="1" eb="4">
      <t>キンキュウジ</t>
    </rPh>
    <rPh sb="5" eb="6">
      <t>ウ</t>
    </rPh>
    <rPh sb="7" eb="8">
      <t>イ</t>
    </rPh>
    <rPh sb="10" eb="12">
      <t>タイオウ</t>
    </rPh>
    <rPh sb="15" eb="17">
      <t>セイビ</t>
    </rPh>
    <rPh sb="18" eb="20">
      <t>ウンヨウ</t>
    </rPh>
    <rPh sb="21" eb="22">
      <t>カン</t>
    </rPh>
    <rPh sb="28" eb="30">
      <t>メザ</t>
    </rPh>
    <rPh sb="34" eb="35">
      <t>スガタ</t>
    </rPh>
    <rPh sb="36" eb="38">
      <t>モクヒョウ</t>
    </rPh>
    <phoneticPr fontId="1"/>
  </si>
  <si>
    <t>【地域移行のニーズ把握】
の整備や運用に関する目標
※目指している姿・目標</t>
    <rPh sb="1" eb="3">
      <t>チイキ</t>
    </rPh>
    <rPh sb="3" eb="5">
      <t>イコウ</t>
    </rPh>
    <rPh sb="9" eb="11">
      <t>ハアク</t>
    </rPh>
    <rPh sb="14" eb="16">
      <t>セイビ</t>
    </rPh>
    <rPh sb="17" eb="19">
      <t>ウンヨウ</t>
    </rPh>
    <rPh sb="20" eb="21">
      <t>カン</t>
    </rPh>
    <rPh sb="27" eb="29">
      <t>メザ</t>
    </rPh>
    <rPh sb="33" eb="34">
      <t>スガタ</t>
    </rPh>
    <rPh sb="35" eb="37">
      <t>モクヒョウ</t>
    </rPh>
    <phoneticPr fontId="1"/>
  </si>
  <si>
    <t>【体験の機会・場】
の整備や運用に関する目標
※目指している姿・目標</t>
    <rPh sb="1" eb="3">
      <t>タイケン</t>
    </rPh>
    <rPh sb="4" eb="6">
      <t>キカイ</t>
    </rPh>
    <rPh sb="7" eb="8">
      <t>バ</t>
    </rPh>
    <rPh sb="11" eb="13">
      <t>セイビ</t>
    </rPh>
    <rPh sb="14" eb="16">
      <t>ウンヨウ</t>
    </rPh>
    <rPh sb="17" eb="18">
      <t>カン</t>
    </rPh>
    <rPh sb="24" eb="26">
      <t>メザ</t>
    </rPh>
    <rPh sb="30" eb="31">
      <t>スガタ</t>
    </rPh>
    <rPh sb="32" eb="34">
      <t>モクヒョウ</t>
    </rPh>
    <phoneticPr fontId="1"/>
  </si>
  <si>
    <t>【専門的人材の確保・養成】
の整備や運用に関する目標
※目指している姿・目標</t>
    <rPh sb="1" eb="4">
      <t>センモンテキ</t>
    </rPh>
    <rPh sb="4" eb="6">
      <t>ジンザイ</t>
    </rPh>
    <rPh sb="7" eb="9">
      <t>カクホ</t>
    </rPh>
    <rPh sb="10" eb="12">
      <t>ヨウセイ</t>
    </rPh>
    <rPh sb="15" eb="17">
      <t>セイビ</t>
    </rPh>
    <rPh sb="18" eb="20">
      <t>ウンヨウ</t>
    </rPh>
    <rPh sb="21" eb="22">
      <t>カン</t>
    </rPh>
    <rPh sb="28" eb="30">
      <t>メザ</t>
    </rPh>
    <rPh sb="34" eb="35">
      <t>スガタ</t>
    </rPh>
    <rPh sb="36" eb="38">
      <t>モクヒョウ</t>
    </rPh>
    <phoneticPr fontId="1"/>
  </si>
  <si>
    <t>【地域の体制づくり】
の整備や運用に関する目標
※目指している姿・目標</t>
    <rPh sb="1" eb="3">
      <t>チイキ</t>
    </rPh>
    <rPh sb="4" eb="6">
      <t>タイセイ</t>
    </rPh>
    <rPh sb="12" eb="14">
      <t>セイビ</t>
    </rPh>
    <rPh sb="15" eb="17">
      <t>ウンヨウ</t>
    </rPh>
    <rPh sb="18" eb="19">
      <t>カン</t>
    </rPh>
    <rPh sb="25" eb="27">
      <t>メザ</t>
    </rPh>
    <rPh sb="31" eb="32">
      <t>スガタ</t>
    </rPh>
    <rPh sb="33" eb="35">
      <t>モクヒョウ</t>
    </rPh>
    <phoneticPr fontId="1"/>
  </si>
  <si>
    <t>【拠点等の運営状況】
の整備や運用に関する目標
※目指している姿・目標</t>
    <rPh sb="12" eb="14">
      <t>セイビ</t>
    </rPh>
    <rPh sb="15" eb="17">
      <t>ウンヨウ</t>
    </rPh>
    <rPh sb="18" eb="19">
      <t>カン</t>
    </rPh>
    <rPh sb="25" eb="27">
      <t>メザ</t>
    </rPh>
    <rPh sb="31" eb="32">
      <t>スガタ</t>
    </rPh>
    <rPh sb="33" eb="35">
      <t>モクヒョウ</t>
    </rPh>
    <phoneticPr fontId="1"/>
  </si>
  <si>
    <t>【要支援者の事前把握及び体制】
緊急対応など支援が必要となる障害者・障害児（強度行動障害者や医療的ケアが必要な重症心身障害者、潜在的要支援者等）の事前把握・登録・名簿管理、関係機関との情報共有</t>
    <rPh sb="10" eb="11">
      <t>オヨ</t>
    </rPh>
    <rPh sb="12" eb="14">
      <t>タイセイ</t>
    </rPh>
    <phoneticPr fontId="1"/>
  </si>
  <si>
    <t>b-03②</t>
    <phoneticPr fontId="1"/>
  </si>
  <si>
    <t xml:space="preserve"> 1.
 </t>
    <phoneticPr fontId="1"/>
  </si>
  <si>
    <t xml:space="preserve"> 2. 
</t>
    <phoneticPr fontId="1"/>
  </si>
  <si>
    <t xml:space="preserve"> 3. 
</t>
    <phoneticPr fontId="1"/>
  </si>
  <si>
    <t>入所・入院中の障害者等一人ひとりの地域移行のニーズについて、本人のもとへ訪問して面接する等を行い、拠点コーディネーターが中核となって収集しながら計画相談の相談員が適切に把握しているか。また、地域移行支援等、地域移行や移行後の生活を支える社会資源等について説明を行っているか。</t>
    <phoneticPr fontId="1"/>
  </si>
  <si>
    <t xml:space="preserve"> ◆確認事項：把握した体験利用のニーズ（該当するものに○）</t>
    <rPh sb="7" eb="9">
      <t>ハアク</t>
    </rPh>
    <rPh sb="11" eb="13">
      <t>タイケン</t>
    </rPh>
    <rPh sb="13" eb="15">
      <t>リヨウ</t>
    </rPh>
    <rPh sb="20" eb="22">
      <t>ガイトウ</t>
    </rPh>
    <phoneticPr fontId="1"/>
  </si>
  <si>
    <t>グループホームの体験宿泊等</t>
    <phoneticPr fontId="1"/>
  </si>
  <si>
    <t>親元等からの自立や、一人暮らしに向けた体験宿泊等</t>
    <phoneticPr fontId="1"/>
  </si>
  <si>
    <t>緊急時の対応を想定した、平時において行うグループホーム等の体験宿泊等</t>
    <phoneticPr fontId="1"/>
  </si>
  <si>
    <t>通所事業所の体験利用</t>
    <phoneticPr fontId="1"/>
  </si>
  <si>
    <t>在宅の障害者等の地域生活継続の支援ニーズを拠点コーディネーター等が把握しているか</t>
    <phoneticPr fontId="1"/>
  </si>
  <si>
    <t>グループホームの体験利用</t>
    <phoneticPr fontId="1"/>
  </si>
  <si>
    <t>基幹相談支援センター</t>
    <phoneticPr fontId="1"/>
  </si>
  <si>
    <t>1.</t>
    <phoneticPr fontId="1"/>
  </si>
  <si>
    <t>2.</t>
    <phoneticPr fontId="1"/>
  </si>
  <si>
    <t>3.</t>
    <phoneticPr fontId="1"/>
  </si>
  <si>
    <t>4.</t>
    <phoneticPr fontId="1"/>
  </si>
  <si>
    <t>5.</t>
    <phoneticPr fontId="1"/>
  </si>
  <si>
    <t>指定相談支援事業所</t>
    <phoneticPr fontId="1"/>
  </si>
  <si>
    <t>グループホーム、障害者支援施設、宿泊型自立訓練等の事業所</t>
    <phoneticPr fontId="1"/>
  </si>
  <si>
    <t>拠点単独の事業所・事務室</t>
    <phoneticPr fontId="1"/>
  </si>
  <si>
    <t xml:space="preserve">4.
</t>
    <phoneticPr fontId="1"/>
  </si>
  <si>
    <t>常勤</t>
    <rPh sb="0" eb="2">
      <t>ジョウキン</t>
    </rPh>
    <phoneticPr fontId="1"/>
  </si>
  <si>
    <t>非常勤</t>
    <rPh sb="0" eb="3">
      <t>ヒジョウキン</t>
    </rPh>
    <phoneticPr fontId="1"/>
  </si>
  <si>
    <t xml:space="preserve"> ◆確認事項１：　拠点コーディネーターの配置場所と配置人数（常勤・非常勤別）</t>
    <rPh sb="2" eb="4">
      <t>カクニン</t>
    </rPh>
    <rPh sb="4" eb="6">
      <t>ジコウ</t>
    </rPh>
    <rPh sb="9" eb="11">
      <t>キョテン</t>
    </rPh>
    <rPh sb="25" eb="27">
      <t>ハイチ</t>
    </rPh>
    <rPh sb="27" eb="29">
      <t>ニンズウ</t>
    </rPh>
    <rPh sb="30" eb="32">
      <t>ジョウキン</t>
    </rPh>
    <rPh sb="33" eb="36">
      <t>ヒジョウキン</t>
    </rPh>
    <rPh sb="36" eb="37">
      <t>ベツ</t>
    </rPh>
    <phoneticPr fontId="1"/>
  </si>
  <si>
    <t xml:space="preserve"> ◆確認事項２：　拠点コーディネーターの配置場所と配置人数（専従・兼務別）</t>
    <rPh sb="2" eb="4">
      <t>カクニン</t>
    </rPh>
    <rPh sb="4" eb="6">
      <t>ジコウ</t>
    </rPh>
    <rPh sb="9" eb="11">
      <t>キョテン</t>
    </rPh>
    <rPh sb="25" eb="27">
      <t>ハイチ</t>
    </rPh>
    <rPh sb="27" eb="29">
      <t>ニンズウ</t>
    </rPh>
    <rPh sb="30" eb="32">
      <t>センジュウ</t>
    </rPh>
    <rPh sb="33" eb="35">
      <t>ケンム</t>
    </rPh>
    <rPh sb="35" eb="36">
      <t>ベツ</t>
    </rPh>
    <phoneticPr fontId="1"/>
  </si>
  <si>
    <t>専従</t>
    <rPh sb="0" eb="2">
      <t>センジュウ</t>
    </rPh>
    <phoneticPr fontId="1"/>
  </si>
  <si>
    <t>兼務</t>
    <rPh sb="0" eb="2">
      <t>ケンム</t>
    </rPh>
    <phoneticPr fontId="1"/>
  </si>
  <si>
    <t>事前把握した緊急時の支援が見込めない障害者等の登録・名簿管理</t>
    <phoneticPr fontId="1"/>
  </si>
  <si>
    <t>緊急時の支援が見込めない障害者等の事前把握</t>
    <phoneticPr fontId="1"/>
  </si>
  <si>
    <t>事前把握した緊急時の支援が見込めない障害者等の名簿の「緊急時の受け入れ・対応」について実施機関との間で情報共有</t>
    <phoneticPr fontId="1"/>
  </si>
  <si>
    <t>事前把握していない障害者等への緊急時の対応の準備について</t>
    <phoneticPr fontId="1"/>
  </si>
  <si>
    <t>緊急時の支援が見込めない障害者等を拠点等として事前に把握しているか</t>
    <phoneticPr fontId="1"/>
  </si>
  <si>
    <t>緊急時の支援が見込めない障害者等の登録・名簿管理をしているか</t>
    <phoneticPr fontId="1"/>
  </si>
  <si>
    <t>緊急時に対応するために必要な情報（障害者等の状態像、同居する家族の連絡先等）を適切に把握しているか</t>
    <phoneticPr fontId="1"/>
  </si>
  <si>
    <t>個別事例ごとに、緊急時の対応の仕方や協力機関が決められていて、障害者等・家族・関係機関等と共有されているか</t>
    <phoneticPr fontId="1"/>
  </si>
  <si>
    <t>緊急時に利用する機関がある場合に、平時において障害者等・家族がその機関を見学、体験利用等を行っているか</t>
    <phoneticPr fontId="1"/>
  </si>
  <si>
    <t>障害福祉サービスの支給決定を受けていない障害者について、緊急時の対応が必要になった際に、市町村長が「やむを得ない理由による措置」に基づき支援できる体制について検討・準備しているか</t>
    <phoneticPr fontId="1"/>
  </si>
  <si>
    <t>緊急時対応の場合において、必要に応じて市町村による対応指示が行われる体制を確保するなど、指揮命令系統を確保しているか</t>
    <phoneticPr fontId="1"/>
  </si>
  <si>
    <t>※拠点コーディネーターとは、地域生活支援拠点等の運営を中心に担う職員として、次の機能・業務内容を担う者を想定しています。
【機能①】緊急時の支援が見込めない者を事前に把握・登録した上で、常時の連絡体制を確保し、障害の特性に起因して生じた緊急の事態等に必要なサービスのコーディネートや相談その他必要な支援を行う機能
【機能②】地域の様々なニーズに対応できるサービス提供体制の確保や、地域の社会資源の連携体制の構築等を行う機能</t>
    <phoneticPr fontId="1"/>
  </si>
  <si>
    <t>※専従の拠点コーディネーターとは、上記の機能①②を担う職員として配置された者であって、かつ、他の機関・事業所を兼務していない者を指します。</t>
    <phoneticPr fontId="1"/>
  </si>
  <si>
    <t>拠点等の「相談」の実施機関における緊急時の相談体制の確保</t>
    <phoneticPr fontId="1"/>
  </si>
  <si>
    <t>拠点等として「相談」を行う実施機関を位置付けているか</t>
    <phoneticPr fontId="1"/>
  </si>
  <si>
    <t>その他の事業所又は機関</t>
    <phoneticPr fontId="1"/>
  </si>
  <si>
    <t xml:space="preserve">「相談」に関わる職員数 </t>
    <phoneticPr fontId="1"/>
  </si>
  <si>
    <t xml:space="preserve">（うち）相談支援専門員の人数 </t>
    <phoneticPr fontId="1"/>
  </si>
  <si>
    <t>緊急時の連絡調整のルール策定</t>
    <phoneticPr fontId="1"/>
  </si>
  <si>
    <t>「緊急時」に適切に対応するためのマニュアルやフローチャートを策定し、実施機関に周知しているか</t>
    <phoneticPr fontId="1"/>
  </si>
  <si>
    <t>「緊急時の受入・対応」の機関は十分に確保しているか</t>
    <phoneticPr fontId="1"/>
  </si>
  <si>
    <t>当該事業所において、受け入れ対応が可能（又は困難）な障害者等の状態像を把握しているか</t>
    <phoneticPr fontId="1"/>
  </si>
  <si>
    <t>短期入所事業所</t>
    <phoneticPr fontId="1"/>
  </si>
  <si>
    <t>グループホーム</t>
    <phoneticPr fontId="1"/>
  </si>
  <si>
    <t>障害者支援施設</t>
    <phoneticPr fontId="1"/>
  </si>
  <si>
    <t>宿泊型自立訓練</t>
    <phoneticPr fontId="1"/>
  </si>
  <si>
    <t>その他（マンション等）</t>
    <phoneticPr fontId="1"/>
  </si>
  <si>
    <t xml:space="preserve"> ◆確認事項３：拠点等として緊急時対応を行う事業所</t>
    <phoneticPr fontId="1"/>
  </si>
  <si>
    <t>訪問系サービス事業所</t>
    <rPh sb="0" eb="2">
      <t>ホウモン</t>
    </rPh>
    <rPh sb="2" eb="3">
      <t>ケイ</t>
    </rPh>
    <rPh sb="7" eb="10">
      <t>ジギョウショ</t>
    </rPh>
    <phoneticPr fontId="1"/>
  </si>
  <si>
    <t>入所施設・精神科病院等からの地域移行に係るニーズの把握活動について（１）</t>
    <phoneticPr fontId="1"/>
  </si>
  <si>
    <t>入所施設・精神科病院等からの地域移行に係るニーズの把握活動について（２）</t>
    <phoneticPr fontId="1"/>
  </si>
  <si>
    <t>入所施設や精神科病院等からの地域生活への移行について、ニーズの把握活動を定期的に実施しているか</t>
    <phoneticPr fontId="1"/>
  </si>
  <si>
    <t>入所施設に入居している障害者等の数の把握</t>
    <phoneticPr fontId="1"/>
  </si>
  <si>
    <t>精神科病院に長期入院している障害者等の数の把握</t>
    <phoneticPr fontId="1"/>
  </si>
  <si>
    <t>精神障害にも対応した地域包括ケアシステムにおける協議の場への参画</t>
    <phoneticPr fontId="1"/>
  </si>
  <si>
    <t>6.</t>
    <phoneticPr fontId="1"/>
  </si>
  <si>
    <t>通所事業所</t>
    <phoneticPr fontId="1"/>
  </si>
  <si>
    <t>障害児関連の事業所</t>
    <phoneticPr fontId="1"/>
  </si>
  <si>
    <t>拠点等として「体験の機会・場」を確保しているか</t>
    <phoneticPr fontId="1"/>
  </si>
  <si>
    <t>確保している場合、対象となる利用者の範囲・場所はニーズに照らして十分なものとなっているか</t>
    <phoneticPr fontId="1"/>
  </si>
  <si>
    <t>拠点コーディネーターを中心として活用可能な空き家・公民館等、障害福祉サービス事業所以外の社会資源の開拓をしているか</t>
    <phoneticPr fontId="1"/>
  </si>
  <si>
    <t>※希望者数・(うち)待機者数を確認することにより、体験利用・体験宿泊について対応できたニーズ、対応できなかったニーズを把握します。</t>
    <phoneticPr fontId="1"/>
  </si>
  <si>
    <t>専門性を高めるための人材養成研修のニーズの把握及び実施</t>
    <phoneticPr fontId="1"/>
  </si>
  <si>
    <t>専専門的な人材の確保・養成のニーズを把握しているか</t>
    <phoneticPr fontId="1"/>
  </si>
  <si>
    <t>外部研修の情報収集や受講の勧奨を行っているか</t>
    <phoneticPr fontId="1"/>
  </si>
  <si>
    <t>強度行動障害への対応</t>
    <phoneticPr fontId="1"/>
  </si>
  <si>
    <t>医療的ケアが必要な人への対応</t>
    <phoneticPr fontId="1"/>
  </si>
  <si>
    <t>ひきこもりへの対応</t>
    <phoneticPr fontId="1"/>
  </si>
  <si>
    <t>その他支援が困難な人への対応</t>
    <phoneticPr fontId="1"/>
  </si>
  <si>
    <t>【要支援者の事前把握及び体制】緊急対応など支援が必要となる障害者等（強度行動障害者や医療的ケアが必要な重症心身障害者、潜在的要支援者等）の
　　　　　　　　　　　　　　　事前把握・登録・名簿管理、関係機関との情報共有</t>
    <rPh sb="1" eb="2">
      <t>ヨウ</t>
    </rPh>
    <rPh sb="2" eb="5">
      <t>シエンシャ</t>
    </rPh>
    <rPh sb="6" eb="8">
      <t>ジゼン</t>
    </rPh>
    <rPh sb="8" eb="10">
      <t>ハアク</t>
    </rPh>
    <rPh sb="10" eb="11">
      <t>オヨ</t>
    </rPh>
    <rPh sb="12" eb="14">
      <t>タイセイ</t>
    </rPh>
    <rPh sb="32" eb="33">
      <t>ナド</t>
    </rPh>
    <phoneticPr fontId="1"/>
  </si>
  <si>
    <t>【相談機能】把握した緊急対応など支援が必要な障害者等からの緊急時を含む相談体制の確保</t>
    <rPh sb="25" eb="26">
      <t>ナド</t>
    </rPh>
    <phoneticPr fontId="1"/>
  </si>
  <si>
    <t>【緊急時の受け入れ・対応】把握した緊急対応など支援が必要な障害者等からの緊急時の受け入れ先の確保</t>
    <rPh sb="32" eb="33">
      <t>ナド</t>
    </rPh>
    <phoneticPr fontId="1"/>
  </si>
  <si>
    <t>【専門的人材の確保・養成】専門性の確保に向けた取組の実施</t>
    <phoneticPr fontId="1"/>
  </si>
  <si>
    <t>【地域の体制づくり】地域生活の安心の確保と地域生活への移行と継続を支援するための地域の体制づくりの実施</t>
    <phoneticPr fontId="1"/>
  </si>
  <si>
    <t>拠点コーディネーターが中心となって、緊急時の受け入れや対応に関することを協議するための関係機関・事業所による連携会議等を実施しているか</t>
    <phoneticPr fontId="1"/>
  </si>
  <si>
    <t>地域体制強化共同支援加算を算定しているか</t>
    <rPh sb="13" eb="15">
      <t>サンテイ</t>
    </rPh>
    <phoneticPr fontId="1"/>
  </si>
  <si>
    <t>市町村（整備主体）の役割</t>
    <phoneticPr fontId="1"/>
  </si>
  <si>
    <t>拠点等に位置づけられている事業所名や相談窓口等を利用者等及び地域住民（学校関係者・保護者を含む）に幅広く周知しているか</t>
    <rPh sb="0" eb="3">
      <t>キョテンナド</t>
    </rPh>
    <rPh sb="4" eb="6">
      <t>イチ</t>
    </rPh>
    <rPh sb="13" eb="16">
      <t>ジギョウショ</t>
    </rPh>
    <rPh sb="16" eb="17">
      <t>メイ</t>
    </rPh>
    <rPh sb="18" eb="20">
      <t>ソウダン</t>
    </rPh>
    <rPh sb="20" eb="22">
      <t>マドグチ</t>
    </rPh>
    <rPh sb="22" eb="23">
      <t>トウ</t>
    </rPh>
    <rPh sb="24" eb="28">
      <t>リヨウシャナド</t>
    </rPh>
    <rPh sb="28" eb="29">
      <t>オヨ</t>
    </rPh>
    <rPh sb="30" eb="32">
      <t>チイキ</t>
    </rPh>
    <rPh sb="32" eb="34">
      <t>ジュウミン</t>
    </rPh>
    <rPh sb="35" eb="37">
      <t>ガッコウ</t>
    </rPh>
    <rPh sb="37" eb="40">
      <t>カンケイシャ</t>
    </rPh>
    <rPh sb="41" eb="44">
      <t>ホゴシャ</t>
    </rPh>
    <rPh sb="45" eb="46">
      <t>フク</t>
    </rPh>
    <rPh sb="49" eb="51">
      <t>ハバヒロ</t>
    </rPh>
    <rPh sb="52" eb="54">
      <t>シュウチ</t>
    </rPh>
    <phoneticPr fontId="1"/>
  </si>
  <si>
    <t>令和3年度（2021年度）</t>
    <rPh sb="0" eb="2">
      <t>レイワ</t>
    </rPh>
    <rPh sb="3" eb="5">
      <t>ネンド</t>
    </rPh>
    <phoneticPr fontId="1"/>
  </si>
  <si>
    <t>【実績値】地域生活移行者数（C)</t>
    <phoneticPr fontId="1"/>
  </si>
  <si>
    <t>【実績値】地域生活移行者数の割合（C/A)</t>
    <rPh sb="14" eb="16">
      <t>ワリアイ</t>
    </rPh>
    <phoneticPr fontId="1"/>
  </si>
  <si>
    <t>【実績値】地域生活移行者数の累積値（D)</t>
    <rPh sb="14" eb="16">
      <t>ルイセキ</t>
    </rPh>
    <rPh sb="16" eb="17">
      <t>チ</t>
    </rPh>
    <phoneticPr fontId="1"/>
  </si>
  <si>
    <t>【実績値】地域生活移行者数の累積値に占める割合（D/A)</t>
    <rPh sb="14" eb="16">
      <t>ルイセキ</t>
    </rPh>
    <rPh sb="16" eb="17">
      <t>チ</t>
    </rPh>
    <rPh sb="18" eb="19">
      <t>シ</t>
    </rPh>
    <rPh sb="21" eb="23">
      <t>ワリアイ</t>
    </rPh>
    <phoneticPr fontId="1"/>
  </si>
  <si>
    <t>【目標値】令和５年度（2023年度）末時点の施設入所者の減少見込数（B）</t>
    <rPh sb="1" eb="3">
      <t>モクヒョウ</t>
    </rPh>
    <rPh sb="3" eb="4">
      <t>チ</t>
    </rPh>
    <rPh sb="5" eb="7">
      <t>レイワ</t>
    </rPh>
    <rPh sb="8" eb="10">
      <t>ネンド</t>
    </rPh>
    <rPh sb="15" eb="17">
      <t>ネンド</t>
    </rPh>
    <rPh sb="18" eb="19">
      <t>マツ</t>
    </rPh>
    <rPh sb="19" eb="21">
      <t>ジテン</t>
    </rPh>
    <rPh sb="22" eb="24">
      <t>シセツ</t>
    </rPh>
    <rPh sb="24" eb="27">
      <t>ニュウショシャ</t>
    </rPh>
    <rPh sb="28" eb="30">
      <t>ゲンショウ</t>
    </rPh>
    <rPh sb="30" eb="32">
      <t>ミコ</t>
    </rPh>
    <rPh sb="32" eb="33">
      <t>カズ</t>
    </rPh>
    <phoneticPr fontId="1"/>
  </si>
  <si>
    <t>令和元年度末時点の施設入所者のうち、施設入所者の減少見込の割（B/A）</t>
    <rPh sb="0" eb="2">
      <t>レイワ</t>
    </rPh>
    <rPh sb="2" eb="4">
      <t>ガンネン</t>
    </rPh>
    <rPh sb="4" eb="5">
      <t>ド</t>
    </rPh>
    <rPh sb="5" eb="6">
      <t>マツ</t>
    </rPh>
    <rPh sb="6" eb="8">
      <t>ジテン</t>
    </rPh>
    <rPh sb="9" eb="11">
      <t>シセツ</t>
    </rPh>
    <rPh sb="11" eb="14">
      <t>ニュウショシャ</t>
    </rPh>
    <rPh sb="18" eb="20">
      <t>シセツ</t>
    </rPh>
    <rPh sb="20" eb="23">
      <t>ニュウショシャ</t>
    </rPh>
    <rPh sb="24" eb="26">
      <t>ゲンショウ</t>
    </rPh>
    <rPh sb="26" eb="28">
      <t>ミコミ</t>
    </rPh>
    <rPh sb="29" eb="30">
      <t>ワリ</t>
    </rPh>
    <phoneticPr fontId="1"/>
  </si>
  <si>
    <t>【実績値】施設入所者の減少数（C)</t>
    <phoneticPr fontId="1"/>
  </si>
  <si>
    <t>【実績値】施設入所者の減少割合（C/A)</t>
    <rPh sb="13" eb="15">
      <t>ワリアイ</t>
    </rPh>
    <phoneticPr fontId="1"/>
  </si>
  <si>
    <t>【実績値】施設入所者の減少数の累積値（D)</t>
    <rPh sb="15" eb="17">
      <t>ルイセキ</t>
    </rPh>
    <rPh sb="17" eb="18">
      <t>チ</t>
    </rPh>
    <phoneticPr fontId="1"/>
  </si>
  <si>
    <t>【実績値】施設入所者の減少数の累積値に占める割合（D/A)</t>
    <rPh sb="15" eb="17">
      <t>ルイセキ</t>
    </rPh>
    <rPh sb="17" eb="18">
      <t>チ</t>
    </rPh>
    <rPh sb="19" eb="20">
      <t>シ</t>
    </rPh>
    <rPh sb="22" eb="24">
      <t>ワリアイ</t>
    </rPh>
    <phoneticPr fontId="1"/>
  </si>
  <si>
    <t>令和4年度（2022年度）</t>
    <rPh sb="0" eb="2">
      <t>レイワ</t>
    </rPh>
    <rPh sb="3" eb="5">
      <t>ネンド</t>
    </rPh>
    <phoneticPr fontId="1"/>
  </si>
  <si>
    <t>令和5年度（2023年度）</t>
    <rPh sb="0" eb="2">
      <t>レイワ</t>
    </rPh>
    <rPh sb="3" eb="5">
      <t>ネンド</t>
    </rPh>
    <phoneticPr fontId="1"/>
  </si>
  <si>
    <t>十分できている</t>
  </si>
  <si>
    <t>《注意》様式１に集計結果を表示するため削除しないでください。</t>
    <rPh sb="1" eb="3">
      <t>チュウイ</t>
    </rPh>
    <rPh sb="4" eb="6">
      <t>ヨウシキ</t>
    </rPh>
    <rPh sb="8" eb="10">
      <t>シュウケイ</t>
    </rPh>
    <rPh sb="10" eb="12">
      <t>ケッカ</t>
    </rPh>
    <rPh sb="13" eb="15">
      <t>ヒョウジ</t>
    </rPh>
    <rPh sb="19" eb="21">
      <t>サクジョ</t>
    </rPh>
    <phoneticPr fontId="1"/>
  </si>
  <si>
    <t>コアメンバー（整備主体である市町村の担当者や拠点コーディネーター、地域生活支援拠点等に位置付けられている機関の管理者等）による自己評価</t>
    <phoneticPr fontId="1"/>
  </si>
  <si>
    <t>サービスの利用に繋がっていない障害者等</t>
    <rPh sb="18" eb="19">
      <t>ナド</t>
    </rPh>
    <phoneticPr fontId="1"/>
  </si>
  <si>
    <t>グループホーム等との連携による体制</t>
    <phoneticPr fontId="1"/>
  </si>
  <si>
    <t>法定サービス（自立生活援助・地域定着支援）の障害者等</t>
    <phoneticPr fontId="1"/>
  </si>
  <si>
    <t>対象区域のうち事前に登録した全て又は一部の障害者等（法定サービスの対象者を除く）</t>
    <phoneticPr fontId="1"/>
  </si>
  <si>
    <t>対象区域全ての障害者等（法定サービスの対象者以外）</t>
    <phoneticPr fontId="1"/>
  </si>
  <si>
    <t xml:space="preserve"> ◆確認事項１：「体験の機会・場」に関する実施機関の体制</t>
    <rPh sb="9" eb="11">
      <t>タイケン</t>
    </rPh>
    <rPh sb="12" eb="14">
      <t>キカイ</t>
    </rPh>
    <rPh sb="15" eb="16">
      <t>バ</t>
    </rPh>
    <rPh sb="18" eb="19">
      <t>カン</t>
    </rPh>
    <rPh sb="21" eb="23">
      <t>ジッシ</t>
    </rPh>
    <rPh sb="23" eb="25">
      <t>キカン</t>
    </rPh>
    <rPh sb="26" eb="28">
      <t>タイセイ</t>
    </rPh>
    <phoneticPr fontId="1"/>
  </si>
  <si>
    <t>体験利用の希望者数</t>
    <rPh sb="0" eb="2">
      <t>タイケン</t>
    </rPh>
    <rPh sb="2" eb="4">
      <t>リヨウ</t>
    </rPh>
    <rPh sb="5" eb="7">
      <t>キボウ</t>
    </rPh>
    <rPh sb="7" eb="8">
      <t>シャ</t>
    </rPh>
    <rPh sb="8" eb="9">
      <t>スウ</t>
    </rPh>
    <phoneticPr fontId="1"/>
  </si>
  <si>
    <t>1. 地域体制強化共同支援加算の算事業者数</t>
    <phoneticPr fontId="1"/>
  </si>
  <si>
    <t>2. 地域体制強化共同支援加算の算定回数</t>
    <phoneticPr fontId="1"/>
  </si>
  <si>
    <t>拠点等の運営に当たって市町村内に担当者を配置し、拠点等機関コアメンバー（地域生活支援拠点等に位置付けられている機関の管理者等）と連携して個別の支援ケースの対応状況について定期的（月に１～２回程度）に情報共有を行っているか</t>
    <phoneticPr fontId="1"/>
  </si>
  <si>
    <t>事前把握していない障害者等について、緊急時の対応が必要になった際に、支援できる体制について検討・準備しているか</t>
    <phoneticPr fontId="1"/>
  </si>
  <si>
    <t>【体験の機会・場の確保】把握した地域生活への移行や継続のニーズを踏まえた地域生活の体験宿泊等の実施</t>
    <rPh sb="9" eb="11">
      <t>カクホ</t>
    </rPh>
    <phoneticPr fontId="1"/>
  </si>
  <si>
    <t>【体験の機会・場の確保】
把握した地域生活への移行や継続のニーズを踏まえた地域生活の体験宿泊等の実施</t>
    <rPh sb="9" eb="11">
      <t>カクホ</t>
    </rPh>
    <phoneticPr fontId="1"/>
  </si>
  <si>
    <t>（様式２）必要な機能及び運営状況の評価指標に係るチェックリスト</t>
    <rPh sb="1" eb="3">
      <t>ヨウシキ</t>
    </rPh>
    <rPh sb="5" eb="7">
      <t>ヒツヨウ</t>
    </rPh>
    <rPh sb="8" eb="10">
      <t>キノウ</t>
    </rPh>
    <rPh sb="10" eb="11">
      <t>オヨ</t>
    </rPh>
    <rPh sb="12" eb="14">
      <t>ウンエイ</t>
    </rPh>
    <rPh sb="14" eb="16">
      <t>ジョウキョウ</t>
    </rPh>
    <rPh sb="17" eb="19">
      <t>ヒョウカ</t>
    </rPh>
    <rPh sb="19" eb="21">
      <t>シヒョウ</t>
    </rPh>
    <rPh sb="22" eb="23">
      <t>カカ</t>
    </rPh>
    <phoneticPr fontId="1"/>
  </si>
  <si>
    <t xml:space="preserve"> ◆確認事項：拠点等の実施機関が実施している研修例（該当するものに○）</t>
    <rPh sb="7" eb="10">
      <t>キョテンナド</t>
    </rPh>
    <rPh sb="11" eb="13">
      <t>ジッシ</t>
    </rPh>
    <rPh sb="13" eb="15">
      <t>キカン</t>
    </rPh>
    <rPh sb="16" eb="18">
      <t>ジッシ</t>
    </rPh>
    <rPh sb="22" eb="24">
      <t>ケンシュウ</t>
    </rPh>
    <rPh sb="24" eb="25">
      <t>レイ</t>
    </rPh>
    <rPh sb="26" eb="28">
      <t>ガイトウ</t>
    </rPh>
    <phoneticPr fontId="1"/>
  </si>
  <si>
    <t xml:space="preserve"> ◆確認事項：直近１年間で新たに設けた体験宿泊先</t>
    <rPh sb="13" eb="14">
      <t>アラ</t>
    </rPh>
    <rPh sb="16" eb="17">
      <t>モウ</t>
    </rPh>
    <rPh sb="19" eb="21">
      <t>タイケン</t>
    </rPh>
    <rPh sb="21" eb="23">
      <t>シュクハク</t>
    </rPh>
    <rPh sb="23" eb="24">
      <t>サキ</t>
    </rPh>
    <phoneticPr fontId="1"/>
  </si>
  <si>
    <r>
      <t>◇充足度</t>
    </r>
    <r>
      <rPr>
        <b/>
        <sz val="8"/>
        <rFont val="ＭＳ ゴシック"/>
        <family val="3"/>
        <charset val="128"/>
      </rPr>
      <t>（十分できている/一定程度できている/全くできていない）</t>
    </r>
    <phoneticPr fontId="1"/>
  </si>
  <si>
    <r>
      <t>◇現状・課題に係る評価</t>
    </r>
    <r>
      <rPr>
        <b/>
        <sz val="8"/>
        <rFont val="ＭＳ ゴシック"/>
        <family val="3"/>
        <charset val="128"/>
      </rPr>
      <t>（自由記述）　</t>
    </r>
    <rPh sb="12" eb="14">
      <t>ジユウ</t>
    </rPh>
    <rPh sb="14" eb="16">
      <t>キジュツ</t>
    </rPh>
    <phoneticPr fontId="1"/>
  </si>
  <si>
    <r>
      <t>◇現状・課題に係る評価</t>
    </r>
    <r>
      <rPr>
        <b/>
        <sz val="8"/>
        <rFont val="ＭＳ ゴシック"/>
        <family val="3"/>
        <charset val="128"/>
      </rPr>
      <t>（自由記述）</t>
    </r>
    <phoneticPr fontId="1"/>
  </si>
  <si>
    <r>
      <t>◇今後の対応等</t>
    </r>
    <r>
      <rPr>
        <b/>
        <sz val="8"/>
        <rFont val="ＭＳ ゴシック"/>
        <family val="3"/>
        <charset val="128"/>
      </rPr>
      <t>（自由記述）</t>
    </r>
    <rPh sb="1" eb="3">
      <t>コンゴ</t>
    </rPh>
    <rPh sb="4" eb="7">
      <t>タイオウナド</t>
    </rPh>
    <rPh sb="8" eb="10">
      <t>ジユウ</t>
    </rPh>
    <rPh sb="10" eb="12">
      <t>キジュツ</t>
    </rPh>
    <phoneticPr fontId="1"/>
  </si>
  <si>
    <r>
      <t>◇今後の対応等</t>
    </r>
    <r>
      <rPr>
        <b/>
        <sz val="8"/>
        <rFont val="ＭＳ ゴシック"/>
        <family val="3"/>
        <charset val="128"/>
      </rPr>
      <t>（自由記述）</t>
    </r>
    <rPh sb="1" eb="3">
      <t>コンゴ</t>
    </rPh>
    <rPh sb="4" eb="7">
      <t>タイオウナド</t>
    </rPh>
    <phoneticPr fontId="1"/>
  </si>
  <si>
    <r>
      <t>◆令和元年度末時点の施設入所者のうち、地域生活への移行者数</t>
    </r>
    <r>
      <rPr>
        <b/>
        <sz val="11"/>
        <color rgb="FFFF0000"/>
        <rFont val="ＭＳ ゴシック"/>
        <family val="3"/>
        <charset val="128"/>
      </rPr>
      <t>（国の指針：令和元年度末施設入所者の6％以上）</t>
    </r>
    <rPh sb="1" eb="3">
      <t>レイワ</t>
    </rPh>
    <rPh sb="3" eb="5">
      <t>ガンネン</t>
    </rPh>
    <rPh sb="5" eb="6">
      <t>ド</t>
    </rPh>
    <rPh sb="6" eb="7">
      <t>マツ</t>
    </rPh>
    <rPh sb="7" eb="9">
      <t>ジテン</t>
    </rPh>
    <rPh sb="10" eb="12">
      <t>シセツ</t>
    </rPh>
    <rPh sb="12" eb="15">
      <t>ニュウショシャ</t>
    </rPh>
    <rPh sb="19" eb="21">
      <t>チイキ</t>
    </rPh>
    <rPh sb="21" eb="23">
      <t>セイカツ</t>
    </rPh>
    <rPh sb="25" eb="27">
      <t>イコウ</t>
    </rPh>
    <rPh sb="27" eb="28">
      <t>シャ</t>
    </rPh>
    <rPh sb="28" eb="29">
      <t>スウ</t>
    </rPh>
    <rPh sb="30" eb="31">
      <t>クニ</t>
    </rPh>
    <rPh sb="32" eb="34">
      <t>シシン</t>
    </rPh>
    <phoneticPr fontId="1"/>
  </si>
  <si>
    <r>
      <t>◆令和元年度末時点と比較した施設入所者の減少数</t>
    </r>
    <r>
      <rPr>
        <b/>
        <sz val="11"/>
        <color rgb="FFFF0000"/>
        <rFont val="ＭＳ ゴシック"/>
        <family val="3"/>
        <charset val="128"/>
      </rPr>
      <t>（国の指針：令和元年度末施設入所者の1.6％以上削減）</t>
    </r>
    <rPh sb="1" eb="3">
      <t>レイワ</t>
    </rPh>
    <rPh sb="3" eb="5">
      <t>ガンネン</t>
    </rPh>
    <rPh sb="4" eb="6">
      <t>ネンド</t>
    </rPh>
    <rPh sb="6" eb="7">
      <t>マツ</t>
    </rPh>
    <rPh sb="7" eb="9">
      <t>ジテン</t>
    </rPh>
    <rPh sb="10" eb="12">
      <t>ヒカク</t>
    </rPh>
    <rPh sb="14" eb="16">
      <t>シセツ</t>
    </rPh>
    <rPh sb="16" eb="19">
      <t>ニュウショシャ</t>
    </rPh>
    <rPh sb="20" eb="22">
      <t>ゲンショウ</t>
    </rPh>
    <rPh sb="22" eb="23">
      <t>スウ</t>
    </rPh>
    <rPh sb="24" eb="25">
      <t>クニ</t>
    </rPh>
    <rPh sb="26" eb="28">
      <t>シシン</t>
    </rPh>
    <rPh sb="29" eb="31">
      <t>レイワ</t>
    </rPh>
    <phoneticPr fontId="1"/>
  </si>
  <si>
    <t>協議会等の会議体に参加している障害者等や家族、地域の関係者など
による評価（協議会等による評価）</t>
    <phoneticPr fontId="1"/>
  </si>
  <si>
    <t>市町村障害者相談支援事業</t>
    <phoneticPr fontId="1"/>
  </si>
  <si>
    <t>備考欄：地域生活への移行に関する第6期障害福祉計画の成果目標（計画期間が終了する令和５年度末の目標）</t>
    <rPh sb="0" eb="2">
      <t>ビコウ</t>
    </rPh>
    <rPh sb="2" eb="3">
      <t>ラン</t>
    </rPh>
    <rPh sb="4" eb="6">
      <t>チイキ</t>
    </rPh>
    <rPh sb="6" eb="8">
      <t>セイカツ</t>
    </rPh>
    <rPh sb="10" eb="12">
      <t>イコウ</t>
    </rPh>
    <rPh sb="13" eb="14">
      <t>カン</t>
    </rPh>
    <rPh sb="16" eb="17">
      <t>ダイ</t>
    </rPh>
    <rPh sb="18" eb="19">
      <t>キ</t>
    </rPh>
    <rPh sb="19" eb="21">
      <t>ショウガイ</t>
    </rPh>
    <rPh sb="21" eb="23">
      <t>フクシ</t>
    </rPh>
    <rPh sb="23" eb="25">
      <t>ケイカク</t>
    </rPh>
    <rPh sb="26" eb="28">
      <t>セイカ</t>
    </rPh>
    <rPh sb="28" eb="30">
      <t>モクヒョウ</t>
    </rPh>
    <rPh sb="31" eb="33">
      <t>ケイカク</t>
    </rPh>
    <rPh sb="33" eb="35">
      <t>キカン</t>
    </rPh>
    <rPh sb="36" eb="38">
      <t>シュウリョウ</t>
    </rPh>
    <rPh sb="40" eb="42">
      <t>レイワ</t>
    </rPh>
    <rPh sb="43" eb="46">
      <t>ネンドマツ</t>
    </rPh>
    <rPh sb="47" eb="49">
      <t>モクヒョウ</t>
    </rPh>
    <phoneticPr fontId="1"/>
  </si>
  <si>
    <t>その他（具体的に：　　　　　　　　　　　　　　　　　　　　　　　　　）</t>
    <rPh sb="4" eb="7">
      <t>グタイテキ</t>
    </rPh>
    <phoneticPr fontId="1"/>
  </si>
  <si>
    <t>その他の事業所（　　　　　　　　）</t>
    <rPh sb="4" eb="6">
      <t>ジギョウ</t>
    </rPh>
    <rPh sb="6" eb="7">
      <t>ショ</t>
    </rPh>
    <phoneticPr fontId="1"/>
  </si>
  <si>
    <r>
      <t xml:space="preserve"> ◆確認事項２：拠点等として確保している空室の数</t>
    </r>
    <r>
      <rPr>
        <sz val="10"/>
        <rFont val="ＭＳ ゴシック"/>
        <family val="3"/>
        <charset val="128"/>
      </rPr>
      <t>（空室の合計は受入可能人数の目安）</t>
    </r>
    <rPh sb="25" eb="27">
      <t>クウシツ</t>
    </rPh>
    <rPh sb="28" eb="30">
      <t>ゴウケイ</t>
    </rPh>
    <phoneticPr fontId="1"/>
  </si>
  <si>
    <t>その他（　　　　　　　　　      ）</t>
    <phoneticPr fontId="1"/>
  </si>
  <si>
    <t>拠点コーディネーター
の配置</t>
    <phoneticPr fontId="1"/>
  </si>
  <si>
    <t>その他（具体的に：　　　　　　　　　　　　　　　　　　　　　　　　　　）　　　　　　　　　　　　　　　　　　　　　　　　　　　　　　　</t>
    <rPh sb="4" eb="7">
      <t>グタイテキ</t>
    </rPh>
    <phoneticPr fontId="1"/>
  </si>
  <si>
    <t>◆精神障害にも対応した地域包括ケアシステムの構築</t>
    <phoneticPr fontId="1"/>
  </si>
  <si>
    <t>　精神病床における急性期・回復期・慢性期入院患者数（合計）</t>
    <rPh sb="1" eb="5">
      <t>セイシンビョウショウ</t>
    </rPh>
    <rPh sb="9" eb="12">
      <t>キュウセイキ</t>
    </rPh>
    <rPh sb="13" eb="16">
      <t>カイフクキ</t>
    </rPh>
    <rPh sb="17" eb="22">
      <t>マンセイキニュウイン</t>
    </rPh>
    <rPh sb="22" eb="25">
      <t>カンジャスウ</t>
    </rPh>
    <rPh sb="26" eb="28">
      <t>ゴウケイ</t>
    </rPh>
    <phoneticPr fontId="1"/>
  </si>
  <si>
    <t>※実績値の記入方法</t>
    <rPh sb="1" eb="4">
      <t>ジッセキチ</t>
    </rPh>
    <rPh sb="5" eb="9">
      <t>キニュウホウホウ</t>
    </rPh>
    <phoneticPr fontId="1"/>
  </si>
  <si>
    <t>1．</t>
    <phoneticPr fontId="1"/>
  </si>
  <si>
    <t>2．</t>
  </si>
  <si>
    <t>インターネットで「リムラッド」を検索し、ReMHRAD - 地域精神保健福祉資源分析データベース（https://remhrad.jp/）にアクセスする。</t>
    <phoneticPr fontId="1"/>
  </si>
  <si>
    <r>
      <t xml:space="preserve">「精神障害にも対応した地域包括ケアシステムの構築」についての目標値等
</t>
    </r>
    <r>
      <rPr>
        <sz val="8"/>
        <rFont val="ＭＳ ゴシック"/>
        <family val="3"/>
        <charset val="128"/>
      </rPr>
      <t>※地域移行支援給付目標値、協議の場の開催回数等、
　貴自治体の目標内容を記載してください。</t>
    </r>
    <rPh sb="1" eb="3">
      <t>セイシン</t>
    </rPh>
    <rPh sb="3" eb="5">
      <t>ショウガイ</t>
    </rPh>
    <rPh sb="7" eb="9">
      <t>タイオウ</t>
    </rPh>
    <rPh sb="11" eb="13">
      <t>チイキ</t>
    </rPh>
    <rPh sb="13" eb="15">
      <t>ホウカツ</t>
    </rPh>
    <rPh sb="22" eb="24">
      <t>コウチク</t>
    </rPh>
    <rPh sb="30" eb="33">
      <t>モクヒョウチ</t>
    </rPh>
    <rPh sb="33" eb="34">
      <t>トウ</t>
    </rPh>
    <phoneticPr fontId="1"/>
  </si>
  <si>
    <t>令和元年（2019年）</t>
    <rPh sb="0" eb="4">
      <t>レイワガンネン</t>
    </rPh>
    <phoneticPr fontId="1"/>
  </si>
  <si>
    <t>令和2年（2020年）</t>
    <rPh sb="0" eb="2">
      <t>レイワ</t>
    </rPh>
    <rPh sb="3" eb="4">
      <t>ネン</t>
    </rPh>
    <phoneticPr fontId="1"/>
  </si>
  <si>
    <t>令和3年（2021年）</t>
    <rPh sb="0" eb="2">
      <t>レイワ</t>
    </rPh>
    <rPh sb="3" eb="4">
      <t>ネン</t>
    </rPh>
    <phoneticPr fontId="1"/>
  </si>
  <si>
    <t>「年齢区分」で65歳未満/65歳以上、入院期間をそれぞれ選択すると各期間での入院者数が示される。</t>
    <rPh sb="1" eb="3">
      <t>ネンレイ</t>
    </rPh>
    <rPh sb="3" eb="5">
      <t>クブン</t>
    </rPh>
    <rPh sb="9" eb="10">
      <t>サイ</t>
    </rPh>
    <rPh sb="10" eb="12">
      <t>ミマン</t>
    </rPh>
    <rPh sb="15" eb="16">
      <t>サイ</t>
    </rPh>
    <rPh sb="16" eb="18">
      <t>イジョウ</t>
    </rPh>
    <rPh sb="19" eb="21">
      <t>ニュウイン</t>
    </rPh>
    <rPh sb="21" eb="23">
      <t>キカン</t>
    </rPh>
    <rPh sb="28" eb="30">
      <t>センタク</t>
    </rPh>
    <rPh sb="33" eb="36">
      <t>カクキカン</t>
    </rPh>
    <rPh sb="38" eb="41">
      <t>ニュウインシャ</t>
    </rPh>
    <rPh sb="41" eb="42">
      <t>スウ</t>
    </rPh>
    <rPh sb="43" eb="44">
      <t>シメ</t>
    </rPh>
    <phoneticPr fontId="1"/>
  </si>
  <si>
    <t>トップページで「在・退院者の状況」＞「在院」を選択。都道府県を選択し、「自治体を指定」で自治体を選択する。</t>
    <rPh sb="8" eb="9">
      <t>ザイ</t>
    </rPh>
    <rPh sb="10" eb="13">
      <t>タイインシャ</t>
    </rPh>
    <rPh sb="14" eb="16">
      <t>ジョウキョウ</t>
    </rPh>
    <rPh sb="19" eb="21">
      <t>ザイイン</t>
    </rPh>
    <rPh sb="23" eb="25">
      <t>センタク</t>
    </rPh>
    <rPh sb="36" eb="39">
      <t>ジチタイ</t>
    </rPh>
    <rPh sb="40" eb="42">
      <t>シテイ</t>
    </rPh>
    <rPh sb="44" eb="47">
      <t>ジチタイ</t>
    </rPh>
    <rPh sb="48" eb="50">
      <t>センタク</t>
    </rPh>
    <phoneticPr fontId="1"/>
  </si>
  <si>
    <t>3．</t>
  </si>
  <si>
    <t>　（うち）65歳未満</t>
    <phoneticPr fontId="1"/>
  </si>
  <si>
    <t>　（うち）65歳以上</t>
    <phoneticPr fontId="1"/>
  </si>
  <si>
    <t>　　　</t>
    <phoneticPr fontId="1"/>
  </si>
  <si>
    <t>630調査</t>
    <phoneticPr fontId="1"/>
  </si>
  <si>
    <t>　１年以上</t>
    <phoneticPr fontId="1"/>
  </si>
  <si>
    <t>　３ケ月以上１年未満</t>
    <rPh sb="4" eb="6">
      <t>イジョウ</t>
    </rPh>
    <rPh sb="7" eb="10">
      <t>ネンミマン</t>
    </rPh>
    <phoneticPr fontId="1"/>
  </si>
  <si>
    <t>　３ケ月未満（急性期）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</si>
</sst>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人&quot;"/>
    <numFmt numFmtId="177" formatCode="&quot;令和元年度末施設入所者の&quot;0.0&quot;％以上（国の指針：6％以上）で設定&quot;"/>
    <numFmt numFmtId="178" formatCode="0.0%"/>
    <numFmt numFmtId="179" formatCode="#,##0.0_ "/>
    <numFmt numFmtId="180" formatCode="0&quot;箇所&quot;"/>
    <numFmt numFmtId="181" formatCode="0_ "/>
    <numFmt numFmtId="182" formatCode="&quot;年 &quot;0&quot; 回&quot;"/>
    <numFmt numFmtId="183" formatCode="#,##0_ "/>
  </numFmts>
  <fonts count="35"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b/>
      <sz val="16"/>
      <color rgb="FFFF0000"/>
      <name val="游ゴシック"/>
      <family val="3"/>
      <charset val="128"/>
      <scheme val="minor"/>
    </font>
    <font>
      <b/>
      <sz val="16"/>
      <color theme="1"/>
      <name val="游ゴシック"/>
      <family val="3"/>
      <charset val="128"/>
      <scheme val="minor"/>
    </font>
    <font>
      <b/>
      <sz val="16"/>
      <color theme="1"/>
      <name val="ＭＳ ゴシック"/>
      <family val="3"/>
      <charset val="128"/>
    </font>
    <font>
      <sz val="11"/>
      <color theme="1"/>
      <name val="ＭＳ ゴシック"/>
      <family val="3"/>
      <charset val="128"/>
    </font>
    <font>
      <sz val="11"/>
      <color theme="0"/>
      <name val="ＭＳ ゴシック"/>
      <family val="3"/>
      <charset val="128"/>
    </font>
    <font>
      <b/>
      <u/>
      <sz val="16"/>
      <color theme="0"/>
      <name val="ＭＳ ゴシック"/>
      <family val="3"/>
      <charset val="128"/>
    </font>
    <font>
      <b/>
      <sz val="12"/>
      <color theme="1"/>
      <name val="ＭＳ ゴシック"/>
      <family val="3"/>
      <charset val="128"/>
    </font>
    <font>
      <b/>
      <sz val="11"/>
      <name val="ＭＳ ゴシック"/>
      <family val="3"/>
      <charset val="128"/>
    </font>
    <font>
      <sz val="9"/>
      <color rgb="FF7030A0"/>
      <name val="ＭＳ ゴシック"/>
      <family val="3"/>
      <charset val="128"/>
    </font>
    <font>
      <sz val="1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color theme="1"/>
      <name val="ＭＳ ゴシック"/>
      <family val="3"/>
      <charset val="128"/>
    </font>
    <font>
      <b/>
      <sz val="16"/>
      <color rgb="FF7030A0"/>
      <name val="ＭＳ ゴシック"/>
      <family val="3"/>
      <charset val="128"/>
    </font>
    <font>
      <b/>
      <sz val="11"/>
      <color rgb="FF7030A0"/>
      <name val="ＭＳ ゴシック"/>
      <family val="3"/>
      <charset val="128"/>
    </font>
    <font>
      <sz val="11"/>
      <color rgb="FF7030A0"/>
      <name val="ＭＳ ゴシック"/>
      <family val="3"/>
      <charset val="128"/>
    </font>
    <font>
      <b/>
      <sz val="16"/>
      <color theme="0"/>
      <name val="ＭＳ ゴシック"/>
      <family val="3"/>
      <charset val="128"/>
    </font>
    <font>
      <sz val="11"/>
      <color rgb="FF0000FF"/>
      <name val="ＭＳ ゴシック"/>
      <family val="3"/>
      <charset val="128"/>
    </font>
    <font>
      <b/>
      <sz val="16"/>
      <color rgb="FFFF0000"/>
      <name val="ＭＳ ゴシック"/>
      <family val="3"/>
      <charset val="128"/>
    </font>
    <font>
      <b/>
      <sz val="14"/>
      <color theme="0"/>
      <name val="ＭＳ ゴシック"/>
      <family val="3"/>
      <charset val="128"/>
    </font>
    <font>
      <b/>
      <sz val="11"/>
      <color theme="0"/>
      <name val="ＭＳ ゴシック"/>
      <family val="3"/>
      <charset val="128"/>
    </font>
    <font>
      <b/>
      <sz val="12"/>
      <color rgb="FF0000FF"/>
      <name val="ＭＳ ゴシック"/>
      <family val="3"/>
      <charset val="128"/>
    </font>
    <font>
      <b/>
      <sz val="14"/>
      <color rgb="FFFF0000"/>
      <name val="ＭＳ ゴシック"/>
      <family val="3"/>
      <charset val="128"/>
    </font>
    <font>
      <b/>
      <sz val="14"/>
      <color theme="1"/>
      <name val="ＭＳ ゴシック"/>
      <family val="3"/>
      <charset val="128"/>
    </font>
    <font>
      <sz val="14"/>
      <color theme="1"/>
      <name val="ＭＳ ゴシック"/>
      <family val="3"/>
      <charset val="128"/>
    </font>
    <font>
      <b/>
      <sz val="9"/>
      <color theme="0"/>
      <name val="ＭＳ ゴシック"/>
      <family val="3"/>
      <charset val="128"/>
    </font>
    <font>
      <b/>
      <sz val="8"/>
      <name val="ＭＳ ゴシック"/>
      <family val="3"/>
      <charset val="128"/>
    </font>
    <font>
      <b/>
      <sz val="9"/>
      <color rgb="FF7030A0"/>
      <name val="ＭＳ ゴシック"/>
      <family val="3"/>
      <charset val="128"/>
    </font>
    <font>
      <b/>
      <sz val="11"/>
      <color rgb="FFFF0000"/>
      <name val="ＭＳ ゴシック"/>
      <family val="3"/>
      <charset val="128"/>
    </font>
    <font>
      <sz val="10"/>
      <name val="ＭＳ ゴシック"/>
      <family val="3"/>
      <charset val="128"/>
    </font>
    <font>
      <sz val="8"/>
      <name val="ＭＳ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CCFFCC"/>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8" tint="-0.249977111117893"/>
        <bgColor indexed="64"/>
      </patternFill>
    </fill>
  </fills>
  <borders count="112">
    <border>
      <left/>
      <right/>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ck">
        <color auto="1"/>
      </top>
      <bottom/>
      <diagonal/>
    </border>
    <border>
      <left/>
      <right style="thin">
        <color auto="1"/>
      </right>
      <top style="thick">
        <color auto="1"/>
      </top>
      <bottom/>
      <diagonal/>
    </border>
    <border>
      <left style="thin">
        <color auto="1"/>
      </left>
      <right style="thick">
        <color auto="1"/>
      </right>
      <top style="thin">
        <color auto="1"/>
      </top>
      <bottom/>
      <diagonal/>
    </border>
    <border>
      <left/>
      <right/>
      <top/>
      <bottom style="thin">
        <color auto="1"/>
      </bottom>
      <diagonal/>
    </border>
    <border>
      <left/>
      <right style="thin">
        <color auto="1"/>
      </right>
      <top style="thick">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theme="0"/>
      </top>
      <bottom/>
      <diagonal/>
    </border>
    <border>
      <left/>
      <right/>
      <top style="thin">
        <color theme="0"/>
      </top>
      <bottom/>
      <diagonal/>
    </border>
    <border>
      <left style="thin">
        <color auto="1"/>
      </left>
      <right/>
      <top/>
      <bottom style="thin">
        <color theme="0"/>
      </bottom>
      <diagonal/>
    </border>
    <border>
      <left/>
      <right/>
      <top/>
      <bottom style="thin">
        <color theme="0"/>
      </bottom>
      <diagonal/>
    </border>
    <border>
      <left/>
      <right/>
      <top style="thin">
        <color theme="0"/>
      </top>
      <bottom style="thin">
        <color auto="1"/>
      </bottom>
      <diagonal/>
    </border>
    <border>
      <left style="thin">
        <color theme="0"/>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ck">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top style="medium">
        <color auto="1"/>
      </top>
      <bottom style="medium">
        <color auto="1"/>
      </bottom>
      <diagonal/>
    </border>
    <border>
      <left/>
      <right/>
      <top style="thick">
        <color auto="1"/>
      </top>
      <bottom style="thick">
        <color auto="1"/>
      </bottom>
      <diagonal/>
    </border>
    <border>
      <left/>
      <right/>
      <top style="thick">
        <color auto="1"/>
      </top>
      <bottom/>
      <diagonal/>
    </border>
    <border>
      <left/>
      <right/>
      <top style="thick">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right style="thick">
        <color auto="1"/>
      </right>
      <top style="medium">
        <color auto="1"/>
      </top>
      <bottom style="medium">
        <color auto="1"/>
      </bottom>
      <diagonal/>
    </border>
    <border>
      <left style="thin">
        <color auto="1"/>
      </left>
      <right style="medium">
        <color auto="1"/>
      </right>
      <top style="medium">
        <color auto="1"/>
      </top>
      <bottom/>
      <diagonal/>
    </border>
    <border>
      <left/>
      <right style="thin">
        <color theme="0"/>
      </right>
      <top style="thin">
        <color theme="0"/>
      </top>
      <bottom style="thin">
        <color auto="1"/>
      </bottom>
      <diagonal/>
    </border>
    <border>
      <left/>
      <right style="thin">
        <color theme="0"/>
      </right>
      <top/>
      <bottom/>
      <diagonal/>
    </border>
    <border>
      <left style="thin">
        <color theme="0"/>
      </left>
      <right/>
      <top/>
      <bottom style="thin">
        <color auto="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0"/>
      </left>
      <right style="thin">
        <color theme="0"/>
      </right>
      <top style="thin">
        <color theme="0"/>
      </top>
      <bottom style="medium">
        <color theme="1"/>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auto="1"/>
      </left>
      <right/>
      <top style="thin">
        <color theme="0"/>
      </top>
      <bottom style="thin">
        <color auto="1"/>
      </bottom>
      <diagonal/>
    </border>
    <border>
      <left style="thin">
        <color theme="0"/>
      </left>
      <right style="thin">
        <color auto="1"/>
      </right>
      <top style="thin">
        <color theme="0"/>
      </top>
      <bottom style="thin">
        <color theme="0"/>
      </bottom>
      <diagonal/>
    </border>
    <border>
      <left style="thin">
        <color theme="0"/>
      </left>
      <right style="thin">
        <color auto="1"/>
      </right>
      <top style="thin">
        <color theme="0"/>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theme="0"/>
      </right>
      <top style="thin">
        <color theme="0"/>
      </top>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right style="thin">
        <color auto="1"/>
      </right>
      <top style="thin">
        <color auto="1"/>
      </top>
      <bottom style="hair">
        <color auto="1"/>
      </bottom>
      <diagonal/>
    </border>
    <border>
      <left/>
      <right/>
      <top style="thin">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thin">
        <color theme="0"/>
      </left>
      <right style="thin">
        <color auto="1"/>
      </right>
      <top style="thin">
        <color theme="0"/>
      </top>
      <bottom style="medium">
        <color theme="1"/>
      </bottom>
      <diagonal/>
    </border>
    <border>
      <left style="thin">
        <color theme="0"/>
      </left>
      <right style="thin">
        <color auto="1"/>
      </right>
      <top style="medium">
        <color auto="1"/>
      </top>
      <bottom style="medium">
        <color theme="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hair">
        <color auto="1"/>
      </top>
      <bottom style="medium">
        <color auto="1"/>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s>
  <cellStyleXfs count="1">
    <xf numFmtId="0" fontId="0" fillId="0" borderId="0">
      <alignment vertical="center"/>
    </xf>
  </cellStyleXfs>
  <cellXfs count="353">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4" borderId="0" xfId="0" applyFont="1" applyFill="1">
      <alignment vertical="center"/>
    </xf>
    <xf numFmtId="0" fontId="8" fillId="4" borderId="0" xfId="0" applyFont="1" applyFill="1" applyAlignment="1">
      <alignment horizontal="left" vertical="center"/>
    </xf>
    <xf numFmtId="0" fontId="9" fillId="2" borderId="1"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7" xfId="0" applyFont="1" applyBorder="1" applyAlignment="1">
      <alignment horizontal="left" vertical="center" wrapText="1"/>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11" xfId="0" applyFont="1" applyBorder="1" applyAlignment="1">
      <alignment vertical="center" wrapText="1"/>
    </xf>
    <xf numFmtId="0" fontId="6" fillId="3" borderId="50" xfId="0" applyFont="1" applyFill="1" applyBorder="1" applyAlignment="1">
      <alignment horizontal="left" vertical="center"/>
    </xf>
    <xf numFmtId="0" fontId="6" fillId="3" borderId="51"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49" fontId="12" fillId="3" borderId="72" xfId="0" applyNumberFormat="1" applyFont="1" applyFill="1" applyBorder="1" applyAlignment="1">
      <alignment horizontal="center" vertical="center"/>
    </xf>
    <xf numFmtId="179" fontId="13" fillId="11" borderId="5" xfId="0" applyNumberFormat="1" applyFont="1" applyFill="1" applyBorder="1" applyAlignment="1">
      <alignment horizontal="center" vertical="center" wrapText="1"/>
    </xf>
    <xf numFmtId="179" fontId="13" fillId="11" borderId="55" xfId="0" applyNumberFormat="1" applyFont="1" applyFill="1" applyBorder="1" applyAlignment="1">
      <alignment horizontal="center" vertical="center" wrapText="1"/>
    </xf>
    <xf numFmtId="49" fontId="12" fillId="3" borderId="53" xfId="0" applyNumberFormat="1" applyFont="1" applyFill="1" applyBorder="1" applyAlignment="1">
      <alignment horizontal="center" vertical="center"/>
    </xf>
    <xf numFmtId="179" fontId="13" fillId="11" borderId="36" xfId="0" applyNumberFormat="1" applyFont="1" applyFill="1" applyBorder="1" applyAlignment="1">
      <alignment horizontal="center" vertical="center" wrapText="1"/>
    </xf>
    <xf numFmtId="179" fontId="13" fillId="11" borderId="54" xfId="0" applyNumberFormat="1" applyFont="1" applyFill="1" applyBorder="1" applyAlignment="1">
      <alignment horizontal="center" vertical="center" wrapText="1"/>
    </xf>
    <xf numFmtId="49" fontId="12" fillId="3" borderId="53" xfId="0" applyNumberFormat="1" applyFont="1" applyFill="1" applyBorder="1" applyAlignment="1">
      <alignment horizontal="center" vertical="center" wrapText="1"/>
    </xf>
    <xf numFmtId="49" fontId="12" fillId="3" borderId="41" xfId="0" applyNumberFormat="1" applyFont="1" applyFill="1" applyBorder="1" applyAlignment="1">
      <alignment horizontal="center" vertical="center"/>
    </xf>
    <xf numFmtId="179" fontId="13" fillId="11" borderId="58" xfId="0" applyNumberFormat="1" applyFont="1" applyFill="1" applyBorder="1" applyAlignment="1">
      <alignment horizontal="center" vertical="center" wrapText="1"/>
    </xf>
    <xf numFmtId="179" fontId="13" fillId="11" borderId="59" xfId="0" applyNumberFormat="1" applyFont="1" applyFill="1" applyBorder="1" applyAlignment="1">
      <alignment horizontal="center" vertical="center" wrapText="1"/>
    </xf>
    <xf numFmtId="0" fontId="14" fillId="0" borderId="11" xfId="0" applyFont="1" applyBorder="1" applyAlignment="1">
      <alignment horizontal="left" vertical="center" wrapText="1"/>
    </xf>
    <xf numFmtId="0" fontId="6" fillId="0" borderId="5" xfId="0" applyFont="1" applyBorder="1" applyAlignment="1">
      <alignment horizontal="center" vertical="center"/>
    </xf>
    <xf numFmtId="0" fontId="6" fillId="0" borderId="7" xfId="0" applyFont="1" applyBorder="1" applyAlignment="1">
      <alignment horizontal="left" vertical="center" wrapText="1"/>
    </xf>
    <xf numFmtId="0" fontId="10" fillId="0" borderId="20"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12" xfId="0" applyFont="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5" fillId="0" borderId="19" xfId="0" applyFont="1" applyBorder="1" applyAlignment="1">
      <alignment horizontal="left" vertical="center" wrapText="1"/>
    </xf>
    <xf numFmtId="0" fontId="6" fillId="0" borderId="4" xfId="0" applyFont="1" applyBorder="1" applyAlignment="1">
      <alignment horizontal="center" vertical="center"/>
    </xf>
    <xf numFmtId="0" fontId="6" fillId="0" borderId="12" xfId="0" applyFont="1" applyBorder="1" applyAlignment="1">
      <alignment horizontal="left" vertical="center" wrapText="1"/>
    </xf>
    <xf numFmtId="0" fontId="12" fillId="0" borderId="4" xfId="0" applyFont="1" applyBorder="1" applyAlignment="1">
      <alignment horizontal="center" vertical="center"/>
    </xf>
    <xf numFmtId="0" fontId="12" fillId="0" borderId="4" xfId="0" applyFont="1" applyBorder="1" applyAlignment="1">
      <alignment vertical="center" wrapText="1"/>
    </xf>
    <xf numFmtId="0" fontId="6" fillId="0" borderId="22" xfId="0" applyFont="1" applyBorder="1" applyAlignment="1">
      <alignment horizontal="left" vertical="center" wrapText="1"/>
    </xf>
    <xf numFmtId="0" fontId="6" fillId="3"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183" fontId="13" fillId="11" borderId="7" xfId="0" applyNumberFormat="1" applyFont="1" applyFill="1" applyBorder="1" applyAlignment="1">
      <alignment horizontal="center" vertical="center" wrapText="1"/>
    </xf>
    <xf numFmtId="179" fontId="13" fillId="0" borderId="62" xfId="0" applyNumberFormat="1" applyFont="1" applyFill="1" applyBorder="1" applyAlignment="1">
      <alignment horizontal="center" vertical="center" wrapText="1"/>
    </xf>
    <xf numFmtId="183" fontId="13" fillId="11" borderId="37" xfId="0" applyNumberFormat="1" applyFont="1" applyFill="1" applyBorder="1" applyAlignment="1">
      <alignment horizontal="center" vertical="center" wrapText="1"/>
    </xf>
    <xf numFmtId="49" fontId="12" fillId="3" borderId="97" xfId="0" applyNumberFormat="1" applyFont="1" applyFill="1" applyBorder="1" applyAlignment="1">
      <alignment horizontal="center" vertical="center"/>
    </xf>
    <xf numFmtId="183" fontId="13" fillId="11" borderId="5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6" fillId="0" borderId="9"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1" fillId="0" borderId="10" xfId="0" applyFont="1" applyBorder="1" applyAlignment="1">
      <alignment horizontal="left" vertical="center" wrapText="1"/>
    </xf>
    <xf numFmtId="49" fontId="12" fillId="3" borderId="99" xfId="0" applyNumberFormat="1" applyFont="1" applyFill="1" applyBorder="1" applyAlignment="1">
      <alignment horizontal="center" vertical="center"/>
    </xf>
    <xf numFmtId="179" fontId="13" fillId="11" borderId="67" xfId="0" applyNumberFormat="1" applyFont="1" applyFill="1" applyBorder="1" applyAlignment="1">
      <alignment horizontal="center" vertical="center" wrapText="1"/>
    </xf>
    <xf numFmtId="179" fontId="6" fillId="0" borderId="62" xfId="0" applyNumberFormat="1" applyFont="1" applyFill="1" applyBorder="1" applyAlignment="1">
      <alignment horizontal="left" vertical="center" wrapText="1"/>
    </xf>
    <xf numFmtId="179" fontId="13" fillId="11" borderId="65" xfId="0" applyNumberFormat="1" applyFont="1" applyFill="1" applyBorder="1" applyAlignment="1">
      <alignment horizontal="center" vertical="center" wrapText="1"/>
    </xf>
    <xf numFmtId="0" fontId="6" fillId="3" borderId="68" xfId="0" applyFont="1" applyFill="1" applyBorder="1" applyAlignment="1">
      <alignment horizontal="left" vertical="center"/>
    </xf>
    <xf numFmtId="0" fontId="6" fillId="3" borderId="69" xfId="0" applyFont="1" applyFill="1" applyBorder="1" applyAlignment="1">
      <alignment horizontal="left" vertical="center" wrapText="1"/>
    </xf>
    <xf numFmtId="0" fontId="6" fillId="3" borderId="70" xfId="0" applyFont="1" applyFill="1" applyBorder="1" applyAlignment="1">
      <alignment horizontal="left" vertical="center" wrapText="1"/>
    </xf>
    <xf numFmtId="179" fontId="13" fillId="11" borderId="71" xfId="0" applyNumberFormat="1" applyFont="1" applyFill="1" applyBorder="1" applyAlignment="1">
      <alignment horizontal="center" vertical="center" wrapText="1"/>
    </xf>
    <xf numFmtId="183" fontId="13" fillId="11" borderId="5" xfId="0" applyNumberFormat="1" applyFont="1" applyFill="1" applyBorder="1" applyAlignment="1">
      <alignment horizontal="center" vertical="center" wrapText="1"/>
    </xf>
    <xf numFmtId="183" fontId="13" fillId="11" borderId="55" xfId="0" applyNumberFormat="1" applyFont="1" applyFill="1" applyBorder="1" applyAlignment="1">
      <alignment horizontal="center" vertical="center" wrapText="1"/>
    </xf>
    <xf numFmtId="183" fontId="13" fillId="11" borderId="36" xfId="0" applyNumberFormat="1" applyFont="1" applyFill="1" applyBorder="1" applyAlignment="1">
      <alignment horizontal="center" vertical="center" wrapText="1"/>
    </xf>
    <xf numFmtId="183" fontId="13" fillId="11" borderId="54" xfId="0" applyNumberFormat="1" applyFont="1" applyFill="1" applyBorder="1" applyAlignment="1">
      <alignment horizontal="center" vertical="center" wrapText="1"/>
    </xf>
    <xf numFmtId="183" fontId="13" fillId="11" borderId="58" xfId="0" applyNumberFormat="1" applyFont="1" applyFill="1" applyBorder="1" applyAlignment="1">
      <alignment horizontal="center" vertical="center" wrapText="1"/>
    </xf>
    <xf numFmtId="183" fontId="13" fillId="11" borderId="59" xfId="0" applyNumberFormat="1" applyFont="1" applyFill="1" applyBorder="1" applyAlignment="1">
      <alignment horizontal="center" vertical="center" wrapText="1"/>
    </xf>
    <xf numFmtId="183" fontId="13" fillId="0" borderId="62" xfId="0" applyNumberFormat="1" applyFont="1" applyFill="1" applyBorder="1" applyAlignment="1">
      <alignment horizontal="center" vertical="center" wrapText="1"/>
    </xf>
    <xf numFmtId="183" fontId="13" fillId="11" borderId="63"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6" xfId="0" applyFont="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6" fillId="3" borderId="72"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53" xfId="0" applyFont="1" applyFill="1" applyBorder="1" applyAlignment="1">
      <alignment horizontal="left" vertical="center" wrapText="1"/>
    </xf>
    <xf numFmtId="0" fontId="16" fillId="3" borderId="39" xfId="0" applyFont="1" applyFill="1" applyBorder="1" applyAlignment="1">
      <alignment horizontal="left" vertical="center" wrapText="1"/>
    </xf>
    <xf numFmtId="49" fontId="12" fillId="3" borderId="97" xfId="0" applyNumberFormat="1" applyFont="1" applyFill="1" applyBorder="1" applyAlignment="1">
      <alignment horizontal="center" vertical="center" wrapText="1"/>
    </xf>
    <xf numFmtId="0" fontId="16" fillId="3" borderId="5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6" xfId="0" applyFont="1" applyBorder="1" applyAlignment="1">
      <alignment horizontal="left" vertical="center" wrapText="1"/>
    </xf>
    <xf numFmtId="0" fontId="10" fillId="0" borderId="35"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6" fillId="0" borderId="8" xfId="0" applyFont="1" applyBorder="1" applyAlignment="1">
      <alignment vertical="center" wrapText="1"/>
    </xf>
    <xf numFmtId="0" fontId="12" fillId="0" borderId="9" xfId="0" applyFont="1" applyBorder="1" applyAlignment="1">
      <alignment horizontal="left" vertical="center" wrapText="1"/>
    </xf>
    <xf numFmtId="0" fontId="6" fillId="0" borderId="19" xfId="0" applyFont="1" applyBorder="1" applyAlignment="1">
      <alignment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0" fontId="6" fillId="0" borderId="13" xfId="0" applyFont="1" applyBorder="1" applyAlignment="1">
      <alignment horizontal="left" vertical="center" wrapText="1"/>
    </xf>
    <xf numFmtId="0" fontId="6" fillId="0" borderId="19" xfId="0" applyFont="1" applyBorder="1" applyAlignment="1">
      <alignment horizontal="left" vertical="center" wrapText="1"/>
    </xf>
    <xf numFmtId="0" fontId="6" fillId="0" borderId="11" xfId="0" applyFont="1" applyBorder="1" applyAlignment="1">
      <alignment vertical="center"/>
    </xf>
    <xf numFmtId="0" fontId="6" fillId="0" borderId="0" xfId="0" applyFont="1" applyBorder="1" applyAlignment="1">
      <alignment horizontal="left" vertical="center" wrapText="1"/>
    </xf>
    <xf numFmtId="0" fontId="6" fillId="3" borderId="103" xfId="0" applyFont="1" applyFill="1" applyBorder="1" applyAlignment="1">
      <alignment horizontal="left" vertical="center"/>
    </xf>
    <xf numFmtId="0" fontId="6" fillId="3" borderId="104" xfId="0" applyFont="1" applyFill="1" applyBorder="1" applyAlignment="1">
      <alignment horizontal="left" vertical="center" wrapText="1"/>
    </xf>
    <xf numFmtId="0" fontId="6" fillId="3" borderId="105" xfId="0" applyFont="1" applyFill="1" applyBorder="1" applyAlignment="1">
      <alignment horizontal="left" vertical="center" wrapText="1"/>
    </xf>
    <xf numFmtId="179" fontId="13" fillId="11" borderId="74" xfId="0" applyNumberFormat="1" applyFont="1" applyFill="1" applyBorder="1" applyAlignment="1">
      <alignment horizontal="center" vertical="center" wrapText="1"/>
    </xf>
    <xf numFmtId="0" fontId="6" fillId="3" borderId="106" xfId="0" applyFont="1" applyFill="1" applyBorder="1" applyAlignment="1">
      <alignment horizontal="left" vertical="center"/>
    </xf>
    <xf numFmtId="0" fontId="6" fillId="3" borderId="63"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6" fillId="0" borderId="17" xfId="0" applyFont="1" applyBorder="1">
      <alignment vertical="center"/>
    </xf>
    <xf numFmtId="0" fontId="6" fillId="0" borderId="0" xfId="0" applyFont="1" applyBorder="1">
      <alignment vertical="center"/>
    </xf>
    <xf numFmtId="0" fontId="6" fillId="0" borderId="19" xfId="0" applyFont="1" applyBorder="1">
      <alignment vertical="center"/>
    </xf>
    <xf numFmtId="0" fontId="6" fillId="0" borderId="11" xfId="0" applyFont="1" applyBorder="1" applyAlignment="1">
      <alignment vertical="center" wrapText="1"/>
    </xf>
    <xf numFmtId="0" fontId="6" fillId="0" borderId="6" xfId="0" applyFont="1" applyBorder="1" applyAlignment="1">
      <alignment vertical="center"/>
    </xf>
    <xf numFmtId="0" fontId="6" fillId="0" borderId="0" xfId="0" applyFont="1" applyBorder="1" applyAlignment="1">
      <alignment horizontal="center" vertical="center"/>
    </xf>
    <xf numFmtId="0" fontId="10" fillId="0" borderId="13" xfId="0" applyFont="1" applyFill="1" applyBorder="1" applyAlignment="1">
      <alignment horizontal="left" vertical="center" wrapText="1"/>
    </xf>
    <xf numFmtId="0" fontId="12" fillId="0" borderId="11" xfId="0" applyFont="1" applyBorder="1" applyAlignment="1">
      <alignment horizontal="center" vertical="center"/>
    </xf>
    <xf numFmtId="0" fontId="12" fillId="0" borderId="17" xfId="0" applyFont="1" applyBorder="1" applyAlignment="1">
      <alignment horizontal="left" vertical="center" wrapText="1"/>
    </xf>
    <xf numFmtId="0" fontId="12" fillId="0" borderId="6" xfId="0" applyFont="1" applyBorder="1" applyAlignment="1">
      <alignment horizontal="center" vertical="center"/>
    </xf>
    <xf numFmtId="0" fontId="12" fillId="0" borderId="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5" fillId="0" borderId="10" xfId="0" applyFont="1" applyBorder="1" applyAlignment="1">
      <alignment horizontal="left" vertical="center" wrapText="1"/>
    </xf>
    <xf numFmtId="0" fontId="12" fillId="0" borderId="5" xfId="0" applyFont="1" applyBorder="1" applyAlignment="1">
      <alignment vertical="center" wrapText="1"/>
    </xf>
    <xf numFmtId="0" fontId="12" fillId="0" borderId="5" xfId="0" applyFont="1" applyBorder="1" applyAlignment="1">
      <alignment horizontal="center" vertical="center"/>
    </xf>
    <xf numFmtId="0" fontId="12" fillId="0" borderId="6" xfId="0" applyFont="1" applyBorder="1" applyAlignment="1">
      <alignment vertical="center"/>
    </xf>
    <xf numFmtId="0" fontId="12" fillId="0" borderId="6" xfId="0" applyFont="1" applyBorder="1" applyAlignment="1">
      <alignment vertical="center" wrapText="1"/>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12" borderId="7" xfId="0" applyFont="1" applyFill="1" applyBorder="1" applyAlignment="1">
      <alignment vertical="center"/>
    </xf>
    <xf numFmtId="0" fontId="22" fillId="7" borderId="25" xfId="0" applyFont="1" applyFill="1" applyBorder="1" applyAlignment="1">
      <alignment horizontal="center" vertical="center"/>
    </xf>
    <xf numFmtId="0" fontId="20" fillId="12" borderId="13" xfId="0" applyFont="1" applyFill="1" applyBorder="1" applyAlignment="1">
      <alignment vertical="center"/>
    </xf>
    <xf numFmtId="0" fontId="20" fillId="12" borderId="8" xfId="0" applyFont="1" applyFill="1" applyBorder="1" applyAlignment="1">
      <alignment vertical="center"/>
    </xf>
    <xf numFmtId="0" fontId="20" fillId="12" borderId="17" xfId="0" applyFont="1" applyFill="1" applyBorder="1" applyAlignment="1">
      <alignment horizontal="left" vertical="center"/>
    </xf>
    <xf numFmtId="0" fontId="20" fillId="12" borderId="0" xfId="0" applyFont="1" applyFill="1" applyBorder="1" applyAlignment="1">
      <alignment horizontal="left" vertical="center"/>
    </xf>
    <xf numFmtId="0" fontId="24" fillId="12" borderId="76" xfId="0" applyFont="1" applyFill="1" applyBorder="1" applyAlignment="1">
      <alignment vertical="center"/>
    </xf>
    <xf numFmtId="181" fontId="24" fillId="12" borderId="83" xfId="0" applyNumberFormat="1" applyFont="1" applyFill="1" applyBorder="1" applyAlignment="1">
      <alignment horizontal="center" vertical="center" wrapText="1"/>
    </xf>
    <xf numFmtId="181" fontId="24" fillId="12" borderId="87" xfId="0" applyNumberFormat="1" applyFont="1" applyFill="1" applyBorder="1" applyAlignment="1">
      <alignment horizontal="center" vertical="center" wrapText="1"/>
    </xf>
    <xf numFmtId="0" fontId="6" fillId="12" borderId="32" xfId="0" applyFont="1" applyFill="1" applyBorder="1">
      <alignment vertical="center"/>
    </xf>
    <xf numFmtId="180" fontId="25" fillId="5" borderId="25" xfId="0" applyNumberFormat="1" applyFont="1" applyFill="1" applyBorder="1" applyAlignment="1">
      <alignment horizontal="center" vertical="center"/>
    </xf>
    <xf numFmtId="182" fontId="25" fillId="5" borderId="25" xfId="0" applyNumberFormat="1" applyFont="1" applyFill="1" applyBorder="1" applyAlignment="1">
      <alignment horizontal="center" vertical="center"/>
    </xf>
    <xf numFmtId="0" fontId="26" fillId="7" borderId="25" xfId="0" applyFont="1" applyFill="1" applyBorder="1" applyAlignment="1">
      <alignment horizontal="center" vertical="center"/>
    </xf>
    <xf numFmtId="0" fontId="27" fillId="0" borderId="0" xfId="0" applyFont="1">
      <alignment vertical="center"/>
    </xf>
    <xf numFmtId="0" fontId="28" fillId="0" borderId="0" xfId="0" applyFont="1">
      <alignment vertical="center"/>
    </xf>
    <xf numFmtId="0" fontId="20" fillId="4" borderId="7" xfId="0" applyFont="1" applyFill="1" applyBorder="1" applyAlignment="1">
      <alignment horizontal="left" vertical="center"/>
    </xf>
    <xf numFmtId="0" fontId="7" fillId="4" borderId="13" xfId="0" applyFont="1" applyFill="1" applyBorder="1">
      <alignment vertical="center"/>
    </xf>
    <xf numFmtId="0" fontId="7" fillId="4" borderId="8" xfId="0" applyFont="1" applyFill="1" applyBorder="1">
      <alignment vertical="center"/>
    </xf>
    <xf numFmtId="0" fontId="24" fillId="4" borderId="28" xfId="0" applyFont="1" applyFill="1" applyBorder="1" applyAlignment="1">
      <alignment horizontal="center" vertical="top"/>
    </xf>
    <xf numFmtId="0" fontId="7" fillId="4" borderId="91" xfId="0" applyFont="1" applyFill="1" applyBorder="1">
      <alignment vertical="center"/>
    </xf>
    <xf numFmtId="0" fontId="24" fillId="12" borderId="81" xfId="0" applyFont="1" applyFill="1" applyBorder="1" applyAlignment="1">
      <alignment horizontal="center" vertical="center" wrapText="1"/>
    </xf>
    <xf numFmtId="0" fontId="24" fillId="12" borderId="101" xfId="0" applyFont="1" applyFill="1" applyBorder="1" applyAlignment="1">
      <alignment horizontal="center" vertical="center" wrapText="1"/>
    </xf>
    <xf numFmtId="0" fontId="24" fillId="4" borderId="17" xfId="0" applyFont="1" applyFill="1" applyBorder="1" applyAlignment="1">
      <alignment horizontal="center" vertical="center"/>
    </xf>
    <xf numFmtId="0" fontId="7" fillId="4" borderId="0" xfId="0" applyFont="1" applyFill="1" applyBorder="1">
      <alignment vertical="center"/>
    </xf>
    <xf numFmtId="0" fontId="20" fillId="4" borderId="17" xfId="0" applyFont="1" applyFill="1" applyBorder="1" applyAlignment="1">
      <alignment horizontal="left" vertical="center"/>
    </xf>
    <xf numFmtId="0" fontId="24" fillId="4" borderId="0" xfId="0" applyFont="1" applyFill="1" applyBorder="1" applyAlignment="1">
      <alignment horizontal="center" vertical="center"/>
    </xf>
    <xf numFmtId="0" fontId="10" fillId="6" borderId="7" xfId="0" applyFont="1" applyFill="1" applyBorder="1">
      <alignment vertical="center"/>
    </xf>
    <xf numFmtId="0" fontId="7" fillId="6" borderId="8" xfId="0" applyFont="1" applyFill="1" applyBorder="1">
      <alignment vertical="center"/>
    </xf>
    <xf numFmtId="0" fontId="10" fillId="8" borderId="7" xfId="0" applyFont="1" applyFill="1" applyBorder="1">
      <alignment vertical="center"/>
    </xf>
    <xf numFmtId="0" fontId="7" fillId="8" borderId="8" xfId="0" applyFont="1" applyFill="1" applyBorder="1">
      <alignment vertical="center"/>
    </xf>
    <xf numFmtId="0" fontId="7" fillId="4" borderId="0" xfId="0" applyFont="1" applyFill="1" applyBorder="1" applyAlignment="1">
      <alignment horizontal="left" vertical="top" wrapText="1"/>
    </xf>
    <xf numFmtId="0" fontId="10" fillId="6" borderId="17" xfId="0" applyFont="1" applyFill="1" applyBorder="1" applyAlignment="1">
      <alignment horizontal="right" vertical="center" wrapText="1"/>
    </xf>
    <xf numFmtId="0" fontId="10" fillId="8" borderId="0" xfId="0" applyFont="1" applyFill="1" applyBorder="1" applyAlignment="1">
      <alignment horizontal="right" vertical="center" wrapText="1"/>
    </xf>
    <xf numFmtId="0" fontId="31" fillId="6" borderId="9" xfId="0" applyFont="1" applyFill="1" applyBorder="1">
      <alignment vertical="center"/>
    </xf>
    <xf numFmtId="0" fontId="7" fillId="6" borderId="19" xfId="0" applyFont="1" applyFill="1" applyBorder="1">
      <alignment vertical="center"/>
    </xf>
    <xf numFmtId="0" fontId="31" fillId="8" borderId="17" xfId="0" applyFont="1" applyFill="1" applyBorder="1">
      <alignment vertical="center"/>
    </xf>
    <xf numFmtId="0" fontId="7" fillId="8" borderId="19" xfId="0" applyFont="1" applyFill="1" applyBorder="1">
      <alignment vertical="center"/>
    </xf>
    <xf numFmtId="0" fontId="10" fillId="6" borderId="17" xfId="0" applyFont="1" applyFill="1" applyBorder="1">
      <alignment vertical="center"/>
    </xf>
    <xf numFmtId="0" fontId="10" fillId="8" borderId="17" xfId="0" applyFont="1" applyFill="1" applyBorder="1">
      <alignment vertical="center"/>
    </xf>
    <xf numFmtId="0" fontId="24" fillId="4" borderId="30" xfId="0" applyFont="1" applyFill="1" applyBorder="1" applyAlignment="1">
      <alignment horizontal="center" vertical="center"/>
    </xf>
    <xf numFmtId="0" fontId="7" fillId="4" borderId="31" xfId="0" applyFont="1" applyFill="1" applyBorder="1" applyAlignment="1">
      <alignment horizontal="left" vertical="top" wrapText="1"/>
    </xf>
    <xf numFmtId="0" fontId="24" fillId="12" borderId="102" xfId="0" applyFont="1" applyFill="1" applyBorder="1" applyAlignment="1">
      <alignment horizontal="center" vertical="center" wrapText="1"/>
    </xf>
    <xf numFmtId="0" fontId="24" fillId="4" borderId="76" xfId="0" applyFont="1" applyFill="1" applyBorder="1" applyAlignment="1">
      <alignment horizontal="center" vertical="center"/>
    </xf>
    <xf numFmtId="0" fontId="24" fillId="4" borderId="0" xfId="0" applyFont="1" applyFill="1" applyBorder="1" applyAlignment="1">
      <alignment vertical="top" wrapText="1"/>
    </xf>
    <xf numFmtId="0" fontId="7" fillId="4" borderId="19" xfId="0" applyFont="1" applyFill="1" applyBorder="1">
      <alignment vertical="center"/>
    </xf>
    <xf numFmtId="0" fontId="7" fillId="4" borderId="19" xfId="0" applyFont="1" applyFill="1" applyBorder="1" applyAlignment="1">
      <alignment horizontal="left" vertical="top" wrapText="1"/>
    </xf>
    <xf numFmtId="0" fontId="24" fillId="4" borderId="9" xfId="0" applyFont="1" applyFill="1" applyBorder="1" applyAlignment="1">
      <alignment horizontal="center" vertical="center"/>
    </xf>
    <xf numFmtId="0" fontId="24" fillId="4" borderId="23" xfId="0" applyFont="1" applyFill="1" applyBorder="1" applyAlignment="1">
      <alignment vertical="top" wrapText="1"/>
    </xf>
    <xf numFmtId="0" fontId="7" fillId="4" borderId="23" xfId="0" applyFont="1" applyFill="1" applyBorder="1" applyAlignment="1">
      <alignment horizontal="left" vertical="top" wrapText="1"/>
    </xf>
    <xf numFmtId="0" fontId="20" fillId="4" borderId="92" xfId="0" applyFont="1" applyFill="1" applyBorder="1" applyAlignment="1">
      <alignment horizontal="left" vertical="center"/>
    </xf>
    <xf numFmtId="0" fontId="7" fillId="4" borderId="93" xfId="0" applyFont="1" applyFill="1" applyBorder="1">
      <alignment vertical="center"/>
    </xf>
    <xf numFmtId="0" fontId="7" fillId="4" borderId="94" xfId="0" applyFont="1" applyFill="1" applyBorder="1">
      <alignment vertical="center"/>
    </xf>
    <xf numFmtId="0" fontId="24" fillId="4" borderId="17" xfId="0" applyFont="1" applyFill="1" applyBorder="1" applyAlignment="1">
      <alignment vertical="center"/>
    </xf>
    <xf numFmtId="0" fontId="24" fillId="4" borderId="0" xfId="0" applyFont="1" applyFill="1" applyBorder="1" applyAlignment="1">
      <alignment vertical="center"/>
    </xf>
    <xf numFmtId="0" fontId="24" fillId="4" borderId="9" xfId="0" applyFont="1" applyFill="1" applyBorder="1" applyAlignment="1">
      <alignment vertical="center"/>
    </xf>
    <xf numFmtId="0" fontId="24" fillId="4" borderId="23" xfId="0" applyFont="1" applyFill="1" applyBorder="1" applyAlignment="1">
      <alignment vertical="center"/>
    </xf>
    <xf numFmtId="0" fontId="7" fillId="12" borderId="0" xfId="0" applyFont="1" applyFill="1">
      <alignment vertical="center"/>
    </xf>
    <xf numFmtId="0" fontId="8" fillId="12" borderId="0" xfId="0" applyFont="1" applyFill="1" applyAlignment="1">
      <alignment horizontal="left" vertical="center"/>
    </xf>
    <xf numFmtId="0" fontId="6" fillId="12" borderId="0" xfId="0" applyFont="1" applyFill="1">
      <alignment vertical="center"/>
    </xf>
    <xf numFmtId="0" fontId="10" fillId="0" borderId="0" xfId="0" applyFont="1" applyFill="1" applyBorder="1" applyAlignment="1">
      <alignment vertical="center"/>
    </xf>
    <xf numFmtId="0" fontId="12" fillId="0" borderId="0" xfId="0" applyFont="1" applyFill="1" applyBorder="1" applyAlignment="1">
      <alignment vertical="center"/>
    </xf>
    <xf numFmtId="0" fontId="21" fillId="5" borderId="0" xfId="0" applyFont="1" applyFill="1" applyBorder="1" applyAlignment="1">
      <alignment horizontal="center" vertical="center"/>
    </xf>
    <xf numFmtId="176" fontId="21" fillId="5" borderId="40" xfId="0" applyNumberFormat="1" applyFont="1" applyFill="1" applyBorder="1" applyAlignment="1">
      <alignment horizontal="center" vertical="center"/>
    </xf>
    <xf numFmtId="178" fontId="12" fillId="0" borderId="40" xfId="0" applyNumberFormat="1" applyFont="1" applyFill="1" applyBorder="1" applyAlignment="1">
      <alignment horizontal="center" vertical="center"/>
    </xf>
    <xf numFmtId="0" fontId="12" fillId="9" borderId="43" xfId="0" applyFont="1" applyFill="1" applyBorder="1" applyAlignment="1">
      <alignment vertical="center"/>
    </xf>
    <xf numFmtId="0" fontId="12" fillId="0" borderId="16" xfId="0" applyFont="1" applyFill="1" applyBorder="1" applyAlignment="1">
      <alignment horizontal="left" vertical="center"/>
    </xf>
    <xf numFmtId="176" fontId="12" fillId="5" borderId="16" xfId="0" applyNumberFormat="1" applyFont="1" applyFill="1" applyBorder="1" applyAlignment="1">
      <alignment horizontal="center" vertical="center"/>
    </xf>
    <xf numFmtId="177" fontId="12" fillId="5" borderId="16" xfId="0" applyNumberFormat="1" applyFont="1" applyFill="1" applyBorder="1" applyAlignment="1">
      <alignment horizontal="left" vertical="center"/>
    </xf>
    <xf numFmtId="0" fontId="10" fillId="9" borderId="12" xfId="0" applyFont="1" applyFill="1" applyBorder="1" applyAlignment="1">
      <alignment vertical="center"/>
    </xf>
    <xf numFmtId="0" fontId="12" fillId="9" borderId="16" xfId="0" applyFont="1" applyFill="1" applyBorder="1" applyAlignment="1">
      <alignment vertical="center"/>
    </xf>
    <xf numFmtId="0" fontId="12" fillId="9" borderId="18" xfId="0" applyFont="1" applyFill="1" applyBorder="1" applyAlignment="1">
      <alignment vertical="center"/>
    </xf>
    <xf numFmtId="0" fontId="12" fillId="9" borderId="4" xfId="0" applyFont="1" applyFill="1" applyBorder="1" applyAlignment="1">
      <alignment horizontal="center" vertical="center"/>
    </xf>
    <xf numFmtId="176" fontId="12" fillId="0" borderId="40" xfId="0" applyNumberFormat="1" applyFont="1" applyFill="1" applyBorder="1" applyAlignment="1">
      <alignment horizontal="center" vertical="center"/>
    </xf>
    <xf numFmtId="178" fontId="12" fillId="0" borderId="25" xfId="0" applyNumberFormat="1" applyFont="1" applyFill="1" applyBorder="1" applyAlignment="1">
      <alignment horizontal="center" vertical="center"/>
    </xf>
    <xf numFmtId="0" fontId="6"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vertical="top" wrapText="1"/>
    </xf>
    <xf numFmtId="0" fontId="19" fillId="0" borderId="0" xfId="0" applyFont="1" applyAlignment="1">
      <alignment horizontal="center" vertical="center" wrapText="1"/>
    </xf>
    <xf numFmtId="178" fontId="6" fillId="0" borderId="0" xfId="0" applyNumberFormat="1" applyFont="1">
      <alignment vertical="center"/>
    </xf>
    <xf numFmtId="176" fontId="21" fillId="5" borderId="25" xfId="0" applyNumberFormat="1" applyFont="1" applyFill="1" applyBorder="1" applyAlignment="1">
      <alignment horizontal="center" vertical="center"/>
    </xf>
    <xf numFmtId="0" fontId="12" fillId="0" borderId="0" xfId="0" quotePrefix="1" applyFont="1" applyFill="1" applyBorder="1" applyAlignment="1">
      <alignment horizontal="right" vertical="center"/>
    </xf>
    <xf numFmtId="0" fontId="12" fillId="9" borderId="55" xfId="0" applyFont="1" applyFill="1" applyBorder="1" applyAlignment="1">
      <alignment horizontal="left" vertical="center" shrinkToFit="1"/>
    </xf>
    <xf numFmtId="0" fontId="12" fillId="9" borderId="111" xfId="0" applyFont="1" applyFill="1" applyBorder="1" applyAlignment="1">
      <alignment horizontal="left" vertical="center" shrinkToFit="1"/>
    </xf>
    <xf numFmtId="0" fontId="12" fillId="9" borderId="7" xfId="0" applyFont="1" applyFill="1" applyBorder="1" applyAlignment="1">
      <alignment vertical="center" shrinkToFit="1"/>
    </xf>
    <xf numFmtId="0" fontId="12" fillId="9" borderId="13" xfId="0" applyFont="1" applyFill="1" applyBorder="1" applyAlignment="1">
      <alignment vertical="center" shrinkToFit="1"/>
    </xf>
    <xf numFmtId="0" fontId="12" fillId="9" borderId="42" xfId="0" applyFont="1" applyFill="1" applyBorder="1" applyAlignment="1">
      <alignment vertical="center" shrinkToFit="1"/>
    </xf>
    <xf numFmtId="0" fontId="12" fillId="9" borderId="9" xfId="0" applyFont="1" applyFill="1" applyBorder="1" applyAlignment="1">
      <alignment horizontal="left" vertical="center" shrinkToFit="1"/>
    </xf>
    <xf numFmtId="0" fontId="12" fillId="9" borderId="0" xfId="0" applyFont="1" applyFill="1" applyBorder="1" applyAlignment="1">
      <alignment horizontal="left" vertical="center" shrinkToFit="1"/>
    </xf>
    <xf numFmtId="0" fontId="12" fillId="9" borderId="17" xfId="0" applyFont="1" applyFill="1" applyBorder="1" applyAlignment="1">
      <alignment horizontal="left" vertical="center" shrinkToFit="1"/>
    </xf>
    <xf numFmtId="0" fontId="12" fillId="9" borderId="19" xfId="0" applyFont="1" applyFill="1" applyBorder="1" applyAlignment="1">
      <alignment horizontal="left" vertical="center" shrinkToFit="1"/>
    </xf>
    <xf numFmtId="0" fontId="12" fillId="9" borderId="11" xfId="0" applyFont="1" applyFill="1" applyBorder="1" applyAlignment="1">
      <alignment vertical="center" shrinkToFit="1"/>
    </xf>
    <xf numFmtId="0" fontId="12" fillId="9" borderId="11" xfId="0" applyFont="1" applyFill="1" applyBorder="1" applyAlignment="1">
      <alignment horizontal="left" vertical="center" shrinkToFit="1"/>
    </xf>
    <xf numFmtId="0" fontId="12" fillId="9" borderId="17" xfId="0" applyFont="1" applyFill="1" applyBorder="1" applyAlignment="1">
      <alignment vertical="center" shrinkToFit="1"/>
    </xf>
    <xf numFmtId="0" fontId="12" fillId="9" borderId="43" xfId="0" applyFont="1" applyFill="1" applyBorder="1" applyAlignment="1">
      <alignment vertical="center" shrinkToFit="1"/>
    </xf>
    <xf numFmtId="0" fontId="12" fillId="9" borderId="23" xfId="0" applyFont="1" applyFill="1" applyBorder="1" applyAlignment="1">
      <alignment horizontal="left" vertical="center" shrinkToFit="1"/>
    </xf>
    <xf numFmtId="0" fontId="12" fillId="9" borderId="6" xfId="0" applyFont="1" applyFill="1" applyBorder="1" applyAlignment="1">
      <alignment horizontal="left" vertical="center" shrinkToFit="1"/>
    </xf>
    <xf numFmtId="0" fontId="12" fillId="9" borderId="7" xfId="0" applyFont="1" applyFill="1" applyBorder="1" applyAlignment="1">
      <alignment horizontal="left" vertical="center" shrinkToFit="1"/>
    </xf>
    <xf numFmtId="0" fontId="12" fillId="9" borderId="13" xfId="0" applyFont="1" applyFill="1" applyBorder="1" applyAlignment="1">
      <alignment horizontal="left" vertical="center" shrinkToFit="1"/>
    </xf>
    <xf numFmtId="0" fontId="12" fillId="9" borderId="42" xfId="0" applyFont="1" applyFill="1" applyBorder="1" applyAlignment="1">
      <alignment horizontal="left" vertical="center" shrinkToFit="1"/>
    </xf>
    <xf numFmtId="0" fontId="12" fillId="9" borderId="12" xfId="0" applyFont="1" applyFill="1" applyBorder="1" applyAlignment="1">
      <alignment horizontal="center" vertical="center"/>
    </xf>
    <xf numFmtId="0" fontId="12" fillId="9" borderId="16" xfId="0" applyFont="1" applyFill="1" applyBorder="1" applyAlignment="1">
      <alignment horizontal="center" vertical="center"/>
    </xf>
    <xf numFmtId="0" fontId="21" fillId="5" borderId="26" xfId="0" applyFont="1" applyFill="1" applyBorder="1" applyAlignment="1">
      <alignment horizontal="left" vertical="center" wrapText="1"/>
    </xf>
    <xf numFmtId="0" fontId="21" fillId="5" borderId="44" xfId="0" applyFont="1" applyFill="1" applyBorder="1" applyAlignment="1">
      <alignment horizontal="left" vertical="center" wrapText="1"/>
    </xf>
    <xf numFmtId="0" fontId="21" fillId="5" borderId="27" xfId="0" applyFont="1" applyFill="1" applyBorder="1" applyAlignment="1">
      <alignment horizontal="left" vertical="center" wrapText="1"/>
    </xf>
    <xf numFmtId="0" fontId="12" fillId="9" borderId="12" xfId="0" applyFont="1" applyFill="1" applyBorder="1" applyAlignment="1">
      <alignment horizontal="left" vertical="center" shrinkToFit="1"/>
    </xf>
    <xf numFmtId="0" fontId="12" fillId="9" borderId="16" xfId="0" applyFont="1" applyFill="1" applyBorder="1" applyAlignment="1">
      <alignment horizontal="left" vertical="center" shrinkToFit="1"/>
    </xf>
    <xf numFmtId="0" fontId="12" fillId="9" borderId="43" xfId="0" applyFont="1" applyFill="1" applyBorder="1" applyAlignment="1">
      <alignment horizontal="left" vertical="center" shrinkToFit="1"/>
    </xf>
    <xf numFmtId="0" fontId="24" fillId="4" borderId="17"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77" xfId="0" applyFont="1" applyFill="1" applyBorder="1" applyAlignment="1">
      <alignment horizontal="center" vertical="center" wrapText="1"/>
    </xf>
    <xf numFmtId="0" fontId="29" fillId="4" borderId="75"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1" fillId="5" borderId="26" xfId="0" applyFont="1" applyFill="1" applyBorder="1" applyAlignment="1">
      <alignment horizontal="left" vertical="top" wrapText="1"/>
    </xf>
    <xf numFmtId="0" fontId="21" fillId="5" borderId="27"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0" xfId="0" applyFont="1" applyFill="1" applyBorder="1" applyAlignment="1">
      <alignment horizontal="left" vertical="top" wrapText="1"/>
    </xf>
    <xf numFmtId="0" fontId="21" fillId="5" borderId="78" xfId="0" applyFont="1" applyFill="1" applyBorder="1" applyAlignment="1">
      <alignment horizontal="left" vertical="top" wrapText="1"/>
    </xf>
    <xf numFmtId="0" fontId="21" fillId="5" borderId="79" xfId="0" applyFont="1" applyFill="1" applyBorder="1" applyAlignment="1">
      <alignment horizontal="left" vertical="top" wrapText="1"/>
    </xf>
    <xf numFmtId="0" fontId="21" fillId="5" borderId="80" xfId="0" applyFont="1" applyFill="1" applyBorder="1" applyAlignment="1">
      <alignment horizontal="left" vertical="top" wrapText="1"/>
    </xf>
    <xf numFmtId="0" fontId="20" fillId="12" borderId="88" xfId="0" applyFont="1" applyFill="1" applyBorder="1" applyAlignment="1">
      <alignment horizontal="left" vertical="center"/>
    </xf>
    <xf numFmtId="0" fontId="20" fillId="12" borderId="89" xfId="0" applyFont="1" applyFill="1" applyBorder="1" applyAlignment="1">
      <alignment horizontal="left" vertical="center"/>
    </xf>
    <xf numFmtId="0" fontId="20" fillId="12" borderId="90" xfId="0" applyFont="1" applyFill="1" applyBorder="1" applyAlignment="1">
      <alignment horizontal="left" vertical="center"/>
    </xf>
    <xf numFmtId="0" fontId="21" fillId="0" borderId="26" xfId="0" applyFont="1" applyBorder="1" applyAlignment="1">
      <alignment horizontal="left" vertical="top" wrapText="1"/>
    </xf>
    <xf numFmtId="0" fontId="21" fillId="0" borderId="44" xfId="0" applyFont="1" applyBorder="1" applyAlignment="1">
      <alignment horizontal="left" vertical="top" wrapText="1"/>
    </xf>
    <xf numFmtId="0" fontId="21" fillId="0" borderId="27" xfId="0" applyFont="1" applyBorder="1" applyAlignment="1">
      <alignment horizontal="left" vertical="top" wrapText="1"/>
    </xf>
    <xf numFmtId="0" fontId="24" fillId="12" borderId="30" xfId="0" applyFont="1" applyFill="1" applyBorder="1" applyAlignment="1">
      <alignment horizontal="center" vertical="center"/>
    </xf>
    <xf numFmtId="0" fontId="24" fillId="12" borderId="31" xfId="0" applyFont="1" applyFill="1" applyBorder="1" applyAlignment="1">
      <alignment horizontal="center" vertical="center"/>
    </xf>
    <xf numFmtId="0" fontId="23" fillId="12" borderId="85" xfId="0" applyFont="1" applyFill="1" applyBorder="1" applyAlignment="1">
      <alignment horizontal="center" vertical="center"/>
    </xf>
    <xf numFmtId="0" fontId="23" fillId="12" borderId="32" xfId="0" applyFont="1" applyFill="1" applyBorder="1" applyAlignment="1">
      <alignment horizontal="center" vertical="center"/>
    </xf>
    <xf numFmtId="181" fontId="23" fillId="12" borderId="83" xfId="0" applyNumberFormat="1" applyFont="1" applyFill="1" applyBorder="1" applyAlignment="1">
      <alignment horizontal="center" vertical="center" wrapText="1"/>
    </xf>
    <xf numFmtId="181" fontId="23" fillId="12" borderId="82" xfId="0" applyNumberFormat="1" applyFont="1" applyFill="1" applyBorder="1" applyAlignment="1">
      <alignment horizontal="center" vertical="center" wrapText="1"/>
    </xf>
    <xf numFmtId="181" fontId="23" fillId="12" borderId="84" xfId="0" applyNumberFormat="1" applyFont="1" applyFill="1" applyBorder="1" applyAlignment="1">
      <alignment horizontal="center" vertical="center"/>
    </xf>
    <xf numFmtId="181" fontId="23" fillId="12" borderId="86" xfId="0" applyNumberFormat="1" applyFont="1" applyFill="1" applyBorder="1" applyAlignment="1">
      <alignment horizontal="center" vertical="center"/>
    </xf>
    <xf numFmtId="0" fontId="21" fillId="5" borderId="103" xfId="0" applyFont="1" applyFill="1" applyBorder="1" applyAlignment="1">
      <alignment horizontal="left" vertical="top" wrapText="1"/>
    </xf>
    <xf numFmtId="0" fontId="21" fillId="5" borderId="108" xfId="0" applyFont="1" applyFill="1" applyBorder="1" applyAlignment="1">
      <alignment horizontal="left" vertical="top" wrapText="1"/>
    </xf>
    <xf numFmtId="0" fontId="21" fillId="5" borderId="74" xfId="0" applyFont="1" applyFill="1" applyBorder="1" applyAlignment="1">
      <alignment horizontal="left" vertical="top" wrapText="1"/>
    </xf>
    <xf numFmtId="0" fontId="21" fillId="5" borderId="62" xfId="0" applyFont="1" applyFill="1" applyBorder="1" applyAlignment="1">
      <alignment horizontal="left" vertical="top" wrapText="1"/>
    </xf>
    <xf numFmtId="0" fontId="21" fillId="5" borderId="11" xfId="0" applyFont="1" applyFill="1" applyBorder="1" applyAlignment="1">
      <alignment horizontal="left" vertical="top" wrapText="1"/>
    </xf>
    <xf numFmtId="0" fontId="21" fillId="5" borderId="109" xfId="0" applyFont="1" applyFill="1" applyBorder="1" applyAlignment="1">
      <alignment horizontal="left" vertical="top" wrapText="1"/>
    </xf>
    <xf numFmtId="0" fontId="21" fillId="5" borderId="110" xfId="0" applyFont="1" applyFill="1" applyBorder="1" applyAlignment="1">
      <alignment horizontal="left" vertical="top" wrapText="1"/>
    </xf>
    <xf numFmtId="0" fontId="21" fillId="5" borderId="58" xfId="0" applyFont="1" applyFill="1" applyBorder="1" applyAlignment="1">
      <alignment horizontal="left" vertical="top" wrapText="1"/>
    </xf>
    <xf numFmtId="0" fontId="21" fillId="5" borderId="59" xfId="0" applyFont="1" applyFill="1" applyBorder="1" applyAlignment="1">
      <alignment horizontal="left" vertical="top" wrapText="1"/>
    </xf>
    <xf numFmtId="0" fontId="12" fillId="9" borderId="5"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9" borderId="11"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24" fillId="4" borderId="31" xfId="0" applyFont="1" applyFill="1" applyBorder="1" applyAlignment="1">
      <alignment horizontal="left" vertical="top" wrapText="1"/>
    </xf>
    <xf numFmtId="0" fontId="6" fillId="11" borderId="26" xfId="0" applyFont="1" applyFill="1" applyBorder="1" applyAlignment="1">
      <alignment horizontal="left" vertical="center" wrapText="1"/>
    </xf>
    <xf numFmtId="0" fontId="6" fillId="11" borderId="44" xfId="0" applyFont="1" applyFill="1" applyBorder="1" applyAlignment="1">
      <alignment horizontal="left" vertical="center" wrapText="1"/>
    </xf>
    <xf numFmtId="0" fontId="6" fillId="11" borderId="7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6"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0" fillId="7" borderId="14"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7" xfId="0" applyFont="1" applyFill="1" applyBorder="1" applyAlignment="1">
      <alignment horizontal="center" vertical="center" wrapText="1"/>
    </xf>
    <xf numFmtId="0" fontId="12" fillId="3" borderId="60"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12" fillId="0" borderId="5" xfId="0" applyFont="1" applyBorder="1" applyAlignment="1">
      <alignment horizontal="left" vertical="center" wrapText="1"/>
    </xf>
    <xf numFmtId="0" fontId="12" fillId="0" borderId="11" xfId="0" applyFont="1" applyBorder="1" applyAlignment="1">
      <alignment horizontal="left" vertical="center" wrapText="1"/>
    </xf>
    <xf numFmtId="0" fontId="6" fillId="3" borderId="60"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0" borderId="6" xfId="0" applyFont="1" applyBorder="1" applyAlignment="1">
      <alignment horizontal="center" vertical="center"/>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3" borderId="38" xfId="0" applyFont="1" applyFill="1" applyBorder="1" applyAlignment="1">
      <alignment vertical="center" wrapText="1"/>
    </xf>
    <xf numFmtId="0" fontId="12" fillId="3" borderId="39" xfId="0" applyFont="1" applyFill="1" applyBorder="1" applyAlignment="1">
      <alignment vertical="center" wrapText="1"/>
    </xf>
    <xf numFmtId="0" fontId="6" fillId="3" borderId="107"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0" borderId="6" xfId="0" applyFont="1" applyBorder="1">
      <alignment vertical="center"/>
    </xf>
    <xf numFmtId="0" fontId="16" fillId="0" borderId="1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6" fillId="11" borderId="44" xfId="0" applyFont="1" applyFill="1" applyBorder="1" applyAlignment="1">
      <alignment horizontal="center" vertical="center" wrapText="1"/>
    </xf>
    <xf numFmtId="0" fontId="6" fillId="0" borderId="0" xfId="0" applyFont="1" applyBorder="1">
      <alignment vertical="center"/>
    </xf>
    <xf numFmtId="0" fontId="6" fillId="3" borderId="98" xfId="0" applyFont="1" applyFill="1" applyBorder="1" applyAlignment="1">
      <alignment vertical="center" wrapText="1"/>
    </xf>
    <xf numFmtId="0" fontId="6" fillId="3" borderId="64" xfId="0" applyFont="1" applyFill="1" applyBorder="1" applyAlignment="1">
      <alignment vertical="center" wrapText="1"/>
    </xf>
    <xf numFmtId="0" fontId="12" fillId="3" borderId="96" xfId="0" applyFont="1" applyFill="1" applyBorder="1" applyAlignment="1">
      <alignment vertical="center" wrapText="1"/>
    </xf>
    <xf numFmtId="0" fontId="12" fillId="3" borderId="95" xfId="0" applyFont="1" applyFill="1" applyBorder="1" applyAlignment="1">
      <alignment vertical="center" wrapText="1"/>
    </xf>
    <xf numFmtId="0" fontId="12" fillId="0" borderId="6" xfId="0" applyFont="1" applyBorder="1" applyAlignment="1">
      <alignment horizontal="left" vertical="center" wrapText="1"/>
    </xf>
    <xf numFmtId="0" fontId="11" fillId="0" borderId="11" xfId="0" applyFont="1" applyBorder="1" applyAlignment="1">
      <alignment horizontal="left" vertical="top"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12" fillId="3" borderId="100" xfId="0" applyFont="1" applyFill="1" applyBorder="1" applyAlignment="1">
      <alignment vertical="center" wrapText="1"/>
    </xf>
    <xf numFmtId="0" fontId="12" fillId="3" borderId="66" xfId="0" applyFont="1" applyFill="1" applyBorder="1" applyAlignment="1">
      <alignment vertical="center" wrapText="1"/>
    </xf>
    <xf numFmtId="0" fontId="12" fillId="3" borderId="98" xfId="0" applyFont="1" applyFill="1" applyBorder="1" applyAlignment="1">
      <alignment vertical="center" wrapText="1"/>
    </xf>
    <xf numFmtId="0" fontId="12" fillId="3" borderId="6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color rgb="FFCCFFFF"/>
      <color rgb="FFFF7C80"/>
      <color rgb="FFCCFFCC"/>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238"/>
  <sheetViews>
    <sheetView showGridLines="0" tabSelected="1" view="pageBreakPreview" zoomScaleNormal="100" zoomScaleSheetLayoutView="100" workbookViewId="0">
      <selection activeCell="C4" sqref="C4:I4"/>
    </sheetView>
  </sheetViews>
  <sheetFormatPr defaultRowHeight="18" x14ac:dyDescent="0.55000000000000004"/>
  <cols>
    <col min="1" max="1" width="3.75" customWidth="1"/>
    <col min="2" max="2" width="1.58203125" style="6" customWidth="1"/>
    <col min="3" max="3" width="5.58203125" style="7" customWidth="1"/>
    <col min="4" max="4" width="30.58203125" style="6" customWidth="1"/>
    <col min="5" max="5" width="1.58203125" style="6" customWidth="1"/>
    <col min="6" max="9" width="28.58203125" style="6" customWidth="1"/>
    <col min="10" max="10" width="1.58203125" style="6" customWidth="1"/>
    <col min="11" max="11" width="8.58203125" style="6"/>
    <col min="12" max="12" width="21.08203125" style="212" customWidth="1"/>
    <col min="13" max="13" width="28.83203125" style="212" customWidth="1"/>
  </cols>
  <sheetData>
    <row r="1" spans="2:13" s="3" customFormat="1" ht="26.5" x14ac:dyDescent="0.55000000000000004">
      <c r="B1" s="4" t="s">
        <v>116</v>
      </c>
      <c r="C1" s="5"/>
      <c r="D1" s="4"/>
      <c r="E1" s="4"/>
      <c r="F1" s="4"/>
      <c r="G1" s="4"/>
      <c r="H1" s="4"/>
      <c r="I1" s="4"/>
      <c r="J1" s="4"/>
      <c r="K1" s="4"/>
      <c r="L1" s="211"/>
      <c r="M1" s="211"/>
    </row>
    <row r="2" spans="2:13" s="1" customFormat="1" x14ac:dyDescent="0.55000000000000004">
      <c r="B2" s="6"/>
      <c r="C2" s="7"/>
      <c r="D2" s="6"/>
      <c r="E2" s="6"/>
      <c r="F2" s="6"/>
      <c r="G2" s="6"/>
      <c r="H2" s="6"/>
      <c r="I2" s="6"/>
      <c r="J2" s="6"/>
      <c r="K2" s="6"/>
      <c r="L2" s="212"/>
      <c r="M2" s="212"/>
    </row>
    <row r="3" spans="2:13" ht="30" customHeight="1" thickBot="1" x14ac:dyDescent="0.6">
      <c r="C3" s="260" t="s">
        <v>188</v>
      </c>
      <c r="D3" s="261"/>
      <c r="E3" s="261"/>
      <c r="F3" s="261"/>
      <c r="G3" s="261"/>
      <c r="H3" s="261"/>
      <c r="I3" s="262"/>
    </row>
    <row r="4" spans="2:13" s="1" customFormat="1" ht="200.15" customHeight="1" thickBot="1" x14ac:dyDescent="0.6">
      <c r="B4" s="6"/>
      <c r="C4" s="263"/>
      <c r="D4" s="264"/>
      <c r="E4" s="264"/>
      <c r="F4" s="264"/>
      <c r="G4" s="264"/>
      <c r="H4" s="264"/>
      <c r="I4" s="265"/>
      <c r="J4" s="6"/>
      <c r="K4" s="6"/>
      <c r="L4" s="212"/>
      <c r="M4" s="212"/>
    </row>
    <row r="5" spans="2:13" s="1" customFormat="1" ht="18.5" thickBot="1" x14ac:dyDescent="0.6">
      <c r="B5" s="6"/>
      <c r="C5" s="7"/>
      <c r="D5" s="6"/>
      <c r="E5" s="6"/>
      <c r="F5" s="6"/>
      <c r="G5" s="6"/>
      <c r="H5" s="6"/>
      <c r="I5" s="6"/>
      <c r="J5" s="6"/>
      <c r="K5" s="6"/>
      <c r="L5" s="212"/>
      <c r="M5" s="212"/>
    </row>
    <row r="6" spans="2:13" ht="30" customHeight="1" thickBot="1" x14ac:dyDescent="0.6">
      <c r="C6" s="136" t="s">
        <v>189</v>
      </c>
      <c r="D6" s="137" t="s">
        <v>190</v>
      </c>
      <c r="E6" s="138"/>
      <c r="F6" s="138" t="str">
        <f>"（令和"&amp;VLOOKUP($D$6,$F$212:$I$227,2,FALSE)&amp;"年度～令和"&amp;VLOOKUP($D$6,$F$212:$I$227,4,FALSE)&amp;"年度）における地域生活支援拠点等の目標について"</f>
        <v>（令和3年度～令和5年度）における地域生活支援拠点等の目標について</v>
      </c>
      <c r="G6" s="138"/>
      <c r="H6" s="138"/>
      <c r="I6" s="139"/>
      <c r="L6" s="213" t="str">
        <f>IF(D6="第N期障害福祉計画","[ERROR]黄色セルをプルダウン選択してください。","OK")</f>
        <v>OK</v>
      </c>
    </row>
    <row r="7" spans="2:13" ht="30" customHeight="1" x14ac:dyDescent="0.55000000000000004">
      <c r="C7" s="140"/>
      <c r="D7" s="141"/>
      <c r="E7" s="141"/>
      <c r="F7" s="270" t="s">
        <v>187</v>
      </c>
      <c r="G7" s="272" t="s">
        <v>186</v>
      </c>
      <c r="H7" s="272"/>
      <c r="I7" s="273"/>
      <c r="L7" s="213"/>
    </row>
    <row r="8" spans="2:13" s="1" customFormat="1" ht="44.15" customHeight="1" thickBot="1" x14ac:dyDescent="0.6">
      <c r="B8" s="6"/>
      <c r="C8" s="266"/>
      <c r="D8" s="267"/>
      <c r="E8" s="142"/>
      <c r="F8" s="271"/>
      <c r="G8" s="143" t="str">
        <f>IFERROR("障害福祉計画の1年目"&amp;CHAR(10)&amp;"（令和"&amp;VLOOKUP($D$6,$F$212:$I$227,2,FALSE)&amp;"年度）","ー")</f>
        <v>障害福祉計画の1年目
（令和3年度）</v>
      </c>
      <c r="H8" s="143" t="str">
        <f>IFERROR("障害福祉計画の2年目"&amp;CHAR(10)&amp;"（令和"&amp;VLOOKUP($D$6,$F$212:$I$227,3,FALSE)&amp;"年度）","ー")</f>
        <v>障害福祉計画の2年目
（令和4年度）</v>
      </c>
      <c r="I8" s="144" t="str">
        <f>IFERROR("障害福祉計画の3年目"&amp;CHAR(10)&amp;"（令和"&amp;VLOOKUP($D$6,$F$212:$I$227,4,FALSE)&amp;"年度）","ー")</f>
        <v>障害福祉計画の3年目
（令和5年度）</v>
      </c>
      <c r="J8" s="6"/>
      <c r="K8" s="6"/>
      <c r="L8" s="212"/>
      <c r="M8" s="212"/>
    </row>
    <row r="9" spans="2:13" s="1" customFormat="1" ht="40" customHeight="1" thickBot="1" x14ac:dyDescent="0.6">
      <c r="B9" s="6"/>
      <c r="C9" s="268" t="s">
        <v>185</v>
      </c>
      <c r="D9" s="269"/>
      <c r="E9" s="145"/>
      <c r="F9" s="146"/>
      <c r="G9" s="147"/>
      <c r="H9" s="147"/>
      <c r="I9" s="147"/>
      <c r="J9" s="6"/>
      <c r="K9" s="6"/>
      <c r="L9" s="212"/>
      <c r="M9" s="212"/>
    </row>
    <row r="11" spans="2:13" ht="18.5" thickBot="1" x14ac:dyDescent="0.6"/>
    <row r="12" spans="2:13" ht="34" customHeight="1" thickBot="1" x14ac:dyDescent="0.6">
      <c r="D12" s="148" t="s">
        <v>239</v>
      </c>
      <c r="F12" s="149" t="s">
        <v>238</v>
      </c>
      <c r="L12" s="213" t="str">
        <f>IF(D12="障害福祉計画のＮ年目","[ERROR]黄色セルをプルダウン選択してください。","OK")</f>
        <v>OK</v>
      </c>
    </row>
    <row r="13" spans="2:13" ht="11.5" customHeight="1" x14ac:dyDescent="0.55000000000000004">
      <c r="F13" s="150"/>
    </row>
    <row r="14" spans="2:13" ht="30" customHeight="1" x14ac:dyDescent="0.55000000000000004">
      <c r="C14" s="151" t="s">
        <v>83</v>
      </c>
      <c r="D14" s="152"/>
      <c r="E14" s="152"/>
      <c r="F14" s="152"/>
      <c r="G14" s="152"/>
      <c r="H14" s="152"/>
      <c r="I14" s="153"/>
    </row>
    <row r="15" spans="2:13" ht="60" customHeight="1" thickBot="1" x14ac:dyDescent="0.6">
      <c r="C15" s="154" t="s">
        <v>111</v>
      </c>
      <c r="D15" s="255" t="s">
        <v>253</v>
      </c>
      <c r="E15" s="155"/>
      <c r="F15" s="156" t="s">
        <v>245</v>
      </c>
      <c r="G15" s="156" t="str">
        <f>$G$8&amp;CHAR(10)&amp;"※できる限り数値目標も"</f>
        <v>障害福祉計画の1年目
（令和3年度）
※できる限り数値目標も</v>
      </c>
      <c r="H15" s="156" t="str">
        <f>$H$8&amp;CHAR(10)&amp;"※できる限り数値目標も"</f>
        <v>障害福祉計画の2年目
（令和4年度）
※できる限り数値目標も</v>
      </c>
      <c r="I15" s="157" t="str">
        <f>$I$8&amp;CHAR(10)&amp;"※できる限り数値目標も"</f>
        <v>障害福祉計画の3年目
（令和5年度）
※できる限り数値目標も</v>
      </c>
      <c r="L15" s="213"/>
    </row>
    <row r="16" spans="2:13" ht="25" customHeight="1" x14ac:dyDescent="0.55000000000000004">
      <c r="C16" s="158"/>
      <c r="D16" s="256"/>
      <c r="E16" s="159"/>
      <c r="F16" s="257"/>
      <c r="G16" s="257"/>
      <c r="H16" s="257"/>
      <c r="I16" s="257"/>
    </row>
    <row r="17" spans="3:13" ht="25" customHeight="1" x14ac:dyDescent="0.55000000000000004">
      <c r="C17" s="160"/>
      <c r="D17" s="256"/>
      <c r="E17" s="159"/>
      <c r="F17" s="258"/>
      <c r="G17" s="258"/>
      <c r="H17" s="258"/>
      <c r="I17" s="258"/>
    </row>
    <row r="18" spans="3:13" ht="25" customHeight="1" x14ac:dyDescent="0.55000000000000004">
      <c r="C18" s="160"/>
      <c r="D18" s="256"/>
      <c r="E18" s="159"/>
      <c r="F18" s="258"/>
      <c r="G18" s="258"/>
      <c r="H18" s="258"/>
      <c r="I18" s="258"/>
    </row>
    <row r="19" spans="3:13" ht="25" customHeight="1" x14ac:dyDescent="0.55000000000000004">
      <c r="C19" s="160"/>
      <c r="D19" s="256"/>
      <c r="E19" s="159"/>
      <c r="F19" s="258"/>
      <c r="G19" s="258"/>
      <c r="H19" s="258"/>
      <c r="I19" s="258"/>
    </row>
    <row r="20" spans="3:13" ht="25" customHeight="1" x14ac:dyDescent="0.55000000000000004">
      <c r="C20" s="160"/>
      <c r="D20" s="256"/>
      <c r="E20" s="159"/>
      <c r="F20" s="258"/>
      <c r="G20" s="258"/>
      <c r="H20" s="258"/>
      <c r="I20" s="258"/>
    </row>
    <row r="21" spans="3:13" ht="25" customHeight="1" x14ac:dyDescent="0.55000000000000004">
      <c r="C21" s="160"/>
      <c r="D21" s="256"/>
      <c r="E21" s="159"/>
      <c r="F21" s="258"/>
      <c r="G21" s="258"/>
      <c r="H21" s="258"/>
      <c r="I21" s="258"/>
    </row>
    <row r="22" spans="3:13" ht="25" customHeight="1" thickBot="1" x14ac:dyDescent="0.6">
      <c r="C22" s="160"/>
      <c r="D22" s="256"/>
      <c r="E22" s="159"/>
      <c r="F22" s="259"/>
      <c r="G22" s="259"/>
      <c r="H22" s="259"/>
      <c r="I22" s="259"/>
    </row>
    <row r="23" spans="3:13" ht="40" customHeight="1" x14ac:dyDescent="0.55000000000000004">
      <c r="C23" s="247"/>
      <c r="D23" s="248"/>
      <c r="E23" s="161"/>
      <c r="F23" s="249" t="s">
        <v>355</v>
      </c>
      <c r="G23" s="250"/>
      <c r="H23" s="251" t="s">
        <v>379</v>
      </c>
      <c r="I23" s="252"/>
      <c r="L23" s="213"/>
    </row>
    <row r="24" spans="3:13" ht="20.149999999999999" customHeight="1" thickBot="1" x14ac:dyDescent="0.6">
      <c r="C24" s="158"/>
      <c r="D24" s="256"/>
      <c r="E24" s="159"/>
      <c r="F24" s="162" t="s">
        <v>372</v>
      </c>
      <c r="G24" s="163"/>
      <c r="H24" s="164" t="s">
        <v>372</v>
      </c>
      <c r="I24" s="165"/>
      <c r="L24" s="214" t="s">
        <v>170</v>
      </c>
      <c r="M24" s="214" t="s">
        <v>171</v>
      </c>
    </row>
    <row r="25" spans="3:13" ht="30" customHeight="1" thickBot="1" x14ac:dyDescent="0.6">
      <c r="C25" s="158"/>
      <c r="D25" s="256"/>
      <c r="E25" s="166"/>
      <c r="F25" s="167" t="s">
        <v>112</v>
      </c>
      <c r="G25" s="148" t="s">
        <v>115</v>
      </c>
      <c r="H25" s="168" t="s">
        <v>112</v>
      </c>
      <c r="I25" s="148" t="s">
        <v>115</v>
      </c>
      <c r="L25" s="214" t="str">
        <f>'様式２（チェックリスト）'!O5</f>
        <v>【○】0件【×】0件</v>
      </c>
      <c r="M25" s="214" t="str">
        <f>'様式２（チェックリスト）'!P5</f>
        <v>【◎】0件【○】0件【×】0件</v>
      </c>
    </row>
    <row r="26" spans="3:13" ht="20.149999999999999" customHeight="1" x14ac:dyDescent="0.55000000000000004">
      <c r="C26" s="158"/>
      <c r="D26" s="256"/>
      <c r="E26" s="159"/>
      <c r="F26" s="169" t="s">
        <v>117</v>
      </c>
      <c r="G26" s="170"/>
      <c r="H26" s="171" t="s">
        <v>117</v>
      </c>
      <c r="I26" s="172"/>
      <c r="L26" s="213" t="s">
        <v>177</v>
      </c>
    </row>
    <row r="27" spans="3:13" ht="20.149999999999999" customHeight="1" x14ac:dyDescent="0.55000000000000004">
      <c r="C27" s="158"/>
      <c r="D27" s="256"/>
      <c r="E27" s="159"/>
      <c r="F27" s="162" t="s">
        <v>373</v>
      </c>
      <c r="G27" s="163"/>
      <c r="H27" s="164" t="s">
        <v>374</v>
      </c>
      <c r="I27" s="165"/>
      <c r="L27" s="215"/>
      <c r="M27" s="215"/>
    </row>
    <row r="28" spans="3:13" ht="20.149999999999999" customHeight="1" thickBot="1" x14ac:dyDescent="0.6">
      <c r="C28" s="158"/>
      <c r="D28" s="256"/>
      <c r="E28" s="159"/>
      <c r="F28" s="169" t="str">
        <f>"　※中間目標（"&amp;$D$12&amp;"）を踏まえて評価すること"</f>
        <v>　※中間目標（障害福祉計画の１年目）を踏まえて評価すること</v>
      </c>
      <c r="G28" s="170"/>
      <c r="H28" s="171" t="str">
        <f>F28</f>
        <v>　※中間目標（障害福祉計画の１年目）を踏まえて評価すること</v>
      </c>
      <c r="I28" s="172"/>
      <c r="L28" s="213"/>
    </row>
    <row r="29" spans="3:13" ht="120" customHeight="1" thickBot="1" x14ac:dyDescent="0.6">
      <c r="C29" s="158"/>
      <c r="D29" s="256"/>
      <c r="E29" s="166"/>
      <c r="F29" s="253"/>
      <c r="G29" s="254"/>
      <c r="H29" s="253"/>
      <c r="I29" s="254"/>
      <c r="L29" s="216"/>
      <c r="M29" s="216"/>
    </row>
    <row r="30" spans="3:13" ht="20.149999999999999" customHeight="1" thickBot="1" x14ac:dyDescent="0.6">
      <c r="C30" s="158"/>
      <c r="D30" s="256"/>
      <c r="E30" s="159"/>
      <c r="F30" s="173" t="s">
        <v>375</v>
      </c>
      <c r="G30" s="170"/>
      <c r="H30" s="174" t="s">
        <v>376</v>
      </c>
      <c r="I30" s="172"/>
    </row>
    <row r="31" spans="3:13" ht="120" customHeight="1" thickBot="1" x14ac:dyDescent="0.6">
      <c r="C31" s="175"/>
      <c r="D31" s="289"/>
      <c r="E31" s="176"/>
      <c r="F31" s="253"/>
      <c r="G31" s="254"/>
      <c r="H31" s="253"/>
      <c r="I31" s="254"/>
      <c r="L31" s="217"/>
    </row>
    <row r="32" spans="3:13" ht="60" customHeight="1" thickBot="1" x14ac:dyDescent="0.6">
      <c r="C32" s="154" t="s">
        <v>64</v>
      </c>
      <c r="D32" s="255" t="s">
        <v>240</v>
      </c>
      <c r="E32" s="155"/>
      <c r="F32" s="156" t="s">
        <v>246</v>
      </c>
      <c r="G32" s="156" t="str">
        <f>$G$8&amp;CHAR(10)&amp;"※できる限り数値目標も"</f>
        <v>障害福祉計画の1年目
（令和3年度）
※できる限り数値目標も</v>
      </c>
      <c r="H32" s="156" t="str">
        <f>$H$8&amp;CHAR(10)&amp;"※できる限り数値目標も"</f>
        <v>障害福祉計画の2年目
（令和4年度）
※できる限り数値目標も</v>
      </c>
      <c r="I32" s="177" t="str">
        <f>$I$8&amp;CHAR(10)&amp;"※できる限り数値目標も"</f>
        <v>障害福祉計画の3年目
（令和5年度）
※できる限り数値目標も</v>
      </c>
      <c r="L32" s="213"/>
    </row>
    <row r="33" spans="3:13" ht="25" customHeight="1" x14ac:dyDescent="0.55000000000000004">
      <c r="C33" s="158"/>
      <c r="D33" s="256"/>
      <c r="E33" s="159"/>
      <c r="F33" s="257"/>
      <c r="G33" s="257"/>
      <c r="H33" s="257"/>
      <c r="I33" s="257"/>
    </row>
    <row r="34" spans="3:13" ht="25" customHeight="1" x14ac:dyDescent="0.55000000000000004">
      <c r="C34" s="160"/>
      <c r="D34" s="256"/>
      <c r="E34" s="159"/>
      <c r="F34" s="258"/>
      <c r="G34" s="258"/>
      <c r="H34" s="258"/>
      <c r="I34" s="258"/>
    </row>
    <row r="35" spans="3:13" ht="25" customHeight="1" x14ac:dyDescent="0.55000000000000004">
      <c r="C35" s="160"/>
      <c r="D35" s="256"/>
      <c r="E35" s="159"/>
      <c r="F35" s="258"/>
      <c r="G35" s="258"/>
      <c r="H35" s="258"/>
      <c r="I35" s="258"/>
    </row>
    <row r="36" spans="3:13" ht="25" customHeight="1" x14ac:dyDescent="0.55000000000000004">
      <c r="C36" s="160"/>
      <c r="D36" s="256"/>
      <c r="E36" s="159"/>
      <c r="F36" s="258"/>
      <c r="G36" s="258"/>
      <c r="H36" s="258"/>
      <c r="I36" s="258"/>
    </row>
    <row r="37" spans="3:13" ht="25" customHeight="1" x14ac:dyDescent="0.55000000000000004">
      <c r="C37" s="160"/>
      <c r="D37" s="256"/>
      <c r="E37" s="159"/>
      <c r="F37" s="258"/>
      <c r="G37" s="258"/>
      <c r="H37" s="258"/>
      <c r="I37" s="258"/>
    </row>
    <row r="38" spans="3:13" ht="25" customHeight="1" x14ac:dyDescent="0.55000000000000004">
      <c r="C38" s="160"/>
      <c r="D38" s="256"/>
      <c r="E38" s="159"/>
      <c r="F38" s="258"/>
      <c r="G38" s="258"/>
      <c r="H38" s="258"/>
      <c r="I38" s="258"/>
    </row>
    <row r="39" spans="3:13" ht="25" customHeight="1" thickBot="1" x14ac:dyDescent="0.6">
      <c r="C39" s="160"/>
      <c r="D39" s="256"/>
      <c r="E39" s="159"/>
      <c r="F39" s="259"/>
      <c r="G39" s="259"/>
      <c r="H39" s="259"/>
      <c r="I39" s="259"/>
    </row>
    <row r="40" spans="3:13" ht="40" customHeight="1" x14ac:dyDescent="0.55000000000000004">
      <c r="C40" s="247"/>
      <c r="D40" s="248"/>
      <c r="E40" s="178"/>
      <c r="F40" s="249" t="s">
        <v>355</v>
      </c>
      <c r="G40" s="250"/>
      <c r="H40" s="251" t="s">
        <v>379</v>
      </c>
      <c r="I40" s="252"/>
      <c r="L40" s="213"/>
    </row>
    <row r="41" spans="3:13" ht="20.149999999999999" customHeight="1" thickBot="1" x14ac:dyDescent="0.6">
      <c r="C41" s="158"/>
      <c r="D41" s="179"/>
      <c r="E41" s="180"/>
      <c r="F41" s="162" t="s">
        <v>372</v>
      </c>
      <c r="G41" s="163"/>
      <c r="H41" s="164" t="s">
        <v>372</v>
      </c>
      <c r="I41" s="165"/>
      <c r="L41" s="214" t="s">
        <v>170</v>
      </c>
      <c r="M41" s="214" t="s">
        <v>171</v>
      </c>
    </row>
    <row r="42" spans="3:13" ht="30" customHeight="1" thickBot="1" x14ac:dyDescent="0.6">
      <c r="C42" s="158"/>
      <c r="D42" s="179"/>
      <c r="E42" s="181"/>
      <c r="F42" s="167" t="s">
        <v>112</v>
      </c>
      <c r="G42" s="148" t="s">
        <v>115</v>
      </c>
      <c r="H42" s="168" t="s">
        <v>112</v>
      </c>
      <c r="I42" s="148" t="s">
        <v>115</v>
      </c>
      <c r="L42" s="214" t="str">
        <f>'様式２（チェックリスト）'!O61</f>
        <v>【○】0件【×】0件</v>
      </c>
      <c r="M42" s="214" t="str">
        <f>'様式２（チェックリスト）'!P61</f>
        <v>【◎】0件【○】0件【×】0件</v>
      </c>
    </row>
    <row r="43" spans="3:13" ht="20.149999999999999" customHeight="1" x14ac:dyDescent="0.55000000000000004">
      <c r="C43" s="158"/>
      <c r="D43" s="179"/>
      <c r="E43" s="180"/>
      <c r="F43" s="169" t="s">
        <v>117</v>
      </c>
      <c r="G43" s="170"/>
      <c r="H43" s="171" t="s">
        <v>117</v>
      </c>
      <c r="I43" s="172"/>
      <c r="L43" s="213" t="s">
        <v>178</v>
      </c>
    </row>
    <row r="44" spans="3:13" ht="20.149999999999999" customHeight="1" x14ac:dyDescent="0.55000000000000004">
      <c r="C44" s="158"/>
      <c r="D44" s="179"/>
      <c r="E44" s="180"/>
      <c r="F44" s="162" t="s">
        <v>373</v>
      </c>
      <c r="G44" s="163"/>
      <c r="H44" s="164" t="s">
        <v>374</v>
      </c>
      <c r="I44" s="165"/>
      <c r="L44" s="215"/>
      <c r="M44" s="215"/>
    </row>
    <row r="45" spans="3:13" ht="20.149999999999999" customHeight="1" thickBot="1" x14ac:dyDescent="0.6">
      <c r="C45" s="158"/>
      <c r="D45" s="179"/>
      <c r="E45" s="159"/>
      <c r="F45" s="169" t="str">
        <f>"　※中間目標（"&amp;$D$12&amp;"）を踏まえて評価すること"</f>
        <v>　※中間目標（障害福祉計画の１年目）を踏まえて評価すること</v>
      </c>
      <c r="G45" s="170"/>
      <c r="H45" s="171" t="str">
        <f>F45</f>
        <v>　※中間目標（障害福祉計画の１年目）を踏まえて評価すること</v>
      </c>
      <c r="I45" s="172"/>
      <c r="L45" s="213"/>
    </row>
    <row r="46" spans="3:13" ht="120" customHeight="1" thickBot="1" x14ac:dyDescent="0.6">
      <c r="C46" s="158"/>
      <c r="D46" s="179"/>
      <c r="E46" s="166"/>
      <c r="F46" s="253"/>
      <c r="G46" s="254"/>
      <c r="H46" s="253"/>
      <c r="I46" s="254"/>
      <c r="L46" s="216"/>
      <c r="M46" s="216"/>
    </row>
    <row r="47" spans="3:13" ht="20.149999999999999" customHeight="1" thickBot="1" x14ac:dyDescent="0.6">
      <c r="C47" s="158"/>
      <c r="D47" s="179"/>
      <c r="E47" s="180"/>
      <c r="F47" s="173" t="s">
        <v>375</v>
      </c>
      <c r="G47" s="170"/>
      <c r="H47" s="174" t="s">
        <v>376</v>
      </c>
      <c r="I47" s="172"/>
    </row>
    <row r="48" spans="3:13" ht="120" customHeight="1" thickBot="1" x14ac:dyDescent="0.6">
      <c r="C48" s="158"/>
      <c r="D48" s="179"/>
      <c r="E48" s="166"/>
      <c r="F48" s="253"/>
      <c r="G48" s="254"/>
      <c r="H48" s="253"/>
      <c r="I48" s="254"/>
    </row>
    <row r="49" spans="3:13" ht="60" customHeight="1" thickBot="1" x14ac:dyDescent="0.6">
      <c r="C49" s="154" t="s">
        <v>71</v>
      </c>
      <c r="D49" s="255" t="s">
        <v>241</v>
      </c>
      <c r="E49" s="155"/>
      <c r="F49" s="156" t="s">
        <v>247</v>
      </c>
      <c r="G49" s="156" t="str">
        <f>$G$8&amp;CHAR(10)&amp;"※できる限り数値目標も"</f>
        <v>障害福祉計画の1年目
（令和3年度）
※できる限り数値目標も</v>
      </c>
      <c r="H49" s="156" t="str">
        <f>$H$8&amp;CHAR(10)&amp;"※できる限り数値目標も"</f>
        <v>障害福祉計画の2年目
（令和4年度）
※できる限り数値目標も</v>
      </c>
      <c r="I49" s="177" t="str">
        <f>$I$8&amp;CHAR(10)&amp;"※できる限り数値目標も"</f>
        <v>障害福祉計画の3年目
（令和5年度）
※できる限り数値目標も</v>
      </c>
      <c r="L49" s="213"/>
    </row>
    <row r="50" spans="3:13" ht="25" customHeight="1" x14ac:dyDescent="0.55000000000000004">
      <c r="C50" s="158"/>
      <c r="D50" s="256"/>
      <c r="E50" s="159"/>
      <c r="F50" s="257"/>
      <c r="G50" s="257"/>
      <c r="H50" s="257"/>
      <c r="I50" s="257"/>
    </row>
    <row r="51" spans="3:13" ht="25" customHeight="1" x14ac:dyDescent="0.55000000000000004">
      <c r="C51" s="160"/>
      <c r="D51" s="256"/>
      <c r="E51" s="159"/>
      <c r="F51" s="258"/>
      <c r="G51" s="258"/>
      <c r="H51" s="258"/>
      <c r="I51" s="258"/>
    </row>
    <row r="52" spans="3:13" ht="25" customHeight="1" x14ac:dyDescent="0.55000000000000004">
      <c r="C52" s="160"/>
      <c r="D52" s="256"/>
      <c r="E52" s="159"/>
      <c r="F52" s="258"/>
      <c r="G52" s="258"/>
      <c r="H52" s="258"/>
      <c r="I52" s="258"/>
    </row>
    <row r="53" spans="3:13" ht="25" customHeight="1" x14ac:dyDescent="0.55000000000000004">
      <c r="C53" s="160"/>
      <c r="D53" s="256"/>
      <c r="E53" s="159"/>
      <c r="F53" s="258"/>
      <c r="G53" s="258"/>
      <c r="H53" s="258"/>
      <c r="I53" s="258"/>
    </row>
    <row r="54" spans="3:13" ht="25" customHeight="1" x14ac:dyDescent="0.55000000000000004">
      <c r="C54" s="160"/>
      <c r="D54" s="256"/>
      <c r="E54" s="159"/>
      <c r="F54" s="258"/>
      <c r="G54" s="258"/>
      <c r="H54" s="258"/>
      <c r="I54" s="258"/>
    </row>
    <row r="55" spans="3:13" ht="25" customHeight="1" x14ac:dyDescent="0.55000000000000004">
      <c r="C55" s="160"/>
      <c r="D55" s="256"/>
      <c r="E55" s="159"/>
      <c r="F55" s="258"/>
      <c r="G55" s="258"/>
      <c r="H55" s="258"/>
      <c r="I55" s="258"/>
    </row>
    <row r="56" spans="3:13" ht="25" customHeight="1" thickBot="1" x14ac:dyDescent="0.6">
      <c r="C56" s="160"/>
      <c r="D56" s="256"/>
      <c r="E56" s="159"/>
      <c r="F56" s="259"/>
      <c r="G56" s="259"/>
      <c r="H56" s="259"/>
      <c r="I56" s="259"/>
    </row>
    <row r="57" spans="3:13" ht="40" customHeight="1" x14ac:dyDescent="0.55000000000000004">
      <c r="C57" s="247"/>
      <c r="D57" s="248"/>
      <c r="E57" s="178"/>
      <c r="F57" s="249" t="s">
        <v>355</v>
      </c>
      <c r="G57" s="250"/>
      <c r="H57" s="251" t="s">
        <v>379</v>
      </c>
      <c r="I57" s="252"/>
      <c r="L57" s="213"/>
    </row>
    <row r="58" spans="3:13" ht="20.149999999999999" customHeight="1" thickBot="1" x14ac:dyDescent="0.6">
      <c r="C58" s="158"/>
      <c r="D58" s="179"/>
      <c r="E58" s="180"/>
      <c r="F58" s="162" t="s">
        <v>372</v>
      </c>
      <c r="G58" s="163"/>
      <c r="H58" s="164" t="s">
        <v>372</v>
      </c>
      <c r="I58" s="165"/>
      <c r="L58" s="214" t="s">
        <v>170</v>
      </c>
      <c r="M58" s="214" t="s">
        <v>171</v>
      </c>
    </row>
    <row r="59" spans="3:13" ht="30" customHeight="1" thickBot="1" x14ac:dyDescent="0.6">
      <c r="C59" s="158"/>
      <c r="D59" s="179"/>
      <c r="E59" s="181"/>
      <c r="F59" s="167" t="s">
        <v>112</v>
      </c>
      <c r="G59" s="148" t="s">
        <v>115</v>
      </c>
      <c r="H59" s="168" t="s">
        <v>112</v>
      </c>
      <c r="I59" s="148" t="s">
        <v>115</v>
      </c>
      <c r="L59" s="214" t="str">
        <f>'様式２（チェックリスト）'!O94</f>
        <v>【○】0件【×】0件</v>
      </c>
      <c r="M59" s="214" t="str">
        <f>'様式２（チェックリスト）'!P94</f>
        <v>【◎】0件【○】0件【×】0件</v>
      </c>
    </row>
    <row r="60" spans="3:13" ht="20.149999999999999" customHeight="1" x14ac:dyDescent="0.55000000000000004">
      <c r="C60" s="158"/>
      <c r="D60" s="179"/>
      <c r="E60" s="180"/>
      <c r="F60" s="169" t="s">
        <v>117</v>
      </c>
      <c r="G60" s="170"/>
      <c r="H60" s="171" t="s">
        <v>117</v>
      </c>
      <c r="I60" s="172"/>
      <c r="L60" s="213" t="s">
        <v>179</v>
      </c>
    </row>
    <row r="61" spans="3:13" ht="20.149999999999999" customHeight="1" x14ac:dyDescent="0.55000000000000004">
      <c r="C61" s="158"/>
      <c r="D61" s="179"/>
      <c r="E61" s="180"/>
      <c r="F61" s="162" t="s">
        <v>373</v>
      </c>
      <c r="G61" s="163"/>
      <c r="H61" s="164" t="s">
        <v>374</v>
      </c>
      <c r="I61" s="165"/>
      <c r="L61" s="215"/>
      <c r="M61" s="215"/>
    </row>
    <row r="62" spans="3:13" ht="20.149999999999999" customHeight="1" thickBot="1" x14ac:dyDescent="0.6">
      <c r="C62" s="158"/>
      <c r="D62" s="179"/>
      <c r="E62" s="159"/>
      <c r="F62" s="169" t="str">
        <f>"　※中間目標（"&amp;$D$12&amp;"）を踏まえて評価すること"</f>
        <v>　※中間目標（障害福祉計画の１年目）を踏まえて評価すること</v>
      </c>
      <c r="G62" s="170"/>
      <c r="H62" s="171" t="str">
        <f>F62</f>
        <v>　※中間目標（障害福祉計画の１年目）を踏まえて評価すること</v>
      </c>
      <c r="I62" s="172"/>
      <c r="L62" s="213"/>
    </row>
    <row r="63" spans="3:13" ht="120" customHeight="1" thickBot="1" x14ac:dyDescent="0.6">
      <c r="C63" s="158"/>
      <c r="D63" s="179"/>
      <c r="E63" s="166"/>
      <c r="F63" s="253"/>
      <c r="G63" s="254"/>
      <c r="H63" s="253"/>
      <c r="I63" s="254"/>
      <c r="L63" s="216"/>
      <c r="M63" s="216"/>
    </row>
    <row r="64" spans="3:13" ht="20.149999999999999" customHeight="1" thickBot="1" x14ac:dyDescent="0.6">
      <c r="C64" s="158"/>
      <c r="D64" s="179"/>
      <c r="E64" s="180"/>
      <c r="F64" s="173" t="s">
        <v>375</v>
      </c>
      <c r="G64" s="170"/>
      <c r="H64" s="174" t="s">
        <v>376</v>
      </c>
      <c r="I64" s="172"/>
    </row>
    <row r="65" spans="3:13" ht="120" customHeight="1" thickBot="1" x14ac:dyDescent="0.6">
      <c r="C65" s="158"/>
      <c r="D65" s="179"/>
      <c r="E65" s="166"/>
      <c r="F65" s="253"/>
      <c r="G65" s="254"/>
      <c r="H65" s="253"/>
      <c r="I65" s="254"/>
    </row>
    <row r="66" spans="3:13" ht="60" customHeight="1" thickBot="1" x14ac:dyDescent="0.6">
      <c r="C66" s="154" t="s">
        <v>77</v>
      </c>
      <c r="D66" s="255" t="s">
        <v>242</v>
      </c>
      <c r="E66" s="155"/>
      <c r="F66" s="156" t="s">
        <v>248</v>
      </c>
      <c r="G66" s="156" t="str">
        <f>$G$8&amp;CHAR(10)&amp;"※できる限り数値目標も"</f>
        <v>障害福祉計画の1年目
（令和3年度）
※できる限り数値目標も</v>
      </c>
      <c r="H66" s="156" t="str">
        <f>$H$8&amp;CHAR(10)&amp;"※できる限り数値目標も"</f>
        <v>障害福祉計画の2年目
（令和4年度）
※できる限り数値目標も</v>
      </c>
      <c r="I66" s="177" t="str">
        <f>$I$8&amp;CHAR(10)&amp;"※できる限り数値目標も"</f>
        <v>障害福祉計画の3年目
（令和5年度）
※できる限り数値目標も</v>
      </c>
      <c r="L66" s="213"/>
    </row>
    <row r="67" spans="3:13" ht="25" customHeight="1" x14ac:dyDescent="0.55000000000000004">
      <c r="C67" s="158"/>
      <c r="D67" s="256"/>
      <c r="E67" s="159"/>
      <c r="F67" s="257"/>
      <c r="G67" s="257"/>
      <c r="H67" s="257"/>
      <c r="I67" s="257"/>
    </row>
    <row r="68" spans="3:13" ht="25" customHeight="1" x14ac:dyDescent="0.55000000000000004">
      <c r="C68" s="160"/>
      <c r="D68" s="256"/>
      <c r="E68" s="159"/>
      <c r="F68" s="258"/>
      <c r="G68" s="258"/>
      <c r="H68" s="258"/>
      <c r="I68" s="258"/>
    </row>
    <row r="69" spans="3:13" ht="25" customHeight="1" x14ac:dyDescent="0.55000000000000004">
      <c r="C69" s="160"/>
      <c r="D69" s="256"/>
      <c r="E69" s="159"/>
      <c r="F69" s="258"/>
      <c r="G69" s="258"/>
      <c r="H69" s="258"/>
      <c r="I69" s="258"/>
    </row>
    <row r="70" spans="3:13" ht="25" customHeight="1" x14ac:dyDescent="0.55000000000000004">
      <c r="C70" s="160"/>
      <c r="D70" s="256"/>
      <c r="E70" s="159"/>
      <c r="F70" s="258"/>
      <c r="G70" s="258"/>
      <c r="H70" s="258"/>
      <c r="I70" s="258"/>
    </row>
    <row r="71" spans="3:13" ht="25" customHeight="1" x14ac:dyDescent="0.55000000000000004">
      <c r="C71" s="160"/>
      <c r="D71" s="256"/>
      <c r="E71" s="159"/>
      <c r="F71" s="258"/>
      <c r="G71" s="258"/>
      <c r="H71" s="258"/>
      <c r="I71" s="258"/>
    </row>
    <row r="72" spans="3:13" ht="25" customHeight="1" x14ac:dyDescent="0.55000000000000004">
      <c r="C72" s="160"/>
      <c r="D72" s="256"/>
      <c r="E72" s="159"/>
      <c r="F72" s="258"/>
      <c r="G72" s="258"/>
      <c r="H72" s="258"/>
      <c r="I72" s="258"/>
    </row>
    <row r="73" spans="3:13" ht="25" customHeight="1" thickBot="1" x14ac:dyDescent="0.6">
      <c r="C73" s="160"/>
      <c r="D73" s="256"/>
      <c r="E73" s="159"/>
      <c r="F73" s="259"/>
      <c r="G73" s="259"/>
      <c r="H73" s="259"/>
      <c r="I73" s="259"/>
    </row>
    <row r="74" spans="3:13" ht="40" customHeight="1" x14ac:dyDescent="0.55000000000000004">
      <c r="C74" s="247"/>
      <c r="D74" s="248"/>
      <c r="E74" s="178"/>
      <c r="F74" s="249" t="s">
        <v>355</v>
      </c>
      <c r="G74" s="250"/>
      <c r="H74" s="251" t="s">
        <v>379</v>
      </c>
      <c r="I74" s="252"/>
      <c r="L74" s="213"/>
    </row>
    <row r="75" spans="3:13" ht="20.149999999999999" customHeight="1" thickBot="1" x14ac:dyDescent="0.6">
      <c r="C75" s="158"/>
      <c r="D75" s="179"/>
      <c r="E75" s="180"/>
      <c r="F75" s="162" t="s">
        <v>372</v>
      </c>
      <c r="G75" s="163"/>
      <c r="H75" s="164" t="s">
        <v>372</v>
      </c>
      <c r="I75" s="165"/>
      <c r="L75" s="214" t="s">
        <v>170</v>
      </c>
      <c r="M75" s="214" t="s">
        <v>171</v>
      </c>
    </row>
    <row r="76" spans="3:13" ht="30" customHeight="1" thickBot="1" x14ac:dyDescent="0.6">
      <c r="C76" s="158"/>
      <c r="D76" s="179"/>
      <c r="E76" s="181"/>
      <c r="F76" s="167" t="s">
        <v>112</v>
      </c>
      <c r="G76" s="148" t="s">
        <v>115</v>
      </c>
      <c r="H76" s="168" t="s">
        <v>112</v>
      </c>
      <c r="I76" s="148" t="s">
        <v>115</v>
      </c>
      <c r="L76" s="214" t="str">
        <f>'様式２（チェックリスト）'!O124</f>
        <v>【○】0件【×】0件</v>
      </c>
      <c r="M76" s="214" t="str">
        <f>'様式２（チェックリスト）'!P124</f>
        <v>【◎】0件【○】0件【×】0件</v>
      </c>
    </row>
    <row r="77" spans="3:13" ht="20.149999999999999" customHeight="1" x14ac:dyDescent="0.55000000000000004">
      <c r="C77" s="158"/>
      <c r="D77" s="179"/>
      <c r="E77" s="180"/>
      <c r="F77" s="169" t="s">
        <v>117</v>
      </c>
      <c r="G77" s="170"/>
      <c r="H77" s="171" t="s">
        <v>117</v>
      </c>
      <c r="I77" s="172"/>
      <c r="L77" s="213" t="s">
        <v>180</v>
      </c>
    </row>
    <row r="78" spans="3:13" ht="20.149999999999999" customHeight="1" x14ac:dyDescent="0.55000000000000004">
      <c r="C78" s="158"/>
      <c r="D78" s="179"/>
      <c r="E78" s="180"/>
      <c r="F78" s="162" t="s">
        <v>373</v>
      </c>
      <c r="G78" s="163"/>
      <c r="H78" s="164" t="s">
        <v>374</v>
      </c>
      <c r="I78" s="165"/>
      <c r="L78" s="215"/>
      <c r="M78" s="215"/>
    </row>
    <row r="79" spans="3:13" ht="20.149999999999999" customHeight="1" thickBot="1" x14ac:dyDescent="0.6">
      <c r="C79" s="158"/>
      <c r="D79" s="179"/>
      <c r="E79" s="159"/>
      <c r="F79" s="169" t="str">
        <f>"　※中間目標（"&amp;$D$12&amp;"）を踏まえて評価すること"</f>
        <v>　※中間目標（障害福祉計画の１年目）を踏まえて評価すること</v>
      </c>
      <c r="G79" s="170"/>
      <c r="H79" s="171" t="str">
        <f>F79</f>
        <v>　※中間目標（障害福祉計画の１年目）を踏まえて評価すること</v>
      </c>
      <c r="I79" s="172"/>
      <c r="L79" s="213"/>
    </row>
    <row r="80" spans="3:13" ht="120" customHeight="1" thickBot="1" x14ac:dyDescent="0.6">
      <c r="C80" s="158"/>
      <c r="D80" s="179"/>
      <c r="E80" s="166"/>
      <c r="F80" s="253"/>
      <c r="G80" s="254"/>
      <c r="H80" s="253"/>
      <c r="I80" s="254"/>
      <c r="L80" s="216"/>
      <c r="M80" s="216"/>
    </row>
    <row r="81" spans="3:13" ht="20.149999999999999" customHeight="1" thickBot="1" x14ac:dyDescent="0.6">
      <c r="C81" s="158"/>
      <c r="D81" s="179"/>
      <c r="E81" s="180"/>
      <c r="F81" s="173" t="s">
        <v>375</v>
      </c>
      <c r="G81" s="170"/>
      <c r="H81" s="174" t="s">
        <v>376</v>
      </c>
      <c r="I81" s="172"/>
    </row>
    <row r="82" spans="3:13" ht="120" customHeight="1" thickBot="1" x14ac:dyDescent="0.6">
      <c r="C82" s="158"/>
      <c r="D82" s="179"/>
      <c r="E82" s="166"/>
      <c r="F82" s="253"/>
      <c r="G82" s="254"/>
      <c r="H82" s="253"/>
      <c r="I82" s="254"/>
    </row>
    <row r="83" spans="3:13" ht="60" customHeight="1" thickBot="1" x14ac:dyDescent="0.6">
      <c r="C83" s="154" t="s">
        <v>78</v>
      </c>
      <c r="D83" s="255" t="s">
        <v>368</v>
      </c>
      <c r="E83" s="155"/>
      <c r="F83" s="156" t="s">
        <v>249</v>
      </c>
      <c r="G83" s="156" t="str">
        <f>$G$8&amp;CHAR(10)&amp;"※できる限り数値目標も"</f>
        <v>障害福祉計画の1年目
（令和3年度）
※できる限り数値目標も</v>
      </c>
      <c r="H83" s="156" t="str">
        <f>$H$8&amp;CHAR(10)&amp;"※できる限り数値目標も"</f>
        <v>障害福祉計画の2年目
（令和4年度）
※できる限り数値目標も</v>
      </c>
      <c r="I83" s="177" t="str">
        <f>$I$8&amp;CHAR(10)&amp;"※できる限り数値目標も"</f>
        <v>障害福祉計画の3年目
（令和5年度）
※できる限り数値目標も</v>
      </c>
      <c r="L83" s="213"/>
    </row>
    <row r="84" spans="3:13" ht="25" customHeight="1" x14ac:dyDescent="0.55000000000000004">
      <c r="C84" s="158"/>
      <c r="D84" s="256"/>
      <c r="E84" s="159"/>
      <c r="F84" s="257"/>
      <c r="G84" s="257"/>
      <c r="H84" s="257"/>
      <c r="I84" s="257"/>
    </row>
    <row r="85" spans="3:13" ht="25" customHeight="1" x14ac:dyDescent="0.55000000000000004">
      <c r="C85" s="160"/>
      <c r="D85" s="256"/>
      <c r="E85" s="159"/>
      <c r="F85" s="258"/>
      <c r="G85" s="258"/>
      <c r="H85" s="258"/>
      <c r="I85" s="258"/>
    </row>
    <row r="86" spans="3:13" ht="25" customHeight="1" x14ac:dyDescent="0.55000000000000004">
      <c r="C86" s="160"/>
      <c r="D86" s="256"/>
      <c r="E86" s="159"/>
      <c r="F86" s="258"/>
      <c r="G86" s="258"/>
      <c r="H86" s="258"/>
      <c r="I86" s="258"/>
    </row>
    <row r="87" spans="3:13" ht="25" customHeight="1" x14ac:dyDescent="0.55000000000000004">
      <c r="C87" s="160"/>
      <c r="D87" s="256"/>
      <c r="E87" s="159"/>
      <c r="F87" s="258"/>
      <c r="G87" s="258"/>
      <c r="H87" s="258"/>
      <c r="I87" s="258"/>
    </row>
    <row r="88" spans="3:13" ht="25" customHeight="1" x14ac:dyDescent="0.55000000000000004">
      <c r="C88" s="160"/>
      <c r="D88" s="256"/>
      <c r="E88" s="159"/>
      <c r="F88" s="258"/>
      <c r="G88" s="258"/>
      <c r="H88" s="258"/>
      <c r="I88" s="258"/>
    </row>
    <row r="89" spans="3:13" ht="25" customHeight="1" x14ac:dyDescent="0.55000000000000004">
      <c r="C89" s="160"/>
      <c r="D89" s="256"/>
      <c r="E89" s="159"/>
      <c r="F89" s="258"/>
      <c r="G89" s="258"/>
      <c r="H89" s="258"/>
      <c r="I89" s="258"/>
    </row>
    <row r="90" spans="3:13" ht="25" customHeight="1" thickBot="1" x14ac:dyDescent="0.6">
      <c r="C90" s="160"/>
      <c r="D90" s="256"/>
      <c r="E90" s="159"/>
      <c r="F90" s="259"/>
      <c r="G90" s="259"/>
      <c r="H90" s="259"/>
      <c r="I90" s="259"/>
    </row>
    <row r="91" spans="3:13" ht="40" customHeight="1" x14ac:dyDescent="0.55000000000000004">
      <c r="C91" s="247"/>
      <c r="D91" s="248"/>
      <c r="E91" s="178"/>
      <c r="F91" s="249" t="s">
        <v>355</v>
      </c>
      <c r="G91" s="250"/>
      <c r="H91" s="251" t="s">
        <v>379</v>
      </c>
      <c r="I91" s="252"/>
      <c r="L91" s="213"/>
    </row>
    <row r="92" spans="3:13" ht="20.149999999999999" customHeight="1" thickBot="1" x14ac:dyDescent="0.6">
      <c r="C92" s="158"/>
      <c r="D92" s="179"/>
      <c r="E92" s="180"/>
      <c r="F92" s="162" t="s">
        <v>372</v>
      </c>
      <c r="G92" s="163"/>
      <c r="H92" s="164" t="s">
        <v>372</v>
      </c>
      <c r="I92" s="165"/>
      <c r="L92" s="214" t="s">
        <v>170</v>
      </c>
      <c r="M92" s="214" t="s">
        <v>171</v>
      </c>
    </row>
    <row r="93" spans="3:13" ht="30" customHeight="1" thickBot="1" x14ac:dyDescent="0.6">
      <c r="C93" s="158"/>
      <c r="D93" s="179"/>
      <c r="E93" s="181"/>
      <c r="F93" s="167" t="s">
        <v>112</v>
      </c>
      <c r="G93" s="148" t="s">
        <v>115</v>
      </c>
      <c r="H93" s="168" t="s">
        <v>112</v>
      </c>
      <c r="I93" s="148" t="s">
        <v>115</v>
      </c>
      <c r="L93" s="214" t="str">
        <f>'様式２（チェックリスト）'!O152</f>
        <v>【○】0件【×】0件</v>
      </c>
      <c r="M93" s="214" t="str">
        <f>'様式２（チェックリスト）'!P152</f>
        <v>【◎】0件【○】0件【×】0件</v>
      </c>
    </row>
    <row r="94" spans="3:13" ht="20.149999999999999" customHeight="1" x14ac:dyDescent="0.55000000000000004">
      <c r="C94" s="158"/>
      <c r="D94" s="179"/>
      <c r="E94" s="180"/>
      <c r="F94" s="169" t="s">
        <v>117</v>
      </c>
      <c r="G94" s="170"/>
      <c r="H94" s="171" t="s">
        <v>117</v>
      </c>
      <c r="I94" s="172"/>
      <c r="L94" s="213" t="s">
        <v>181</v>
      </c>
    </row>
    <row r="95" spans="3:13" ht="20.149999999999999" customHeight="1" x14ac:dyDescent="0.55000000000000004">
      <c r="C95" s="158"/>
      <c r="D95" s="179"/>
      <c r="E95" s="180"/>
      <c r="F95" s="162" t="s">
        <v>373</v>
      </c>
      <c r="G95" s="163"/>
      <c r="H95" s="164" t="s">
        <v>374</v>
      </c>
      <c r="I95" s="165"/>
      <c r="L95" s="215"/>
      <c r="M95" s="215"/>
    </row>
    <row r="96" spans="3:13" ht="20.149999999999999" customHeight="1" thickBot="1" x14ac:dyDescent="0.6">
      <c r="C96" s="158"/>
      <c r="D96" s="179"/>
      <c r="E96" s="159"/>
      <c r="F96" s="169" t="str">
        <f>"　※中間目標（"&amp;$D$12&amp;"）を踏まえて評価すること"</f>
        <v>　※中間目標（障害福祉計画の１年目）を踏まえて評価すること</v>
      </c>
      <c r="G96" s="170"/>
      <c r="H96" s="171" t="str">
        <f>F96</f>
        <v>　※中間目標（障害福祉計画の１年目）を踏まえて評価すること</v>
      </c>
      <c r="I96" s="172"/>
      <c r="L96" s="213"/>
    </row>
    <row r="97" spans="3:13" ht="120" customHeight="1" thickBot="1" x14ac:dyDescent="0.6">
      <c r="C97" s="158"/>
      <c r="D97" s="179"/>
      <c r="E97" s="166"/>
      <c r="F97" s="253"/>
      <c r="G97" s="254"/>
      <c r="H97" s="253"/>
      <c r="I97" s="254"/>
      <c r="L97" s="216"/>
      <c r="M97" s="216"/>
    </row>
    <row r="98" spans="3:13" ht="20.149999999999999" customHeight="1" thickBot="1" x14ac:dyDescent="0.6">
      <c r="C98" s="158"/>
      <c r="D98" s="179"/>
      <c r="E98" s="180"/>
      <c r="F98" s="173" t="s">
        <v>375</v>
      </c>
      <c r="G98" s="170"/>
      <c r="H98" s="174" t="s">
        <v>376</v>
      </c>
      <c r="I98" s="172"/>
    </row>
    <row r="99" spans="3:13" ht="120" customHeight="1" thickBot="1" x14ac:dyDescent="0.6">
      <c r="C99" s="158"/>
      <c r="D99" s="179"/>
      <c r="E99" s="166"/>
      <c r="F99" s="253"/>
      <c r="G99" s="254"/>
      <c r="H99" s="253"/>
      <c r="I99" s="254"/>
    </row>
    <row r="100" spans="3:13" ht="60" customHeight="1" thickBot="1" x14ac:dyDescent="0.6">
      <c r="C100" s="154" t="s">
        <v>80</v>
      </c>
      <c r="D100" s="255" t="s">
        <v>243</v>
      </c>
      <c r="E100" s="155"/>
      <c r="F100" s="156" t="s">
        <v>250</v>
      </c>
      <c r="G100" s="156" t="str">
        <f>$G$8&amp;CHAR(10)&amp;"※できる限り数値目標も"</f>
        <v>障害福祉計画の1年目
（令和3年度）
※できる限り数値目標も</v>
      </c>
      <c r="H100" s="156" t="str">
        <f>$H$8&amp;CHAR(10)&amp;"※できる限り数値目標も"</f>
        <v>障害福祉計画の2年目
（令和4年度）
※できる限り数値目標も</v>
      </c>
      <c r="I100" s="177" t="str">
        <f>$I$8&amp;CHAR(10)&amp;"※できる限り数値目標も"</f>
        <v>障害福祉計画の3年目
（令和5年度）
※できる限り数値目標も</v>
      </c>
      <c r="L100" s="213"/>
    </row>
    <row r="101" spans="3:13" ht="25" customHeight="1" x14ac:dyDescent="0.55000000000000004">
      <c r="C101" s="158"/>
      <c r="D101" s="256"/>
      <c r="E101" s="159"/>
      <c r="F101" s="257"/>
      <c r="G101" s="257"/>
      <c r="H101" s="257"/>
      <c r="I101" s="257"/>
    </row>
    <row r="102" spans="3:13" ht="25" customHeight="1" x14ac:dyDescent="0.55000000000000004">
      <c r="C102" s="160"/>
      <c r="D102" s="256"/>
      <c r="E102" s="159"/>
      <c r="F102" s="258"/>
      <c r="G102" s="258"/>
      <c r="H102" s="258"/>
      <c r="I102" s="258"/>
    </row>
    <row r="103" spans="3:13" ht="25" customHeight="1" x14ac:dyDescent="0.55000000000000004">
      <c r="C103" s="160"/>
      <c r="D103" s="256"/>
      <c r="E103" s="159"/>
      <c r="F103" s="258"/>
      <c r="G103" s="258"/>
      <c r="H103" s="258"/>
      <c r="I103" s="258"/>
    </row>
    <row r="104" spans="3:13" ht="25" customHeight="1" x14ac:dyDescent="0.55000000000000004">
      <c r="C104" s="160"/>
      <c r="D104" s="256"/>
      <c r="E104" s="159"/>
      <c r="F104" s="258"/>
      <c r="G104" s="258"/>
      <c r="H104" s="258"/>
      <c r="I104" s="258"/>
    </row>
    <row r="105" spans="3:13" ht="25" customHeight="1" x14ac:dyDescent="0.55000000000000004">
      <c r="C105" s="160"/>
      <c r="D105" s="256"/>
      <c r="E105" s="159"/>
      <c r="F105" s="258"/>
      <c r="G105" s="258"/>
      <c r="H105" s="258"/>
      <c r="I105" s="258"/>
    </row>
    <row r="106" spans="3:13" ht="25" customHeight="1" x14ac:dyDescent="0.55000000000000004">
      <c r="C106" s="160"/>
      <c r="D106" s="256"/>
      <c r="E106" s="159"/>
      <c r="F106" s="258"/>
      <c r="G106" s="258"/>
      <c r="H106" s="258"/>
      <c r="I106" s="258"/>
    </row>
    <row r="107" spans="3:13" ht="25" customHeight="1" thickBot="1" x14ac:dyDescent="0.6">
      <c r="C107" s="160"/>
      <c r="D107" s="256"/>
      <c r="E107" s="159"/>
      <c r="F107" s="259"/>
      <c r="G107" s="259"/>
      <c r="H107" s="259"/>
      <c r="I107" s="259"/>
    </row>
    <row r="108" spans="3:13" ht="40" customHeight="1" x14ac:dyDescent="0.55000000000000004">
      <c r="C108" s="247"/>
      <c r="D108" s="248"/>
      <c r="E108" s="178"/>
      <c r="F108" s="249" t="s">
        <v>355</v>
      </c>
      <c r="G108" s="250"/>
      <c r="H108" s="251" t="s">
        <v>379</v>
      </c>
      <c r="I108" s="252"/>
      <c r="L108" s="213"/>
    </row>
    <row r="109" spans="3:13" ht="20.149999999999999" customHeight="1" thickBot="1" x14ac:dyDescent="0.6">
      <c r="C109" s="158"/>
      <c r="D109" s="179"/>
      <c r="E109" s="180"/>
      <c r="F109" s="162" t="s">
        <v>372</v>
      </c>
      <c r="G109" s="163"/>
      <c r="H109" s="164" t="s">
        <v>372</v>
      </c>
      <c r="I109" s="165"/>
      <c r="L109" s="214" t="s">
        <v>170</v>
      </c>
      <c r="M109" s="214" t="s">
        <v>171</v>
      </c>
    </row>
    <row r="110" spans="3:13" ht="30" customHeight="1" thickBot="1" x14ac:dyDescent="0.6">
      <c r="C110" s="158"/>
      <c r="D110" s="179"/>
      <c r="E110" s="181"/>
      <c r="F110" s="167" t="s">
        <v>112</v>
      </c>
      <c r="G110" s="148" t="s">
        <v>115</v>
      </c>
      <c r="H110" s="168" t="s">
        <v>112</v>
      </c>
      <c r="I110" s="148" t="s">
        <v>115</v>
      </c>
      <c r="L110" s="214" t="str">
        <f>'様式２（チェックリスト）'!O189</f>
        <v>【○】0件【×】0件</v>
      </c>
      <c r="M110" s="214" t="str">
        <f>'様式２（チェックリスト）'!P189</f>
        <v>【◎】0件【○】0件【×】0件</v>
      </c>
    </row>
    <row r="111" spans="3:13" ht="20.149999999999999" customHeight="1" x14ac:dyDescent="0.55000000000000004">
      <c r="C111" s="158"/>
      <c r="D111" s="179"/>
      <c r="E111" s="180"/>
      <c r="F111" s="169" t="s">
        <v>117</v>
      </c>
      <c r="G111" s="170"/>
      <c r="H111" s="171" t="s">
        <v>117</v>
      </c>
      <c r="I111" s="172"/>
      <c r="L111" s="213" t="s">
        <v>182</v>
      </c>
    </row>
    <row r="112" spans="3:13" ht="20.149999999999999" customHeight="1" x14ac:dyDescent="0.55000000000000004">
      <c r="C112" s="158"/>
      <c r="D112" s="179"/>
      <c r="E112" s="180"/>
      <c r="F112" s="162" t="s">
        <v>373</v>
      </c>
      <c r="G112" s="163"/>
      <c r="H112" s="164" t="s">
        <v>374</v>
      </c>
      <c r="I112" s="165"/>
      <c r="L112" s="215"/>
      <c r="M112" s="215"/>
    </row>
    <row r="113" spans="3:13" ht="20.149999999999999" customHeight="1" thickBot="1" x14ac:dyDescent="0.6">
      <c r="C113" s="158"/>
      <c r="D113" s="179"/>
      <c r="E113" s="159"/>
      <c r="F113" s="169" t="str">
        <f>"　※中間目標（"&amp;$D$12&amp;"）を踏まえて評価すること"</f>
        <v>　※中間目標（障害福祉計画の１年目）を踏まえて評価すること</v>
      </c>
      <c r="G113" s="170"/>
      <c r="H113" s="171" t="str">
        <f>F113</f>
        <v>　※中間目標（障害福祉計画の１年目）を踏まえて評価すること</v>
      </c>
      <c r="I113" s="172"/>
      <c r="L113" s="213"/>
    </row>
    <row r="114" spans="3:13" ht="120" customHeight="1" thickBot="1" x14ac:dyDescent="0.6">
      <c r="C114" s="158"/>
      <c r="D114" s="179"/>
      <c r="E114" s="166"/>
      <c r="F114" s="253"/>
      <c r="G114" s="254"/>
      <c r="H114" s="253"/>
      <c r="I114" s="254"/>
      <c r="L114" s="216"/>
      <c r="M114" s="216"/>
    </row>
    <row r="115" spans="3:13" ht="20.149999999999999" customHeight="1" thickBot="1" x14ac:dyDescent="0.6">
      <c r="C115" s="158"/>
      <c r="D115" s="179"/>
      <c r="E115" s="180"/>
      <c r="F115" s="173" t="s">
        <v>375</v>
      </c>
      <c r="G115" s="170"/>
      <c r="H115" s="174" t="s">
        <v>376</v>
      </c>
      <c r="I115" s="172"/>
    </row>
    <row r="116" spans="3:13" ht="120" customHeight="1" thickBot="1" x14ac:dyDescent="0.6">
      <c r="C116" s="158"/>
      <c r="D116" s="179"/>
      <c r="E116" s="166"/>
      <c r="F116" s="253"/>
      <c r="G116" s="254"/>
      <c r="H116" s="253"/>
      <c r="I116" s="254"/>
    </row>
    <row r="117" spans="3:13" ht="60" customHeight="1" thickBot="1" x14ac:dyDescent="0.6">
      <c r="C117" s="154" t="s">
        <v>82</v>
      </c>
      <c r="D117" s="255" t="s">
        <v>244</v>
      </c>
      <c r="E117" s="155"/>
      <c r="F117" s="156" t="s">
        <v>251</v>
      </c>
      <c r="G117" s="156" t="str">
        <f>$G$8&amp;CHAR(10)&amp;"※できる限り数値目標も"</f>
        <v>障害福祉計画の1年目
（令和3年度）
※できる限り数値目標も</v>
      </c>
      <c r="H117" s="156" t="str">
        <f>$H$8&amp;CHAR(10)&amp;"※できる限り数値目標も"</f>
        <v>障害福祉計画の2年目
（令和4年度）
※できる限り数値目標も</v>
      </c>
      <c r="I117" s="177" t="str">
        <f>$I$8&amp;CHAR(10)&amp;"※できる限り数値目標も"</f>
        <v>障害福祉計画の3年目
（令和5年度）
※できる限り数値目標も</v>
      </c>
      <c r="L117" s="213"/>
    </row>
    <row r="118" spans="3:13" ht="25" customHeight="1" x14ac:dyDescent="0.55000000000000004">
      <c r="C118" s="158"/>
      <c r="D118" s="256"/>
      <c r="E118" s="159"/>
      <c r="F118" s="257"/>
      <c r="G118" s="257"/>
      <c r="H118" s="257"/>
      <c r="I118" s="257"/>
    </row>
    <row r="119" spans="3:13" ht="25" customHeight="1" x14ac:dyDescent="0.55000000000000004">
      <c r="C119" s="160"/>
      <c r="D119" s="256"/>
      <c r="E119" s="159"/>
      <c r="F119" s="258"/>
      <c r="G119" s="258"/>
      <c r="H119" s="258"/>
      <c r="I119" s="258"/>
    </row>
    <row r="120" spans="3:13" ht="25" customHeight="1" x14ac:dyDescent="0.55000000000000004">
      <c r="C120" s="160"/>
      <c r="D120" s="256"/>
      <c r="E120" s="159"/>
      <c r="F120" s="258"/>
      <c r="G120" s="258"/>
      <c r="H120" s="258"/>
      <c r="I120" s="258"/>
    </row>
    <row r="121" spans="3:13" ht="25" customHeight="1" x14ac:dyDescent="0.55000000000000004">
      <c r="C121" s="160"/>
      <c r="D121" s="256"/>
      <c r="E121" s="159"/>
      <c r="F121" s="258"/>
      <c r="G121" s="258"/>
      <c r="H121" s="258"/>
      <c r="I121" s="258"/>
    </row>
    <row r="122" spans="3:13" ht="25" customHeight="1" x14ac:dyDescent="0.55000000000000004">
      <c r="C122" s="160"/>
      <c r="D122" s="256"/>
      <c r="E122" s="159"/>
      <c r="F122" s="258"/>
      <c r="G122" s="258"/>
      <c r="H122" s="258"/>
      <c r="I122" s="258"/>
    </row>
    <row r="123" spans="3:13" ht="25" customHeight="1" x14ac:dyDescent="0.55000000000000004">
      <c r="C123" s="160"/>
      <c r="D123" s="256"/>
      <c r="E123" s="159"/>
      <c r="F123" s="258"/>
      <c r="G123" s="258"/>
      <c r="H123" s="258"/>
      <c r="I123" s="258"/>
    </row>
    <row r="124" spans="3:13" ht="25" customHeight="1" thickBot="1" x14ac:dyDescent="0.6">
      <c r="C124" s="160"/>
      <c r="D124" s="256"/>
      <c r="E124" s="159"/>
      <c r="F124" s="259"/>
      <c r="G124" s="259"/>
      <c r="H124" s="259"/>
      <c r="I124" s="259"/>
    </row>
    <row r="125" spans="3:13" ht="40" customHeight="1" x14ac:dyDescent="0.55000000000000004">
      <c r="C125" s="247"/>
      <c r="D125" s="248"/>
      <c r="E125" s="178"/>
      <c r="F125" s="249" t="s">
        <v>355</v>
      </c>
      <c r="G125" s="250"/>
      <c r="H125" s="251" t="s">
        <v>379</v>
      </c>
      <c r="I125" s="252"/>
      <c r="L125" s="213"/>
    </row>
    <row r="126" spans="3:13" ht="20.149999999999999" customHeight="1" thickBot="1" x14ac:dyDescent="0.6">
      <c r="C126" s="158"/>
      <c r="D126" s="179"/>
      <c r="E126" s="180"/>
      <c r="F126" s="162" t="s">
        <v>372</v>
      </c>
      <c r="G126" s="163"/>
      <c r="H126" s="164" t="s">
        <v>372</v>
      </c>
      <c r="I126" s="165"/>
      <c r="L126" s="214" t="s">
        <v>170</v>
      </c>
      <c r="M126" s="214" t="s">
        <v>171</v>
      </c>
    </row>
    <row r="127" spans="3:13" ht="30" customHeight="1" thickBot="1" x14ac:dyDescent="0.6">
      <c r="C127" s="158"/>
      <c r="D127" s="179"/>
      <c r="E127" s="181"/>
      <c r="F127" s="167" t="s">
        <v>112</v>
      </c>
      <c r="G127" s="148" t="s">
        <v>115</v>
      </c>
      <c r="H127" s="168" t="s">
        <v>112</v>
      </c>
      <c r="I127" s="148" t="s">
        <v>115</v>
      </c>
      <c r="L127" s="214" t="str">
        <f>'様式２（チェックリスト）'!O209</f>
        <v>【○】0件【×】0件</v>
      </c>
      <c r="M127" s="214" t="str">
        <f>'様式２（チェックリスト）'!P209</f>
        <v>【◎】0件【○】0件【×】0件</v>
      </c>
    </row>
    <row r="128" spans="3:13" ht="20.149999999999999" customHeight="1" x14ac:dyDescent="0.55000000000000004">
      <c r="C128" s="158"/>
      <c r="D128" s="179"/>
      <c r="E128" s="180"/>
      <c r="F128" s="169" t="s">
        <v>117</v>
      </c>
      <c r="G128" s="170"/>
      <c r="H128" s="171" t="s">
        <v>117</v>
      </c>
      <c r="I128" s="172"/>
      <c r="L128" s="213" t="s">
        <v>183</v>
      </c>
    </row>
    <row r="129" spans="3:13" ht="20.149999999999999" customHeight="1" x14ac:dyDescent="0.55000000000000004">
      <c r="C129" s="158"/>
      <c r="D129" s="179"/>
      <c r="E129" s="180"/>
      <c r="F129" s="162" t="s">
        <v>373</v>
      </c>
      <c r="G129" s="163"/>
      <c r="H129" s="164" t="s">
        <v>374</v>
      </c>
      <c r="I129" s="165"/>
      <c r="L129" s="215"/>
      <c r="M129" s="215"/>
    </row>
    <row r="130" spans="3:13" ht="20.149999999999999" customHeight="1" thickBot="1" x14ac:dyDescent="0.6">
      <c r="C130" s="158"/>
      <c r="D130" s="179"/>
      <c r="E130" s="159"/>
      <c r="F130" s="169" t="str">
        <f>"　※中間目標（"&amp;$D$12&amp;"）を踏まえて評価すること"</f>
        <v>　※中間目標（障害福祉計画の１年目）を踏まえて評価すること</v>
      </c>
      <c r="G130" s="170"/>
      <c r="H130" s="171" t="str">
        <f>F130</f>
        <v>　※中間目標（障害福祉計画の１年目）を踏まえて評価すること</v>
      </c>
      <c r="I130" s="172"/>
      <c r="L130" s="213"/>
    </row>
    <row r="131" spans="3:13" ht="120" customHeight="1" thickBot="1" x14ac:dyDescent="0.6">
      <c r="C131" s="158"/>
      <c r="D131" s="179"/>
      <c r="E131" s="166"/>
      <c r="F131" s="253"/>
      <c r="G131" s="254"/>
      <c r="H131" s="253"/>
      <c r="I131" s="254"/>
      <c r="L131" s="216"/>
      <c r="M131" s="216"/>
    </row>
    <row r="132" spans="3:13" ht="20.149999999999999" customHeight="1" thickBot="1" x14ac:dyDescent="0.6">
      <c r="C132" s="158"/>
      <c r="D132" s="179"/>
      <c r="E132" s="180"/>
      <c r="F132" s="173" t="s">
        <v>375</v>
      </c>
      <c r="G132" s="170"/>
      <c r="H132" s="174" t="s">
        <v>376</v>
      </c>
      <c r="I132" s="172"/>
    </row>
    <row r="133" spans="3:13" ht="120" customHeight="1" thickBot="1" x14ac:dyDescent="0.6">
      <c r="C133" s="182"/>
      <c r="D133" s="183"/>
      <c r="E133" s="184"/>
      <c r="F133" s="253"/>
      <c r="G133" s="254"/>
      <c r="H133" s="253"/>
      <c r="I133" s="254"/>
    </row>
    <row r="134" spans="3:13" ht="20.149999999999999" customHeight="1" x14ac:dyDescent="0.55000000000000004"/>
    <row r="135" spans="3:13" ht="20.149999999999999" customHeight="1" x14ac:dyDescent="0.55000000000000004"/>
    <row r="136" spans="3:13" ht="30" customHeight="1" x14ac:dyDescent="0.55000000000000004">
      <c r="C136" s="185" t="s">
        <v>91</v>
      </c>
      <c r="D136" s="186"/>
      <c r="E136" s="186"/>
      <c r="F136" s="186"/>
      <c r="G136" s="186"/>
      <c r="H136" s="186"/>
      <c r="I136" s="187"/>
    </row>
    <row r="137" spans="3:13" ht="60" customHeight="1" thickBot="1" x14ac:dyDescent="0.6">
      <c r="C137" s="154" t="s">
        <v>84</v>
      </c>
      <c r="D137" s="255" t="s">
        <v>114</v>
      </c>
      <c r="E137" s="155"/>
      <c r="F137" s="156" t="s">
        <v>252</v>
      </c>
      <c r="G137" s="156" t="str">
        <f>$G$8&amp;CHAR(10)&amp;"※できる限り数値目標も"</f>
        <v>障害福祉計画の1年目
（令和3年度）
※できる限り数値目標も</v>
      </c>
      <c r="H137" s="156" t="str">
        <f>$H$8&amp;CHAR(10)&amp;"※できる限り数値目標も"</f>
        <v>障害福祉計画の2年目
（令和4年度）
※できる限り数値目標も</v>
      </c>
      <c r="I137" s="157" t="str">
        <f>$I$8&amp;CHAR(10)&amp;"※できる限り数値目標も"</f>
        <v>障害福祉計画の3年目
（令和5年度）
※できる限り数値目標も</v>
      </c>
      <c r="L137" s="213"/>
    </row>
    <row r="138" spans="3:13" ht="20.149999999999999" customHeight="1" x14ac:dyDescent="0.55000000000000004">
      <c r="C138" s="158"/>
      <c r="D138" s="256"/>
      <c r="E138" s="159"/>
      <c r="F138" s="257"/>
      <c r="G138" s="257"/>
      <c r="H138" s="257"/>
      <c r="I138" s="257"/>
    </row>
    <row r="139" spans="3:13" ht="20.149999999999999" customHeight="1" x14ac:dyDescent="0.55000000000000004">
      <c r="C139" s="160"/>
      <c r="D139" s="256"/>
      <c r="E139" s="159"/>
      <c r="F139" s="258"/>
      <c r="G139" s="258"/>
      <c r="H139" s="258"/>
      <c r="I139" s="258"/>
    </row>
    <row r="140" spans="3:13" ht="20.149999999999999" customHeight="1" x14ac:dyDescent="0.55000000000000004">
      <c r="C140" s="160"/>
      <c r="D140" s="256"/>
      <c r="E140" s="159"/>
      <c r="F140" s="258"/>
      <c r="G140" s="258"/>
      <c r="H140" s="258"/>
      <c r="I140" s="258"/>
    </row>
    <row r="141" spans="3:13" ht="20.149999999999999" customHeight="1" x14ac:dyDescent="0.55000000000000004">
      <c r="C141" s="160"/>
      <c r="D141" s="256"/>
      <c r="E141" s="159"/>
      <c r="F141" s="258"/>
      <c r="G141" s="258"/>
      <c r="H141" s="258"/>
      <c r="I141" s="258"/>
    </row>
    <row r="142" spans="3:13" ht="20.149999999999999" customHeight="1" x14ac:dyDescent="0.55000000000000004">
      <c r="C142" s="160"/>
      <c r="D142" s="256"/>
      <c r="E142" s="159"/>
      <c r="F142" s="258"/>
      <c r="G142" s="258"/>
      <c r="H142" s="258"/>
      <c r="I142" s="258"/>
    </row>
    <row r="143" spans="3:13" ht="20.149999999999999" customHeight="1" x14ac:dyDescent="0.55000000000000004">
      <c r="C143" s="160"/>
      <c r="D143" s="256"/>
      <c r="E143" s="159"/>
      <c r="F143" s="258"/>
      <c r="G143" s="258"/>
      <c r="H143" s="258"/>
      <c r="I143" s="258"/>
    </row>
    <row r="144" spans="3:13" ht="20.149999999999999" customHeight="1" thickBot="1" x14ac:dyDescent="0.6">
      <c r="C144" s="160"/>
      <c r="D144" s="256"/>
      <c r="E144" s="159"/>
      <c r="F144" s="259"/>
      <c r="G144" s="259"/>
      <c r="H144" s="259"/>
      <c r="I144" s="259"/>
    </row>
    <row r="145" spans="2:13" ht="40" customHeight="1" x14ac:dyDescent="0.55000000000000004">
      <c r="C145" s="247"/>
      <c r="D145" s="248"/>
      <c r="E145" s="178"/>
      <c r="F145" s="249" t="s">
        <v>355</v>
      </c>
      <c r="G145" s="250"/>
      <c r="H145" s="251" t="s">
        <v>379</v>
      </c>
      <c r="I145" s="252"/>
      <c r="L145" s="213"/>
    </row>
    <row r="146" spans="2:13" ht="20.149999999999999" customHeight="1" thickBot="1" x14ac:dyDescent="0.6">
      <c r="C146" s="188"/>
      <c r="D146" s="189"/>
      <c r="E146" s="180"/>
      <c r="F146" s="162" t="s">
        <v>372</v>
      </c>
      <c r="G146" s="163"/>
      <c r="H146" s="164" t="s">
        <v>372</v>
      </c>
      <c r="I146" s="165"/>
      <c r="L146" s="214" t="s">
        <v>170</v>
      </c>
      <c r="M146" s="214" t="s">
        <v>171</v>
      </c>
    </row>
    <row r="147" spans="2:13" ht="30" customHeight="1" thickBot="1" x14ac:dyDescent="0.6">
      <c r="C147" s="188"/>
      <c r="D147" s="189"/>
      <c r="E147" s="181"/>
      <c r="F147" s="167" t="s">
        <v>112</v>
      </c>
      <c r="G147" s="148" t="s">
        <v>353</v>
      </c>
      <c r="H147" s="168" t="s">
        <v>112</v>
      </c>
      <c r="I147" s="148" t="s">
        <v>115</v>
      </c>
      <c r="L147" s="214" t="str">
        <f>'様式２（チェックリスト）'!O234</f>
        <v>【○】0件【×】0件</v>
      </c>
      <c r="M147" s="214" t="str">
        <f>'様式２（チェックリスト）'!P234</f>
        <v>【◎】0件【○】0件【×】0件</v>
      </c>
    </row>
    <row r="148" spans="2:13" ht="20.149999999999999" customHeight="1" x14ac:dyDescent="0.55000000000000004">
      <c r="C148" s="188"/>
      <c r="D148" s="189"/>
      <c r="E148" s="180"/>
      <c r="F148" s="169" t="s">
        <v>117</v>
      </c>
      <c r="G148" s="170"/>
      <c r="H148" s="171" t="s">
        <v>117</v>
      </c>
      <c r="I148" s="172"/>
      <c r="L148" s="213" t="s">
        <v>184</v>
      </c>
    </row>
    <row r="149" spans="2:13" ht="20.149999999999999" customHeight="1" x14ac:dyDescent="0.55000000000000004">
      <c r="C149" s="188"/>
      <c r="D149" s="189"/>
      <c r="E149" s="180"/>
      <c r="F149" s="162" t="s">
        <v>373</v>
      </c>
      <c r="G149" s="163"/>
      <c r="H149" s="164" t="s">
        <v>374</v>
      </c>
      <c r="I149" s="165"/>
      <c r="L149" s="215"/>
      <c r="M149" s="215"/>
    </row>
    <row r="150" spans="2:13" ht="20.149999999999999" customHeight="1" thickBot="1" x14ac:dyDescent="0.6">
      <c r="C150" s="188"/>
      <c r="D150" s="189"/>
      <c r="E150" s="159"/>
      <c r="F150" s="169" t="str">
        <f>"　※中間目標（"&amp;$D$12&amp;"）を踏まえて評価すること"</f>
        <v>　※中間目標（障害福祉計画の１年目）を踏まえて評価すること</v>
      </c>
      <c r="G150" s="170"/>
      <c r="H150" s="171" t="str">
        <f>F150</f>
        <v>　※中間目標（障害福祉計画の１年目）を踏まえて評価すること</v>
      </c>
      <c r="I150" s="172"/>
      <c r="L150" s="213"/>
    </row>
    <row r="151" spans="2:13" ht="100" customHeight="1" thickBot="1" x14ac:dyDescent="0.6">
      <c r="C151" s="188"/>
      <c r="D151" s="189"/>
      <c r="E151" s="166"/>
      <c r="F151" s="253"/>
      <c r="G151" s="254"/>
      <c r="H151" s="253"/>
      <c r="I151" s="254"/>
      <c r="L151" s="216"/>
      <c r="M151" s="216"/>
    </row>
    <row r="152" spans="2:13" ht="20.149999999999999" customHeight="1" thickBot="1" x14ac:dyDescent="0.6">
      <c r="C152" s="188"/>
      <c r="D152" s="189"/>
      <c r="E152" s="180"/>
      <c r="F152" s="173" t="s">
        <v>375</v>
      </c>
      <c r="G152" s="170"/>
      <c r="H152" s="174" t="s">
        <v>376</v>
      </c>
      <c r="I152" s="172"/>
    </row>
    <row r="153" spans="2:13" s="1" customFormat="1" ht="100" customHeight="1" thickBot="1" x14ac:dyDescent="0.6">
      <c r="B153" s="6"/>
      <c r="C153" s="190"/>
      <c r="D153" s="191"/>
      <c r="E153" s="184"/>
      <c r="F153" s="253"/>
      <c r="G153" s="254"/>
      <c r="H153" s="253"/>
      <c r="I153" s="254"/>
      <c r="J153" s="6"/>
      <c r="K153" s="6"/>
      <c r="L153" s="212"/>
      <c r="M153" s="212"/>
    </row>
    <row r="154" spans="2:13" s="1" customFormat="1" ht="18" customHeight="1" x14ac:dyDescent="0.55000000000000004">
      <c r="B154" s="6"/>
      <c r="C154" s="7"/>
      <c r="D154" s="6"/>
      <c r="E154" s="6"/>
      <c r="F154" s="6"/>
      <c r="G154" s="6"/>
      <c r="H154" s="6"/>
      <c r="I154" s="6"/>
      <c r="J154" s="6"/>
      <c r="K154" s="6"/>
      <c r="L154" s="212"/>
      <c r="M154" s="212"/>
    </row>
    <row r="155" spans="2:13" s="1" customFormat="1" ht="18" customHeight="1" x14ac:dyDescent="0.55000000000000004">
      <c r="B155" s="6"/>
      <c r="C155" s="7"/>
      <c r="D155" s="6"/>
      <c r="E155" s="6"/>
      <c r="F155" s="6"/>
      <c r="G155" s="6"/>
      <c r="H155" s="6"/>
      <c r="I155" s="6"/>
      <c r="J155" s="6"/>
      <c r="K155" s="6"/>
      <c r="L155" s="212"/>
      <c r="M155" s="212"/>
    </row>
    <row r="156" spans="2:13" ht="30" customHeight="1" x14ac:dyDescent="0.55000000000000004">
      <c r="B156" s="192"/>
      <c r="C156" s="193" t="s">
        <v>381</v>
      </c>
      <c r="D156" s="192"/>
      <c r="E156" s="192"/>
      <c r="F156" s="192"/>
      <c r="G156" s="192"/>
      <c r="H156" s="192"/>
      <c r="I156" s="192"/>
      <c r="J156" s="194"/>
    </row>
    <row r="158" spans="2:13" ht="18.5" thickBot="1" x14ac:dyDescent="0.6">
      <c r="C158" s="195" t="s">
        <v>377</v>
      </c>
      <c r="D158" s="196"/>
      <c r="E158" s="196"/>
      <c r="F158" s="196"/>
      <c r="G158" s="196"/>
      <c r="H158" s="196"/>
      <c r="I158" s="197" t="s">
        <v>133</v>
      </c>
    </row>
    <row r="159" spans="2:13" ht="16" customHeight="1" thickBot="1" x14ac:dyDescent="0.6">
      <c r="C159" s="236" t="s">
        <v>130</v>
      </c>
      <c r="D159" s="237"/>
      <c r="E159" s="237"/>
      <c r="F159" s="237"/>
      <c r="G159" s="198"/>
      <c r="H159" s="196"/>
      <c r="I159" s="196"/>
    </row>
    <row r="160" spans="2:13" ht="16" customHeight="1" thickBot="1" x14ac:dyDescent="0.6">
      <c r="C160" s="236" t="s">
        <v>131</v>
      </c>
      <c r="D160" s="237"/>
      <c r="E160" s="237"/>
      <c r="F160" s="238"/>
      <c r="G160" s="198"/>
      <c r="H160" s="196"/>
      <c r="I160" s="196"/>
      <c r="K160" s="218"/>
    </row>
    <row r="161" spans="3:11" ht="16" customHeight="1" thickBot="1" x14ac:dyDescent="0.6">
      <c r="C161" s="236" t="s">
        <v>132</v>
      </c>
      <c r="D161" s="237"/>
      <c r="E161" s="237"/>
      <c r="F161" s="238"/>
      <c r="G161" s="199" t="str">
        <f>IFERROR(G160/G159,"")</f>
        <v/>
      </c>
      <c r="H161" s="196"/>
      <c r="I161" s="196"/>
      <c r="K161" s="218"/>
    </row>
    <row r="162" spans="3:11" ht="40" customHeight="1" thickBot="1" x14ac:dyDescent="0.6">
      <c r="C162" s="239" t="s">
        <v>129</v>
      </c>
      <c r="D162" s="240"/>
      <c r="E162" s="200"/>
      <c r="F162" s="241"/>
      <c r="G162" s="242"/>
      <c r="H162" s="242"/>
      <c r="I162" s="243"/>
    </row>
    <row r="163" spans="3:11" ht="6" customHeight="1" x14ac:dyDescent="0.55000000000000004">
      <c r="C163" s="201"/>
      <c r="D163" s="201"/>
      <c r="E163" s="201"/>
      <c r="F163" s="201"/>
      <c r="G163" s="202"/>
      <c r="H163" s="203"/>
      <c r="I163" s="203"/>
    </row>
    <row r="164" spans="3:11" ht="16" customHeight="1" thickBot="1" x14ac:dyDescent="0.6">
      <c r="C164" s="204"/>
      <c r="D164" s="205"/>
      <c r="E164" s="205"/>
      <c r="F164" s="206"/>
      <c r="G164" s="207" t="s">
        <v>340</v>
      </c>
      <c r="H164" s="207" t="s">
        <v>351</v>
      </c>
      <c r="I164" s="207" t="s">
        <v>352</v>
      </c>
    </row>
    <row r="165" spans="3:11" ht="16" customHeight="1" thickBot="1" x14ac:dyDescent="0.6">
      <c r="C165" s="236" t="s">
        <v>341</v>
      </c>
      <c r="D165" s="237"/>
      <c r="E165" s="237"/>
      <c r="F165" s="237"/>
      <c r="G165" s="198"/>
      <c r="H165" s="198"/>
      <c r="I165" s="198"/>
    </row>
    <row r="166" spans="3:11" ht="16" customHeight="1" thickBot="1" x14ac:dyDescent="0.6">
      <c r="C166" s="236" t="s">
        <v>342</v>
      </c>
      <c r="D166" s="237"/>
      <c r="E166" s="237"/>
      <c r="F166" s="237"/>
      <c r="G166" s="199" t="str">
        <f>IFERROR(G165/$G$159,"")</f>
        <v/>
      </c>
      <c r="H166" s="199" t="str">
        <f>IFERROR(H165/$G$159,"")</f>
        <v/>
      </c>
      <c r="I166" s="199" t="str">
        <f>IFERROR(I165/$G$159,"")</f>
        <v/>
      </c>
    </row>
    <row r="167" spans="3:11" ht="16" customHeight="1" thickBot="1" x14ac:dyDescent="0.6">
      <c r="C167" s="236" t="s">
        <v>343</v>
      </c>
      <c r="D167" s="237"/>
      <c r="E167" s="237"/>
      <c r="F167" s="237"/>
      <c r="G167" s="208">
        <f>G165</f>
        <v>0</v>
      </c>
      <c r="H167" s="208">
        <f>G165+H165</f>
        <v>0</v>
      </c>
      <c r="I167" s="208">
        <f>G165+H165+I165</f>
        <v>0</v>
      </c>
    </row>
    <row r="168" spans="3:11" ht="16" customHeight="1" thickBot="1" x14ac:dyDescent="0.6">
      <c r="C168" s="244" t="s">
        <v>344</v>
      </c>
      <c r="D168" s="245"/>
      <c r="E168" s="245"/>
      <c r="F168" s="246"/>
      <c r="G168" s="209" t="str">
        <f>IFERROR(G167/$G$159,"")</f>
        <v/>
      </c>
      <c r="H168" s="209" t="str">
        <f>IFERROR(H167/$G$159,"")</f>
        <v/>
      </c>
      <c r="I168" s="209" t="str">
        <f>IFERROR(I167/$G$159,"")</f>
        <v/>
      </c>
    </row>
    <row r="169" spans="3:11" x14ac:dyDescent="0.55000000000000004">
      <c r="C169" s="196"/>
      <c r="D169" s="196"/>
      <c r="E169" s="196"/>
      <c r="F169" s="196"/>
      <c r="G169" s="196"/>
      <c r="H169" s="196"/>
      <c r="I169" s="196"/>
    </row>
    <row r="170" spans="3:11" x14ac:dyDescent="0.55000000000000004">
      <c r="C170" s="196"/>
      <c r="D170" s="196"/>
      <c r="E170" s="196"/>
      <c r="F170" s="196"/>
      <c r="G170" s="196"/>
      <c r="H170" s="196"/>
      <c r="I170" s="196"/>
    </row>
    <row r="171" spans="3:11" ht="18.5" thickBot="1" x14ac:dyDescent="0.6">
      <c r="C171" s="195" t="s">
        <v>378</v>
      </c>
      <c r="D171" s="196"/>
      <c r="E171" s="196"/>
      <c r="F171" s="196"/>
      <c r="G171" s="196"/>
      <c r="H171" s="196"/>
      <c r="I171" s="196"/>
    </row>
    <row r="172" spans="3:11" ht="16" customHeight="1" thickBot="1" x14ac:dyDescent="0.6">
      <c r="C172" s="236" t="s">
        <v>130</v>
      </c>
      <c r="D172" s="237"/>
      <c r="E172" s="237"/>
      <c r="F172" s="237"/>
      <c r="G172" s="198"/>
      <c r="H172" s="196"/>
      <c r="I172" s="196"/>
    </row>
    <row r="173" spans="3:11" ht="16" customHeight="1" thickBot="1" x14ac:dyDescent="0.6">
      <c r="C173" s="236" t="s">
        <v>345</v>
      </c>
      <c r="D173" s="237"/>
      <c r="E173" s="237"/>
      <c r="F173" s="238"/>
      <c r="G173" s="198"/>
      <c r="H173" s="196"/>
      <c r="I173" s="196"/>
      <c r="K173" s="218"/>
    </row>
    <row r="174" spans="3:11" ht="16" customHeight="1" thickBot="1" x14ac:dyDescent="0.6">
      <c r="C174" s="236" t="s">
        <v>346</v>
      </c>
      <c r="D174" s="237"/>
      <c r="E174" s="237"/>
      <c r="F174" s="238"/>
      <c r="G174" s="199" t="str">
        <f>IFERROR(G173/G172,"")</f>
        <v/>
      </c>
      <c r="H174" s="196"/>
      <c r="I174" s="196"/>
      <c r="K174" s="218"/>
    </row>
    <row r="175" spans="3:11" ht="40" customHeight="1" thickBot="1" x14ac:dyDescent="0.6">
      <c r="C175" s="239" t="s">
        <v>129</v>
      </c>
      <c r="D175" s="240"/>
      <c r="E175" s="200"/>
      <c r="F175" s="241"/>
      <c r="G175" s="242"/>
      <c r="H175" s="242"/>
      <c r="I175" s="243"/>
    </row>
    <row r="176" spans="3:11" ht="6" customHeight="1" x14ac:dyDescent="0.55000000000000004">
      <c r="C176" s="201"/>
      <c r="D176" s="201"/>
      <c r="E176" s="201"/>
      <c r="F176" s="201"/>
      <c r="G176" s="202"/>
      <c r="H176" s="203"/>
      <c r="I176" s="203"/>
    </row>
    <row r="177" spans="2:13" ht="16" customHeight="1" thickBot="1" x14ac:dyDescent="0.6">
      <c r="C177" s="204"/>
      <c r="D177" s="205"/>
      <c r="E177" s="205"/>
      <c r="F177" s="206"/>
      <c r="G177" s="207" t="s">
        <v>340</v>
      </c>
      <c r="H177" s="207" t="s">
        <v>351</v>
      </c>
      <c r="I177" s="207" t="s">
        <v>352</v>
      </c>
    </row>
    <row r="178" spans="2:13" ht="16" customHeight="1" thickBot="1" x14ac:dyDescent="0.6">
      <c r="C178" s="236" t="s">
        <v>347</v>
      </c>
      <c r="D178" s="237"/>
      <c r="E178" s="237"/>
      <c r="F178" s="237"/>
      <c r="G178" s="198"/>
      <c r="H178" s="198"/>
      <c r="I178" s="198"/>
    </row>
    <row r="179" spans="2:13" ht="16" customHeight="1" thickBot="1" x14ac:dyDescent="0.6">
      <c r="C179" s="236" t="s">
        <v>348</v>
      </c>
      <c r="D179" s="237"/>
      <c r="E179" s="237"/>
      <c r="F179" s="237"/>
      <c r="G179" s="199" t="str">
        <f>IFERROR(G178/$G$172,"")</f>
        <v/>
      </c>
      <c r="H179" s="199" t="str">
        <f>IFERROR(H178/$G$172,"")</f>
        <v/>
      </c>
      <c r="I179" s="199" t="str">
        <f>IFERROR(I178/$G$172,"")</f>
        <v/>
      </c>
    </row>
    <row r="180" spans="2:13" ht="16" customHeight="1" thickBot="1" x14ac:dyDescent="0.6">
      <c r="C180" s="236" t="s">
        <v>349</v>
      </c>
      <c r="D180" s="237"/>
      <c r="E180" s="237"/>
      <c r="F180" s="237"/>
      <c r="G180" s="208">
        <f>G178</f>
        <v>0</v>
      </c>
      <c r="H180" s="208">
        <f>G178+H178</f>
        <v>0</v>
      </c>
      <c r="I180" s="208">
        <f>G178+H178+I178</f>
        <v>0</v>
      </c>
    </row>
    <row r="181" spans="2:13" ht="16" customHeight="1" thickBot="1" x14ac:dyDescent="0.6">
      <c r="C181" s="244" t="s">
        <v>350</v>
      </c>
      <c r="D181" s="245"/>
      <c r="E181" s="245"/>
      <c r="F181" s="246"/>
      <c r="G181" s="209" t="str">
        <f>IFERROR(G180/$G$172,"")</f>
        <v/>
      </c>
      <c r="H181" s="209" t="str">
        <f>IFERROR(H180/$G$172,"")</f>
        <v/>
      </c>
      <c r="I181" s="209" t="str">
        <f>IFERROR(I180/$G$172,"")</f>
        <v/>
      </c>
    </row>
    <row r="182" spans="2:13" x14ac:dyDescent="0.55000000000000004">
      <c r="C182" s="196"/>
      <c r="D182" s="196"/>
      <c r="E182" s="196"/>
      <c r="F182" s="196"/>
      <c r="G182" s="196"/>
      <c r="H182" s="196"/>
      <c r="I182" s="196"/>
    </row>
    <row r="183" spans="2:13" x14ac:dyDescent="0.55000000000000004">
      <c r="C183" s="196"/>
      <c r="D183" s="196"/>
      <c r="E183" s="196"/>
      <c r="F183" s="196"/>
      <c r="G183" s="196"/>
      <c r="H183" s="196"/>
      <c r="I183" s="196"/>
    </row>
    <row r="184" spans="2:13" s="1" customFormat="1" x14ac:dyDescent="0.55000000000000004">
      <c r="B184" s="6"/>
      <c r="C184" s="195" t="s">
        <v>388</v>
      </c>
      <c r="D184" s="196"/>
      <c r="E184" s="196"/>
      <c r="F184" s="196"/>
      <c r="G184" s="196"/>
      <c r="H184" s="196"/>
      <c r="I184" s="196"/>
      <c r="J184" s="6"/>
      <c r="K184" s="6"/>
      <c r="L184" s="212"/>
      <c r="M184" s="212"/>
    </row>
    <row r="185" spans="2:13" s="1" customFormat="1" ht="18.5" thickBot="1" x14ac:dyDescent="0.6">
      <c r="B185" s="6"/>
      <c r="C185" s="204" t="s">
        <v>404</v>
      </c>
      <c r="D185" s="205"/>
      <c r="E185" s="205"/>
      <c r="F185" s="206"/>
      <c r="G185" s="207" t="s">
        <v>395</v>
      </c>
      <c r="H185" s="207" t="s">
        <v>396</v>
      </c>
      <c r="I185" s="207" t="s">
        <v>397</v>
      </c>
      <c r="J185" s="6"/>
      <c r="K185" s="6"/>
      <c r="L185" s="212"/>
      <c r="M185" s="212"/>
    </row>
    <row r="186" spans="2:13" s="1" customFormat="1" ht="18.5" thickBot="1" x14ac:dyDescent="0.6">
      <c r="B186" s="6"/>
      <c r="C186" s="236" t="s">
        <v>389</v>
      </c>
      <c r="D186" s="237"/>
      <c r="E186" s="237"/>
      <c r="F186" s="237"/>
      <c r="G186" s="208">
        <f>SUM(G187,G190,G193)</f>
        <v>0</v>
      </c>
      <c r="H186" s="208">
        <f>SUM(H187,H190,H193)</f>
        <v>0</v>
      </c>
      <c r="I186" s="208">
        <f>SUM(I187,I190,I193)</f>
        <v>0</v>
      </c>
      <c r="J186" s="6"/>
      <c r="K186" s="6"/>
      <c r="L186" s="212"/>
      <c r="M186" s="212"/>
    </row>
    <row r="187" spans="2:13" s="1" customFormat="1" ht="18.5" thickBot="1" x14ac:dyDescent="0.6">
      <c r="B187" s="6"/>
      <c r="C187" s="230" t="s">
        <v>403</v>
      </c>
      <c r="D187" s="223" t="s">
        <v>407</v>
      </c>
      <c r="E187" s="224"/>
      <c r="F187" s="225"/>
      <c r="G187" s="208">
        <f>SUM(G188:G189)</f>
        <v>0</v>
      </c>
      <c r="H187" s="208">
        <f>SUM(H188:H189)</f>
        <v>0</v>
      </c>
      <c r="I187" s="208">
        <f>SUM(I188:I189)</f>
        <v>0</v>
      </c>
      <c r="J187" s="6"/>
      <c r="K187" s="6"/>
      <c r="L187" s="212"/>
      <c r="M187" s="212"/>
    </row>
    <row r="188" spans="2:13" s="1" customFormat="1" ht="18.5" thickBot="1" x14ac:dyDescent="0.6">
      <c r="B188" s="6"/>
      <c r="C188" s="231"/>
      <c r="D188" s="228"/>
      <c r="E188" s="229"/>
      <c r="F188" s="221" t="s">
        <v>401</v>
      </c>
      <c r="G188" s="198"/>
      <c r="H188" s="198"/>
      <c r="I188" s="198"/>
      <c r="J188" s="6"/>
      <c r="K188" s="6"/>
      <c r="L188" s="212"/>
      <c r="M188" s="212"/>
    </row>
    <row r="189" spans="2:13" s="1" customFormat="1" ht="18.5" thickBot="1" x14ac:dyDescent="0.6">
      <c r="B189" s="6"/>
      <c r="C189" s="231"/>
      <c r="D189" s="226"/>
      <c r="E189" s="227"/>
      <c r="F189" s="222" t="s">
        <v>402</v>
      </c>
      <c r="G189" s="198"/>
      <c r="H189" s="198"/>
      <c r="I189" s="198"/>
      <c r="J189" s="6"/>
      <c r="K189" s="6"/>
      <c r="L189" s="212"/>
      <c r="M189" s="212"/>
    </row>
    <row r="190" spans="2:13" s="1" customFormat="1" ht="18.5" thickBot="1" x14ac:dyDescent="0.6">
      <c r="B190" s="6"/>
      <c r="C190" s="231"/>
      <c r="D190" s="232" t="s">
        <v>406</v>
      </c>
      <c r="E190" s="224"/>
      <c r="F190" s="225"/>
      <c r="G190" s="208">
        <f>SUM(G191:G192)</f>
        <v>0</v>
      </c>
      <c r="H190" s="208">
        <f>SUM(H191:H192)</f>
        <v>0</v>
      </c>
      <c r="I190" s="208">
        <f>SUM(I191:I192)</f>
        <v>0</v>
      </c>
      <c r="J190" s="6"/>
      <c r="K190" s="6"/>
      <c r="L190" s="212"/>
      <c r="M190" s="212"/>
    </row>
    <row r="191" spans="2:13" s="1" customFormat="1" ht="18.5" thickBot="1" x14ac:dyDescent="0.6">
      <c r="B191" s="6"/>
      <c r="C191" s="231"/>
      <c r="D191" s="228"/>
      <c r="E191" s="229"/>
      <c r="F191" s="221" t="s">
        <v>401</v>
      </c>
      <c r="G191" s="198"/>
      <c r="H191" s="198"/>
      <c r="I191" s="198"/>
      <c r="J191" s="6"/>
      <c r="K191" s="6"/>
      <c r="L191" s="212"/>
      <c r="M191" s="212"/>
    </row>
    <row r="192" spans="2:13" s="1" customFormat="1" ht="18.5" thickBot="1" x14ac:dyDescent="0.6">
      <c r="B192" s="6"/>
      <c r="C192" s="231"/>
      <c r="D192" s="226"/>
      <c r="E192" s="227"/>
      <c r="F192" s="222" t="s">
        <v>402</v>
      </c>
      <c r="G192" s="198"/>
      <c r="H192" s="198"/>
      <c r="I192" s="198"/>
      <c r="J192" s="6"/>
      <c r="K192" s="6"/>
      <c r="L192" s="212"/>
      <c r="M192" s="212"/>
    </row>
    <row r="193" spans="2:13" s="1" customFormat="1" ht="18.5" thickBot="1" x14ac:dyDescent="0.6">
      <c r="B193" s="6"/>
      <c r="C193" s="231"/>
      <c r="D193" s="224" t="s">
        <v>405</v>
      </c>
      <c r="E193" s="224"/>
      <c r="F193" s="233"/>
      <c r="G193" s="208">
        <f>SUM(G194:G195)</f>
        <v>0</v>
      </c>
      <c r="H193" s="208">
        <f>SUM(H194:H195)</f>
        <v>0</v>
      </c>
      <c r="I193" s="208">
        <f>SUM(I194:I195)</f>
        <v>0</v>
      </c>
      <c r="J193" s="6"/>
      <c r="K193" s="6"/>
      <c r="L193" s="212"/>
      <c r="M193" s="212"/>
    </row>
    <row r="194" spans="2:13" s="1" customFormat="1" ht="18.5" thickBot="1" x14ac:dyDescent="0.6">
      <c r="B194" s="6"/>
      <c r="C194" s="231"/>
      <c r="D194" s="228"/>
      <c r="E194" s="229"/>
      <c r="F194" s="221" t="s">
        <v>401</v>
      </c>
      <c r="G194" s="198"/>
      <c r="H194" s="198"/>
      <c r="I194" s="198"/>
      <c r="J194" s="6"/>
      <c r="K194" s="6"/>
      <c r="L194" s="212"/>
      <c r="M194" s="212"/>
    </row>
    <row r="195" spans="2:13" s="1" customFormat="1" ht="18.5" thickBot="1" x14ac:dyDescent="0.6">
      <c r="B195" s="6"/>
      <c r="C195" s="235"/>
      <c r="D195" s="234"/>
      <c r="E195" s="234"/>
      <c r="F195" s="222" t="s">
        <v>402</v>
      </c>
      <c r="G195" s="219"/>
      <c r="H195" s="219"/>
      <c r="I195" s="219"/>
      <c r="J195" s="6"/>
      <c r="K195" s="6"/>
      <c r="L195" s="212"/>
      <c r="M195" s="212"/>
    </row>
    <row r="196" spans="2:13" s="1" customFormat="1" x14ac:dyDescent="0.55000000000000004">
      <c r="B196" s="6"/>
      <c r="C196" s="196" t="s">
        <v>390</v>
      </c>
      <c r="D196" s="196"/>
      <c r="E196" s="196"/>
      <c r="F196" s="196"/>
      <c r="G196" s="196"/>
      <c r="H196" s="196"/>
      <c r="I196" s="196"/>
      <c r="J196" s="6"/>
      <c r="K196" s="6"/>
      <c r="L196" s="212"/>
      <c r="M196" s="212"/>
    </row>
    <row r="197" spans="2:13" s="1" customFormat="1" x14ac:dyDescent="0.55000000000000004">
      <c r="B197" s="6"/>
      <c r="C197" s="220" t="s">
        <v>391</v>
      </c>
      <c r="D197" s="196" t="s">
        <v>393</v>
      </c>
      <c r="E197" s="196"/>
      <c r="F197" s="196"/>
      <c r="G197" s="196"/>
      <c r="H197" s="196"/>
      <c r="I197" s="196"/>
      <c r="J197" s="6"/>
      <c r="K197" s="6"/>
      <c r="L197" s="212"/>
      <c r="M197" s="212"/>
    </row>
    <row r="198" spans="2:13" s="1" customFormat="1" x14ac:dyDescent="0.55000000000000004">
      <c r="B198" s="6"/>
      <c r="C198" s="220" t="s">
        <v>392</v>
      </c>
      <c r="D198" s="196" t="s">
        <v>399</v>
      </c>
      <c r="E198" s="196"/>
      <c r="F198" s="196"/>
      <c r="G198" s="196"/>
      <c r="H198" s="196"/>
      <c r="I198" s="196"/>
      <c r="J198" s="6"/>
      <c r="K198" s="6"/>
      <c r="L198" s="212"/>
      <c r="M198" s="212"/>
    </row>
    <row r="199" spans="2:13" s="1" customFormat="1" x14ac:dyDescent="0.55000000000000004">
      <c r="B199" s="6"/>
      <c r="C199" s="220" t="s">
        <v>400</v>
      </c>
      <c r="D199" s="196" t="s">
        <v>398</v>
      </c>
      <c r="E199" s="196"/>
      <c r="F199" s="196"/>
      <c r="G199" s="196"/>
      <c r="H199" s="196"/>
      <c r="I199" s="196"/>
      <c r="J199" s="6"/>
      <c r="K199" s="6"/>
      <c r="L199" s="212"/>
      <c r="M199" s="212"/>
    </row>
    <row r="200" spans="2:13" s="1" customFormat="1" ht="18.5" thickBot="1" x14ac:dyDescent="0.6">
      <c r="B200" s="6"/>
      <c r="C200" s="196"/>
      <c r="D200" s="196"/>
      <c r="E200" s="196"/>
      <c r="F200" s="196"/>
      <c r="G200" s="196"/>
      <c r="H200" s="196"/>
      <c r="I200" s="196"/>
      <c r="J200" s="6"/>
      <c r="K200" s="6"/>
      <c r="L200" s="212"/>
      <c r="M200" s="212"/>
    </row>
    <row r="201" spans="2:13" ht="30" customHeight="1" x14ac:dyDescent="0.55000000000000004">
      <c r="C201" s="283" t="s">
        <v>394</v>
      </c>
      <c r="D201" s="283"/>
      <c r="E201" s="284"/>
      <c r="F201" s="274"/>
      <c r="G201" s="275"/>
      <c r="H201" s="275"/>
      <c r="I201" s="276"/>
    </row>
    <row r="202" spans="2:13" s="1" customFormat="1" ht="30" customHeight="1" x14ac:dyDescent="0.55000000000000004">
      <c r="B202" s="6"/>
      <c r="C202" s="285"/>
      <c r="D202" s="285"/>
      <c r="E202" s="286"/>
      <c r="F202" s="277"/>
      <c r="G202" s="278"/>
      <c r="H202" s="278"/>
      <c r="I202" s="279"/>
      <c r="J202" s="6"/>
      <c r="K202" s="6"/>
      <c r="L202" s="212"/>
      <c r="M202" s="212"/>
    </row>
    <row r="203" spans="2:13" s="1" customFormat="1" ht="30" customHeight="1" x14ac:dyDescent="0.55000000000000004">
      <c r="B203" s="6"/>
      <c r="C203" s="285"/>
      <c r="D203" s="285"/>
      <c r="E203" s="286"/>
      <c r="F203" s="277"/>
      <c r="G203" s="278"/>
      <c r="H203" s="278"/>
      <c r="I203" s="279"/>
      <c r="J203" s="6"/>
      <c r="K203" s="6"/>
      <c r="L203" s="212"/>
      <c r="M203" s="212"/>
    </row>
    <row r="204" spans="2:13" s="1" customFormat="1" ht="30" customHeight="1" x14ac:dyDescent="0.55000000000000004">
      <c r="B204" s="6"/>
      <c r="C204" s="285"/>
      <c r="D204" s="285"/>
      <c r="E204" s="286"/>
      <c r="F204" s="277"/>
      <c r="G204" s="278"/>
      <c r="H204" s="278"/>
      <c r="I204" s="279"/>
      <c r="J204" s="6"/>
      <c r="K204" s="6"/>
      <c r="L204" s="212"/>
      <c r="M204" s="212"/>
    </row>
    <row r="205" spans="2:13" s="1" customFormat="1" ht="30" customHeight="1" x14ac:dyDescent="0.55000000000000004">
      <c r="B205" s="6"/>
      <c r="C205" s="285"/>
      <c r="D205" s="285"/>
      <c r="E205" s="286"/>
      <c r="F205" s="277"/>
      <c r="G205" s="278"/>
      <c r="H205" s="278"/>
      <c r="I205" s="279"/>
      <c r="J205" s="6"/>
      <c r="K205" s="6"/>
      <c r="L205" s="212"/>
      <c r="M205" s="212"/>
    </row>
    <row r="206" spans="2:13" s="1" customFormat="1" ht="30" customHeight="1" thickBot="1" x14ac:dyDescent="0.6">
      <c r="B206" s="6"/>
      <c r="C206" s="287"/>
      <c r="D206" s="287"/>
      <c r="E206" s="288"/>
      <c r="F206" s="280"/>
      <c r="G206" s="281"/>
      <c r="H206" s="281"/>
      <c r="I206" s="282"/>
      <c r="J206" s="6"/>
      <c r="K206" s="6"/>
      <c r="L206" s="212"/>
      <c r="M206" s="212"/>
    </row>
    <row r="207" spans="2:13" s="1" customFormat="1" x14ac:dyDescent="0.55000000000000004">
      <c r="B207" s="6"/>
      <c r="C207" s="196"/>
      <c r="D207" s="196"/>
      <c r="E207" s="196"/>
      <c r="F207" s="196"/>
      <c r="G207" s="196"/>
      <c r="H207" s="196"/>
      <c r="I207" s="196"/>
      <c r="J207" s="6"/>
      <c r="K207" s="6"/>
      <c r="L207" s="212"/>
      <c r="M207" s="212"/>
    </row>
    <row r="208" spans="2:13" s="1" customFormat="1" x14ac:dyDescent="0.55000000000000004">
      <c r="B208" s="6"/>
      <c r="C208" s="196"/>
      <c r="D208" s="196"/>
      <c r="E208" s="196"/>
      <c r="F208" s="196"/>
      <c r="G208" s="196"/>
      <c r="H208" s="196"/>
      <c r="I208" s="196"/>
      <c r="J208" s="6"/>
      <c r="K208" s="6"/>
      <c r="L208" s="212"/>
      <c r="M208" s="212"/>
    </row>
    <row r="210" spans="3:9" x14ac:dyDescent="0.55000000000000004">
      <c r="G210" s="6" t="s">
        <v>200</v>
      </c>
      <c r="H210" s="6" t="s">
        <v>209</v>
      </c>
      <c r="I210" s="6" t="s">
        <v>201</v>
      </c>
    </row>
    <row r="211" spans="3:9" x14ac:dyDescent="0.55000000000000004">
      <c r="C211" s="210"/>
      <c r="D211" s="6" t="s">
        <v>210</v>
      </c>
      <c r="F211" s="6" t="s">
        <v>208</v>
      </c>
    </row>
    <row r="212" spans="3:9" x14ac:dyDescent="0.55000000000000004">
      <c r="C212" s="210"/>
      <c r="D212" s="6" t="s">
        <v>211</v>
      </c>
      <c r="F212" s="6" t="s">
        <v>190</v>
      </c>
      <c r="G212" s="6">
        <v>3</v>
      </c>
      <c r="H212" s="6">
        <f>G212+1</f>
        <v>4</v>
      </c>
      <c r="I212" s="6">
        <f>H212+1</f>
        <v>5</v>
      </c>
    </row>
    <row r="213" spans="3:9" x14ac:dyDescent="0.55000000000000004">
      <c r="C213" s="210"/>
      <c r="D213" s="6" t="s">
        <v>212</v>
      </c>
      <c r="F213" s="6" t="s">
        <v>191</v>
      </c>
      <c r="G213" s="6">
        <f>G212+3</f>
        <v>6</v>
      </c>
      <c r="H213" s="6">
        <f t="shared" ref="H213:I213" si="0">G213+1</f>
        <v>7</v>
      </c>
      <c r="I213" s="6">
        <f t="shared" si="0"/>
        <v>8</v>
      </c>
    </row>
    <row r="214" spans="3:9" x14ac:dyDescent="0.55000000000000004">
      <c r="C214" s="210"/>
      <c r="D214" s="6" t="s">
        <v>213</v>
      </c>
      <c r="F214" s="6" t="s">
        <v>192</v>
      </c>
      <c r="G214" s="6">
        <f t="shared" ref="G214:G221" si="1">G213+3</f>
        <v>9</v>
      </c>
      <c r="H214" s="6">
        <f t="shared" ref="H214:I214" si="2">G214+1</f>
        <v>10</v>
      </c>
      <c r="I214" s="6">
        <f t="shared" si="2"/>
        <v>11</v>
      </c>
    </row>
    <row r="215" spans="3:9" x14ac:dyDescent="0.55000000000000004">
      <c r="C215" s="210"/>
      <c r="D215" s="6" t="s">
        <v>214</v>
      </c>
      <c r="F215" s="6" t="s">
        <v>193</v>
      </c>
      <c r="G215" s="6">
        <f t="shared" si="1"/>
        <v>12</v>
      </c>
      <c r="H215" s="6">
        <f t="shared" ref="H215:I215" si="3">G215+1</f>
        <v>13</v>
      </c>
      <c r="I215" s="6">
        <f t="shared" si="3"/>
        <v>14</v>
      </c>
    </row>
    <row r="216" spans="3:9" x14ac:dyDescent="0.55000000000000004">
      <c r="C216" s="210"/>
      <c r="D216" s="6" t="s">
        <v>215</v>
      </c>
      <c r="F216" s="6" t="s">
        <v>194</v>
      </c>
      <c r="G216" s="6">
        <f t="shared" si="1"/>
        <v>15</v>
      </c>
      <c r="H216" s="6">
        <f t="shared" ref="H216:I216" si="4">G216+1</f>
        <v>16</v>
      </c>
      <c r="I216" s="6">
        <f t="shared" si="4"/>
        <v>17</v>
      </c>
    </row>
    <row r="217" spans="3:9" x14ac:dyDescent="0.55000000000000004">
      <c r="C217" s="210"/>
      <c r="D217" s="6" t="s">
        <v>216</v>
      </c>
      <c r="F217" s="6" t="s">
        <v>195</v>
      </c>
      <c r="G217" s="6">
        <f t="shared" si="1"/>
        <v>18</v>
      </c>
      <c r="H217" s="6">
        <f t="shared" ref="H217:I217" si="5">G217+1</f>
        <v>19</v>
      </c>
      <c r="I217" s="6">
        <f t="shared" si="5"/>
        <v>20</v>
      </c>
    </row>
    <row r="218" spans="3:9" x14ac:dyDescent="0.55000000000000004">
      <c r="C218" s="210"/>
      <c r="D218" s="6" t="s">
        <v>217</v>
      </c>
      <c r="F218" s="6" t="s">
        <v>196</v>
      </c>
      <c r="G218" s="6">
        <f t="shared" si="1"/>
        <v>21</v>
      </c>
      <c r="H218" s="6">
        <f t="shared" ref="H218:I218" si="6">G218+1</f>
        <v>22</v>
      </c>
      <c r="I218" s="6">
        <f t="shared" si="6"/>
        <v>23</v>
      </c>
    </row>
    <row r="219" spans="3:9" x14ac:dyDescent="0.55000000000000004">
      <c r="C219" s="210"/>
      <c r="D219" s="6" t="s">
        <v>218</v>
      </c>
      <c r="F219" s="6" t="s">
        <v>197</v>
      </c>
      <c r="G219" s="6">
        <f t="shared" si="1"/>
        <v>24</v>
      </c>
      <c r="H219" s="6">
        <f t="shared" ref="H219:I219" si="7">G219+1</f>
        <v>25</v>
      </c>
      <c r="I219" s="6">
        <f t="shared" si="7"/>
        <v>26</v>
      </c>
    </row>
    <row r="220" spans="3:9" x14ac:dyDescent="0.55000000000000004">
      <c r="C220" s="210"/>
      <c r="D220" s="6" t="s">
        <v>219</v>
      </c>
      <c r="F220" s="6" t="s">
        <v>198</v>
      </c>
      <c r="G220" s="6">
        <f t="shared" si="1"/>
        <v>27</v>
      </c>
      <c r="H220" s="6">
        <f t="shared" ref="H220:I220" si="8">G220+1</f>
        <v>28</v>
      </c>
      <c r="I220" s="6">
        <f t="shared" si="8"/>
        <v>29</v>
      </c>
    </row>
    <row r="221" spans="3:9" x14ac:dyDescent="0.55000000000000004">
      <c r="C221" s="210"/>
      <c r="D221" s="6" t="s">
        <v>220</v>
      </c>
      <c r="F221" s="6" t="s">
        <v>199</v>
      </c>
      <c r="G221" s="6">
        <f t="shared" si="1"/>
        <v>30</v>
      </c>
      <c r="H221" s="6">
        <f t="shared" ref="H221:I221" si="9">G221+1</f>
        <v>31</v>
      </c>
      <c r="I221" s="6">
        <f t="shared" si="9"/>
        <v>32</v>
      </c>
    </row>
    <row r="222" spans="3:9" x14ac:dyDescent="0.55000000000000004">
      <c r="C222" s="210"/>
      <c r="D222" s="6" t="s">
        <v>221</v>
      </c>
      <c r="F222" s="6" t="s">
        <v>202</v>
      </c>
      <c r="G222" s="6">
        <f t="shared" ref="G222:G227" si="10">G221+3</f>
        <v>33</v>
      </c>
      <c r="H222" s="6">
        <f t="shared" ref="H222:I222" si="11">G222+1</f>
        <v>34</v>
      </c>
      <c r="I222" s="6">
        <f t="shared" si="11"/>
        <v>35</v>
      </c>
    </row>
    <row r="223" spans="3:9" x14ac:dyDescent="0.55000000000000004">
      <c r="D223" s="6" t="s">
        <v>222</v>
      </c>
      <c r="F223" s="6" t="s">
        <v>203</v>
      </c>
      <c r="G223" s="6">
        <f t="shared" si="10"/>
        <v>36</v>
      </c>
      <c r="H223" s="6">
        <f t="shared" ref="H223:I223" si="12">G223+1</f>
        <v>37</v>
      </c>
      <c r="I223" s="6">
        <f t="shared" si="12"/>
        <v>38</v>
      </c>
    </row>
    <row r="224" spans="3:9" x14ac:dyDescent="0.55000000000000004">
      <c r="D224" s="6" t="s">
        <v>223</v>
      </c>
      <c r="F224" s="6" t="s">
        <v>204</v>
      </c>
      <c r="G224" s="6">
        <f t="shared" si="10"/>
        <v>39</v>
      </c>
      <c r="H224" s="6">
        <f t="shared" ref="H224:I224" si="13">G224+1</f>
        <v>40</v>
      </c>
      <c r="I224" s="6">
        <f t="shared" si="13"/>
        <v>41</v>
      </c>
    </row>
    <row r="225" spans="4:9" x14ac:dyDescent="0.55000000000000004">
      <c r="D225" s="6" t="s">
        <v>224</v>
      </c>
      <c r="F225" s="6" t="s">
        <v>205</v>
      </c>
      <c r="G225" s="6">
        <f t="shared" si="10"/>
        <v>42</v>
      </c>
      <c r="H225" s="6">
        <f t="shared" ref="H225:I225" si="14">G225+1</f>
        <v>43</v>
      </c>
      <c r="I225" s="6">
        <f t="shared" si="14"/>
        <v>44</v>
      </c>
    </row>
    <row r="226" spans="4:9" x14ac:dyDescent="0.55000000000000004">
      <c r="D226" s="6" t="s">
        <v>225</v>
      </c>
      <c r="F226" s="6" t="s">
        <v>206</v>
      </c>
      <c r="G226" s="6">
        <f t="shared" si="10"/>
        <v>45</v>
      </c>
      <c r="H226" s="6">
        <f t="shared" ref="H226:I226" si="15">G226+1</f>
        <v>46</v>
      </c>
      <c r="I226" s="6">
        <f t="shared" si="15"/>
        <v>47</v>
      </c>
    </row>
    <row r="227" spans="4:9" x14ac:dyDescent="0.55000000000000004">
      <c r="D227" s="6" t="s">
        <v>226</v>
      </c>
      <c r="F227" s="6" t="s">
        <v>207</v>
      </c>
      <c r="G227" s="6">
        <f t="shared" si="10"/>
        <v>48</v>
      </c>
      <c r="H227" s="6">
        <f t="shared" ref="H227:I227" si="16">G227+1</f>
        <v>49</v>
      </c>
      <c r="I227" s="6">
        <f t="shared" si="16"/>
        <v>50</v>
      </c>
    </row>
    <row r="228" spans="4:9" x14ac:dyDescent="0.55000000000000004">
      <c r="D228" s="6" t="s">
        <v>227</v>
      </c>
    </row>
    <row r="229" spans="4:9" x14ac:dyDescent="0.55000000000000004">
      <c r="D229" s="6" t="s">
        <v>228</v>
      </c>
    </row>
    <row r="230" spans="4:9" x14ac:dyDescent="0.55000000000000004">
      <c r="D230" s="6" t="s">
        <v>229</v>
      </c>
    </row>
    <row r="231" spans="4:9" x14ac:dyDescent="0.55000000000000004">
      <c r="D231" s="6" t="s">
        <v>230</v>
      </c>
    </row>
    <row r="232" spans="4:9" x14ac:dyDescent="0.55000000000000004">
      <c r="D232" s="6" t="s">
        <v>231</v>
      </c>
    </row>
    <row r="233" spans="4:9" x14ac:dyDescent="0.55000000000000004">
      <c r="D233" s="6" t="s">
        <v>232</v>
      </c>
    </row>
    <row r="234" spans="4:9" x14ac:dyDescent="0.55000000000000004">
      <c r="D234" s="6" t="s">
        <v>233</v>
      </c>
    </row>
    <row r="235" spans="4:9" x14ac:dyDescent="0.55000000000000004">
      <c r="D235" s="6" t="s">
        <v>234</v>
      </c>
    </row>
    <row r="236" spans="4:9" x14ac:dyDescent="0.55000000000000004">
      <c r="D236" s="6" t="s">
        <v>235</v>
      </c>
    </row>
    <row r="237" spans="4:9" x14ac:dyDescent="0.55000000000000004">
      <c r="D237" s="6" t="s">
        <v>236</v>
      </c>
    </row>
    <row r="238" spans="4:9" x14ac:dyDescent="0.55000000000000004">
      <c r="D238" s="6" t="s">
        <v>237</v>
      </c>
    </row>
  </sheetData>
  <mergeCells count="124">
    <mergeCell ref="C23:D23"/>
    <mergeCell ref="F23:G23"/>
    <mergeCell ref="H23:I23"/>
    <mergeCell ref="F63:G63"/>
    <mergeCell ref="H63:I63"/>
    <mergeCell ref="F65:G65"/>
    <mergeCell ref="H65:I65"/>
    <mergeCell ref="D66:D73"/>
    <mergeCell ref="F67:F73"/>
    <mergeCell ref="G67:G73"/>
    <mergeCell ref="H67:H73"/>
    <mergeCell ref="F46:G46"/>
    <mergeCell ref="H46:I46"/>
    <mergeCell ref="F48:G48"/>
    <mergeCell ref="F57:G57"/>
    <mergeCell ref="H57:I57"/>
    <mergeCell ref="D24:D31"/>
    <mergeCell ref="F29:G29"/>
    <mergeCell ref="H29:I29"/>
    <mergeCell ref="F31:G31"/>
    <mergeCell ref="H31:I31"/>
    <mergeCell ref="G33:G39"/>
    <mergeCell ref="H33:H39"/>
    <mergeCell ref="I33:I39"/>
    <mergeCell ref="F201:I206"/>
    <mergeCell ref="C201:E206"/>
    <mergeCell ref="C186:F186"/>
    <mergeCell ref="H82:I82"/>
    <mergeCell ref="G84:G90"/>
    <mergeCell ref="H84:H90"/>
    <mergeCell ref="I84:I90"/>
    <mergeCell ref="F99:G99"/>
    <mergeCell ref="H99:I99"/>
    <mergeCell ref="F131:G131"/>
    <mergeCell ref="H131:I131"/>
    <mergeCell ref="F133:G133"/>
    <mergeCell ref="H133:I133"/>
    <mergeCell ref="F114:G114"/>
    <mergeCell ref="H114:I114"/>
    <mergeCell ref="F116:G116"/>
    <mergeCell ref="H116:I116"/>
    <mergeCell ref="F97:G97"/>
    <mergeCell ref="H97:I97"/>
    <mergeCell ref="C108:D108"/>
    <mergeCell ref="F108:G108"/>
    <mergeCell ref="C166:F166"/>
    <mergeCell ref="C167:F167"/>
    <mergeCell ref="C168:F168"/>
    <mergeCell ref="C40:D40"/>
    <mergeCell ref="F40:G40"/>
    <mergeCell ref="H40:I40"/>
    <mergeCell ref="D32:D39"/>
    <mergeCell ref="F33:F39"/>
    <mergeCell ref="H108:I108"/>
    <mergeCell ref="D117:D124"/>
    <mergeCell ref="F118:F124"/>
    <mergeCell ref="G118:G124"/>
    <mergeCell ref="H118:H124"/>
    <mergeCell ref="I118:I124"/>
    <mergeCell ref="F50:F56"/>
    <mergeCell ref="G50:G56"/>
    <mergeCell ref="H50:H56"/>
    <mergeCell ref="I50:I56"/>
    <mergeCell ref="C57:D57"/>
    <mergeCell ref="H48:I48"/>
    <mergeCell ref="D49:D56"/>
    <mergeCell ref="D100:D107"/>
    <mergeCell ref="F101:F107"/>
    <mergeCell ref="G101:G107"/>
    <mergeCell ref="H101:H107"/>
    <mergeCell ref="I101:I107"/>
    <mergeCell ref="I67:I73"/>
    <mergeCell ref="C3:I3"/>
    <mergeCell ref="C4:I4"/>
    <mergeCell ref="C8:D8"/>
    <mergeCell ref="C9:D9"/>
    <mergeCell ref="F7:F8"/>
    <mergeCell ref="G7:I7"/>
    <mergeCell ref="F16:F22"/>
    <mergeCell ref="G16:G22"/>
    <mergeCell ref="H16:H22"/>
    <mergeCell ref="I16:I22"/>
    <mergeCell ref="D15:D22"/>
    <mergeCell ref="C74:D74"/>
    <mergeCell ref="F74:G74"/>
    <mergeCell ref="H74:I74"/>
    <mergeCell ref="D83:D90"/>
    <mergeCell ref="F84:F90"/>
    <mergeCell ref="H80:I80"/>
    <mergeCell ref="F82:G82"/>
    <mergeCell ref="C91:D91"/>
    <mergeCell ref="F91:G91"/>
    <mergeCell ref="H91:I91"/>
    <mergeCell ref="F80:G80"/>
    <mergeCell ref="C125:D125"/>
    <mergeCell ref="F125:G125"/>
    <mergeCell ref="H125:I125"/>
    <mergeCell ref="D137:D144"/>
    <mergeCell ref="F138:F144"/>
    <mergeCell ref="G138:G144"/>
    <mergeCell ref="H138:H144"/>
    <mergeCell ref="I138:I144"/>
    <mergeCell ref="C161:F161"/>
    <mergeCell ref="C162:D162"/>
    <mergeCell ref="F162:I162"/>
    <mergeCell ref="C145:D145"/>
    <mergeCell ref="F145:G145"/>
    <mergeCell ref="H145:I145"/>
    <mergeCell ref="C159:F159"/>
    <mergeCell ref="C160:F160"/>
    <mergeCell ref="C165:F165"/>
    <mergeCell ref="F153:G153"/>
    <mergeCell ref="H153:I153"/>
    <mergeCell ref="F151:G151"/>
    <mergeCell ref="H151:I151"/>
    <mergeCell ref="C172:F172"/>
    <mergeCell ref="C173:F173"/>
    <mergeCell ref="C174:F174"/>
    <mergeCell ref="C175:D175"/>
    <mergeCell ref="F175:I175"/>
    <mergeCell ref="C178:F178"/>
    <mergeCell ref="C179:F179"/>
    <mergeCell ref="C180:F180"/>
    <mergeCell ref="C181:F181"/>
  </mergeCells>
  <phoneticPr fontId="1"/>
  <dataValidations count="3">
    <dataValidation type="list" allowBlank="1" showInputMessage="1" showErrorMessage="1" sqref="I25 I127 I110 G25 I42 G127 I76 I59 G59 G42 I93 G76 G110 G93 I147 G147">
      <formula1>"----プルダウンで選択----,十分できている,一定程度できている,全くできていない"</formula1>
    </dataValidation>
    <dataValidation type="list" allowBlank="1" showInputMessage="1" showErrorMessage="1" sqref="D6">
      <formula1>$F$211:$F$227</formula1>
    </dataValidation>
    <dataValidation type="list" allowBlank="1" showInputMessage="1" showErrorMessage="1" sqref="D12">
      <formula1>"障害福祉計画のＮ年目,障害福祉計画の１年目,障害福祉計画の２年目,障害福祉計画の３年目"</formula1>
    </dataValidation>
  </dataValidations>
  <pageMargins left="0.70866141732283472" right="0.70866141732283472" top="0.74803149606299213" bottom="0.74803149606299213" header="0.31496062992125984" footer="0.31496062992125984"/>
  <pageSetup paperSize="8" scale="75" orientation="portrait" r:id="rId1"/>
  <headerFooter>
    <oddFooter>&amp;C&amp;P</oddFooter>
  </headerFooter>
  <rowBreaks count="5" manualBreakCount="5">
    <brk id="31" min="1" max="9" man="1"/>
    <brk id="65" min="1" max="9" man="1"/>
    <brk id="99" min="1" max="9" man="1"/>
    <brk id="134" min="1" max="9" man="1"/>
    <brk id="154" min="1" max="9" man="1"/>
  </rowBreaks>
  <ignoredErrors>
    <ignoredError sqref="G167:I167 G180:I180" formula="1"/>
    <ignoredError sqref="C197:C19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Q248"/>
  <sheetViews>
    <sheetView showGridLines="0" view="pageBreakPreview" zoomScaleNormal="100" zoomScaleSheetLayoutView="100" workbookViewId="0">
      <selection activeCell="C1" sqref="C1"/>
    </sheetView>
  </sheetViews>
  <sheetFormatPr defaultRowHeight="18" x14ac:dyDescent="0.55000000000000004"/>
  <cols>
    <col min="1" max="1" width="2.25" customWidth="1"/>
    <col min="2" max="2" width="1.58203125" style="6" customWidth="1"/>
    <col min="3" max="3" width="5.58203125" style="7" customWidth="1"/>
    <col min="4" max="4" width="25.58203125" style="6" customWidth="1"/>
    <col min="5" max="5" width="8.58203125" style="6" customWidth="1"/>
    <col min="6" max="6" width="45.58203125" style="6" customWidth="1"/>
    <col min="7" max="8" width="2.58203125" style="6" customWidth="1"/>
    <col min="9" max="12" width="18.58203125" style="6" customWidth="1"/>
    <col min="13" max="13" width="1.58203125" style="6" customWidth="1"/>
    <col min="14" max="14" width="8.58203125" style="6"/>
    <col min="15" max="16" width="12.83203125" style="133" customWidth="1"/>
    <col min="17" max="17" width="22.75" style="6" customWidth="1"/>
    <col min="18" max="18" width="22.75" customWidth="1"/>
    <col min="19" max="19" width="8.58203125" customWidth="1"/>
  </cols>
  <sheetData>
    <row r="1" spans="2:17" s="2" customFormat="1" ht="26.5" x14ac:dyDescent="0.55000000000000004">
      <c r="B1" s="4" t="s">
        <v>369</v>
      </c>
      <c r="C1" s="5"/>
      <c r="D1" s="4"/>
      <c r="E1" s="4"/>
      <c r="F1" s="4"/>
      <c r="G1" s="4"/>
      <c r="H1" s="4"/>
      <c r="I1" s="4"/>
      <c r="J1" s="4"/>
      <c r="K1" s="4"/>
      <c r="L1" s="4"/>
      <c r="M1" s="4"/>
      <c r="N1" s="4"/>
      <c r="O1" s="132"/>
      <c r="P1" s="132"/>
      <c r="Q1" s="4"/>
    </row>
    <row r="2" spans="2:17" x14ac:dyDescent="0.55000000000000004">
      <c r="O2" s="133" t="s">
        <v>354</v>
      </c>
    </row>
    <row r="3" spans="2:17" ht="30" customHeight="1" x14ac:dyDescent="0.55000000000000004">
      <c r="B3" s="8"/>
      <c r="C3" s="9" t="s">
        <v>83</v>
      </c>
      <c r="D3" s="8"/>
      <c r="E3" s="8"/>
      <c r="F3" s="8"/>
      <c r="G3" s="8"/>
      <c r="H3" s="8"/>
      <c r="I3" s="8"/>
      <c r="J3" s="8"/>
      <c r="K3" s="8"/>
      <c r="L3" s="8"/>
      <c r="M3" s="8"/>
    </row>
    <row r="4" spans="2:17" ht="18" customHeight="1" thickBot="1" x14ac:dyDescent="0.6">
      <c r="O4" s="133" t="s">
        <v>170</v>
      </c>
      <c r="P4" s="133" t="s">
        <v>171</v>
      </c>
    </row>
    <row r="5" spans="2:17" ht="50.15" customHeight="1" thickTop="1" thickBot="1" x14ac:dyDescent="0.6">
      <c r="C5" s="10" t="s">
        <v>61</v>
      </c>
      <c r="D5" s="293" t="s">
        <v>331</v>
      </c>
      <c r="E5" s="293"/>
      <c r="F5" s="293"/>
      <c r="G5" s="293"/>
      <c r="H5" s="293"/>
      <c r="I5" s="293"/>
      <c r="J5" s="293"/>
      <c r="K5" s="293"/>
      <c r="L5" s="294"/>
      <c r="O5" s="134" t="str">
        <f>"【○】"&amp;COUNTIF(O8:O58,"【○】")&amp;"件【×】"&amp;COUNTIF(O8:O58,"【×】")&amp;"件"</f>
        <v>【○】0件【×】0件</v>
      </c>
      <c r="P5" s="134" t="str">
        <f>"【◎】"&amp;COUNTIF(P8:P58,"【◎】")&amp;"件【○】"&amp;COUNTIF(P8:P58,"【○】")&amp;"件【×】"&amp;COUNTIF(P8:P58,"【×】")&amp;"件"</f>
        <v>【◎】0件【○】0件【×】0件</v>
      </c>
    </row>
    <row r="6" spans="2:17" ht="12" customHeight="1" thickTop="1" x14ac:dyDescent="0.55000000000000004"/>
    <row r="7" spans="2:17" ht="30" customHeight="1" thickBot="1" x14ac:dyDescent="0.6">
      <c r="C7" s="346" t="s">
        <v>1</v>
      </c>
      <c r="D7" s="347"/>
      <c r="E7" s="295" t="s">
        <v>0</v>
      </c>
      <c r="F7" s="297"/>
      <c r="G7" s="346" t="s">
        <v>59</v>
      </c>
      <c r="H7" s="348"/>
      <c r="I7" s="348"/>
      <c r="J7" s="348"/>
      <c r="K7" s="348"/>
      <c r="L7" s="347"/>
    </row>
    <row r="8" spans="2:17" ht="30" customHeight="1" thickTop="1" thickBot="1" x14ac:dyDescent="0.6">
      <c r="C8" s="312" t="s">
        <v>2</v>
      </c>
      <c r="D8" s="320" t="s">
        <v>386</v>
      </c>
      <c r="E8" s="11" t="s">
        <v>3</v>
      </c>
      <c r="F8" s="12" t="s">
        <v>60</v>
      </c>
      <c r="G8" s="304" t="s">
        <v>134</v>
      </c>
      <c r="H8" s="305"/>
      <c r="I8" s="305"/>
      <c r="J8" s="305"/>
      <c r="K8" s="305"/>
      <c r="L8" s="306"/>
      <c r="O8" s="133" t="str">
        <f>IF(G8="〔チェック欄（プルダウン選択）〕","●取組状況をプルダウン選択してください。",LEFT(G8,3))</f>
        <v>●取組状況をプルダウン選択してください。</v>
      </c>
    </row>
    <row r="9" spans="2:17" ht="4" customHeight="1" thickTop="1" x14ac:dyDescent="0.55000000000000004">
      <c r="C9" s="313"/>
      <c r="D9" s="321"/>
      <c r="E9" s="11"/>
      <c r="F9" s="12"/>
      <c r="G9" s="13"/>
      <c r="H9" s="14"/>
      <c r="I9" s="14"/>
      <c r="J9" s="14"/>
      <c r="K9" s="14"/>
      <c r="L9" s="15"/>
    </row>
    <row r="10" spans="2:17" ht="20.149999999999999" customHeight="1" thickBot="1" x14ac:dyDescent="0.6">
      <c r="C10" s="313"/>
      <c r="D10" s="321"/>
      <c r="E10" s="11"/>
      <c r="F10" s="16"/>
      <c r="G10" s="298" t="s">
        <v>278</v>
      </c>
      <c r="H10" s="299"/>
      <c r="I10" s="299"/>
      <c r="J10" s="299"/>
      <c r="K10" s="299"/>
      <c r="L10" s="300"/>
    </row>
    <row r="11" spans="2:17" ht="20.149999999999999" customHeight="1" x14ac:dyDescent="0.55000000000000004">
      <c r="C11" s="313"/>
      <c r="D11" s="321"/>
      <c r="E11" s="11"/>
      <c r="F11" s="345" t="s">
        <v>293</v>
      </c>
      <c r="G11" s="13"/>
      <c r="H11" s="17"/>
      <c r="I11" s="18"/>
      <c r="J11" s="19"/>
      <c r="K11" s="20" t="s">
        <v>276</v>
      </c>
      <c r="L11" s="21" t="s">
        <v>277</v>
      </c>
    </row>
    <row r="12" spans="2:17" ht="20.149999999999999" customHeight="1" x14ac:dyDescent="0.55000000000000004">
      <c r="C12" s="313"/>
      <c r="D12" s="321"/>
      <c r="E12" s="11"/>
      <c r="F12" s="345"/>
      <c r="G12" s="13"/>
      <c r="H12" s="22" t="s">
        <v>267</v>
      </c>
      <c r="I12" s="342" t="s">
        <v>266</v>
      </c>
      <c r="J12" s="343"/>
      <c r="K12" s="23"/>
      <c r="L12" s="24"/>
    </row>
    <row r="13" spans="2:17" ht="20.149999999999999" customHeight="1" x14ac:dyDescent="0.55000000000000004">
      <c r="C13" s="313"/>
      <c r="D13" s="321"/>
      <c r="E13" s="11"/>
      <c r="F13" s="345"/>
      <c r="G13" s="13"/>
      <c r="H13" s="25" t="s">
        <v>268</v>
      </c>
      <c r="I13" s="326" t="s">
        <v>380</v>
      </c>
      <c r="J13" s="327"/>
      <c r="K13" s="26"/>
      <c r="L13" s="27"/>
    </row>
    <row r="14" spans="2:17" ht="20.149999999999999" customHeight="1" x14ac:dyDescent="0.55000000000000004">
      <c r="C14" s="313"/>
      <c r="D14" s="321"/>
      <c r="E14" s="11"/>
      <c r="F14" s="345"/>
      <c r="G14" s="13"/>
      <c r="H14" s="25" t="s">
        <v>269</v>
      </c>
      <c r="I14" s="326" t="s">
        <v>272</v>
      </c>
      <c r="J14" s="327"/>
      <c r="K14" s="26"/>
      <c r="L14" s="27"/>
    </row>
    <row r="15" spans="2:17" ht="35.15" customHeight="1" x14ac:dyDescent="0.55000000000000004">
      <c r="C15" s="313"/>
      <c r="D15" s="321"/>
      <c r="E15" s="11"/>
      <c r="F15" s="345"/>
      <c r="G15" s="13"/>
      <c r="H15" s="28" t="s">
        <v>275</v>
      </c>
      <c r="I15" s="326" t="s">
        <v>273</v>
      </c>
      <c r="J15" s="327"/>
      <c r="K15" s="26"/>
      <c r="L15" s="27"/>
    </row>
    <row r="16" spans="2:17" ht="20.149999999999999" customHeight="1" thickBot="1" x14ac:dyDescent="0.6">
      <c r="C16" s="313"/>
      <c r="D16" s="321"/>
      <c r="E16" s="11"/>
      <c r="F16" s="345"/>
      <c r="G16" s="13"/>
      <c r="H16" s="29" t="s">
        <v>271</v>
      </c>
      <c r="I16" s="340" t="s">
        <v>274</v>
      </c>
      <c r="J16" s="341"/>
      <c r="K16" s="30"/>
      <c r="L16" s="31"/>
    </row>
    <row r="17" spans="3:16" ht="4" customHeight="1" x14ac:dyDescent="0.55000000000000004">
      <c r="C17" s="313"/>
      <c r="D17" s="321"/>
      <c r="E17" s="11"/>
      <c r="F17" s="12"/>
      <c r="G17" s="13"/>
      <c r="H17" s="14"/>
      <c r="I17" s="14"/>
      <c r="J17" s="14"/>
      <c r="K17" s="14"/>
      <c r="L17" s="15"/>
    </row>
    <row r="18" spans="3:16" ht="20.149999999999999" customHeight="1" thickBot="1" x14ac:dyDescent="0.6">
      <c r="C18" s="313"/>
      <c r="D18" s="321"/>
      <c r="E18" s="11"/>
      <c r="F18" s="32"/>
      <c r="G18" s="298" t="s">
        <v>279</v>
      </c>
      <c r="H18" s="299"/>
      <c r="I18" s="299"/>
      <c r="J18" s="299"/>
      <c r="K18" s="299"/>
      <c r="L18" s="300"/>
    </row>
    <row r="19" spans="3:16" ht="20.149999999999999" customHeight="1" x14ac:dyDescent="0.55000000000000004">
      <c r="C19" s="313"/>
      <c r="D19" s="321"/>
      <c r="E19" s="11"/>
      <c r="F19" s="345" t="s">
        <v>294</v>
      </c>
      <c r="G19" s="13"/>
      <c r="H19" s="17"/>
      <c r="I19" s="18"/>
      <c r="J19" s="19"/>
      <c r="K19" s="20" t="s">
        <v>280</v>
      </c>
      <c r="L19" s="21" t="s">
        <v>281</v>
      </c>
    </row>
    <row r="20" spans="3:16" ht="20.149999999999999" customHeight="1" x14ac:dyDescent="0.55000000000000004">
      <c r="C20" s="313"/>
      <c r="D20" s="321"/>
      <c r="E20" s="11"/>
      <c r="F20" s="345"/>
      <c r="G20" s="13"/>
      <c r="H20" s="22" t="s">
        <v>267</v>
      </c>
      <c r="I20" s="342" t="s">
        <v>266</v>
      </c>
      <c r="J20" s="343"/>
      <c r="K20" s="23"/>
      <c r="L20" s="24"/>
    </row>
    <row r="21" spans="3:16" ht="20.149999999999999" customHeight="1" x14ac:dyDescent="0.55000000000000004">
      <c r="C21" s="313"/>
      <c r="D21" s="321"/>
      <c r="E21" s="11"/>
      <c r="F21" s="345"/>
      <c r="G21" s="13"/>
      <c r="H21" s="25" t="s">
        <v>268</v>
      </c>
      <c r="I21" s="326" t="s">
        <v>380</v>
      </c>
      <c r="J21" s="327"/>
      <c r="K21" s="26"/>
      <c r="L21" s="27"/>
    </row>
    <row r="22" spans="3:16" ht="20.149999999999999" customHeight="1" x14ac:dyDescent="0.55000000000000004">
      <c r="C22" s="313"/>
      <c r="D22" s="321"/>
      <c r="E22" s="11"/>
      <c r="F22" s="345"/>
      <c r="G22" s="13"/>
      <c r="H22" s="25" t="s">
        <v>269</v>
      </c>
      <c r="I22" s="326" t="s">
        <v>272</v>
      </c>
      <c r="J22" s="327"/>
      <c r="K22" s="26"/>
      <c r="L22" s="27"/>
    </row>
    <row r="23" spans="3:16" ht="35.15" customHeight="1" x14ac:dyDescent="0.55000000000000004">
      <c r="C23" s="313"/>
      <c r="D23" s="321"/>
      <c r="E23" s="11"/>
      <c r="F23" s="345"/>
      <c r="G23" s="13"/>
      <c r="H23" s="28" t="s">
        <v>275</v>
      </c>
      <c r="I23" s="326" t="s">
        <v>273</v>
      </c>
      <c r="J23" s="327"/>
      <c r="K23" s="26"/>
      <c r="L23" s="27"/>
    </row>
    <row r="24" spans="3:16" ht="20.149999999999999" customHeight="1" thickBot="1" x14ac:dyDescent="0.6">
      <c r="C24" s="313"/>
      <c r="D24" s="321"/>
      <c r="E24" s="11"/>
      <c r="F24" s="345"/>
      <c r="G24" s="13"/>
      <c r="H24" s="29" t="s">
        <v>271</v>
      </c>
      <c r="I24" s="340" t="s">
        <v>274</v>
      </c>
      <c r="J24" s="341"/>
      <c r="K24" s="30"/>
      <c r="L24" s="31"/>
    </row>
    <row r="25" spans="3:16" ht="4" customHeight="1" thickBot="1" x14ac:dyDescent="0.6">
      <c r="C25" s="313"/>
      <c r="D25" s="321"/>
      <c r="E25" s="11"/>
      <c r="F25" s="12"/>
      <c r="G25" s="13"/>
      <c r="H25" s="14"/>
      <c r="I25" s="14"/>
      <c r="J25" s="14"/>
      <c r="K25" s="14"/>
      <c r="L25" s="15"/>
    </row>
    <row r="26" spans="3:16" ht="36" customHeight="1" thickTop="1" thickBot="1" x14ac:dyDescent="0.6">
      <c r="C26" s="313"/>
      <c r="D26" s="321"/>
      <c r="E26" s="33" t="s">
        <v>4</v>
      </c>
      <c r="F26" s="34" t="s">
        <v>62</v>
      </c>
      <c r="G26" s="301" t="s">
        <v>134</v>
      </c>
      <c r="H26" s="302"/>
      <c r="I26" s="302"/>
      <c r="J26" s="302"/>
      <c r="K26" s="302"/>
      <c r="L26" s="303"/>
      <c r="P26" s="133" t="str">
        <f>IF(G26="〔チェック欄（プルダウン選択）〕","●取組状況をプルダウン選択してください。",LEFT(G26,3))</f>
        <v>●取組状況をプルダウン選択してください。</v>
      </c>
    </row>
    <row r="27" spans="3:16" ht="4" customHeight="1" thickTop="1" x14ac:dyDescent="0.55000000000000004">
      <c r="C27" s="313"/>
      <c r="D27" s="321"/>
      <c r="E27" s="11"/>
      <c r="F27" s="12"/>
      <c r="G27" s="35"/>
      <c r="H27" s="36"/>
      <c r="I27" s="36"/>
      <c r="J27" s="36"/>
      <c r="K27" s="36"/>
      <c r="L27" s="37"/>
    </row>
    <row r="28" spans="3:16" ht="20.149999999999999" customHeight="1" thickBot="1" x14ac:dyDescent="0.6">
      <c r="C28" s="313"/>
      <c r="D28" s="321"/>
      <c r="E28" s="11"/>
      <c r="F28" s="38"/>
      <c r="G28" s="298" t="s">
        <v>136</v>
      </c>
      <c r="H28" s="299"/>
      <c r="I28" s="299"/>
      <c r="J28" s="299"/>
      <c r="K28" s="299"/>
      <c r="L28" s="300"/>
    </row>
    <row r="29" spans="3:16" ht="20.149999999999999" customHeight="1" thickBot="1" x14ac:dyDescent="0.6">
      <c r="C29" s="313"/>
      <c r="D29" s="321"/>
      <c r="E29" s="11"/>
      <c r="F29" s="12"/>
      <c r="G29" s="307"/>
      <c r="H29" s="308"/>
      <c r="I29" s="331" t="s">
        <v>135</v>
      </c>
      <c r="J29" s="332"/>
      <c r="K29" s="332"/>
      <c r="L29" s="333"/>
    </row>
    <row r="30" spans="3:16" ht="35.15" customHeight="1" thickBot="1" x14ac:dyDescent="0.6">
      <c r="C30" s="313"/>
      <c r="D30" s="321"/>
      <c r="E30" s="11"/>
      <c r="F30" s="12"/>
      <c r="G30" s="307"/>
      <c r="H30" s="308"/>
      <c r="I30" s="316" t="s">
        <v>137</v>
      </c>
      <c r="J30" s="317"/>
      <c r="K30" s="317"/>
      <c r="L30" s="318"/>
    </row>
    <row r="31" spans="3:16" ht="20.149999999999999" customHeight="1" thickBot="1" x14ac:dyDescent="0.6">
      <c r="C31" s="313"/>
      <c r="D31" s="321"/>
      <c r="E31" s="11"/>
      <c r="F31" s="12"/>
      <c r="G31" s="307"/>
      <c r="H31" s="308"/>
      <c r="I31" s="316" t="s">
        <v>138</v>
      </c>
      <c r="J31" s="317"/>
      <c r="K31" s="317"/>
      <c r="L31" s="318"/>
    </row>
    <row r="32" spans="3:16" ht="20.149999999999999" customHeight="1" thickBot="1" x14ac:dyDescent="0.6">
      <c r="C32" s="11"/>
      <c r="D32" s="38"/>
      <c r="E32" s="11"/>
      <c r="F32" s="12"/>
      <c r="G32" s="307"/>
      <c r="H32" s="308"/>
      <c r="I32" s="316" t="s">
        <v>139</v>
      </c>
      <c r="J32" s="317"/>
      <c r="K32" s="317"/>
      <c r="L32" s="318"/>
    </row>
    <row r="33" spans="3:16" ht="20.149999999999999" customHeight="1" thickBot="1" x14ac:dyDescent="0.6">
      <c r="C33" s="11"/>
      <c r="D33" s="38"/>
      <c r="E33" s="11"/>
      <c r="F33" s="12"/>
      <c r="G33" s="307"/>
      <c r="H33" s="308"/>
      <c r="I33" s="316" t="s">
        <v>36</v>
      </c>
      <c r="J33" s="317"/>
      <c r="K33" s="317"/>
      <c r="L33" s="318"/>
    </row>
    <row r="34" spans="3:16" ht="20.149999999999999" customHeight="1" thickBot="1" x14ac:dyDescent="0.6">
      <c r="C34" s="11"/>
      <c r="D34" s="38"/>
      <c r="E34" s="11"/>
      <c r="F34" s="12"/>
      <c r="G34" s="307"/>
      <c r="H34" s="308"/>
      <c r="I34" s="316" t="s">
        <v>140</v>
      </c>
      <c r="J34" s="317"/>
      <c r="K34" s="317"/>
      <c r="L34" s="318"/>
    </row>
    <row r="35" spans="3:16" ht="20.149999999999999" customHeight="1" thickBot="1" x14ac:dyDescent="0.6">
      <c r="C35" s="11"/>
      <c r="D35" s="38"/>
      <c r="E35" s="11"/>
      <c r="F35" s="12"/>
      <c r="G35" s="307"/>
      <c r="H35" s="308"/>
      <c r="I35" s="316" t="s">
        <v>141</v>
      </c>
      <c r="J35" s="317"/>
      <c r="K35" s="317"/>
      <c r="L35" s="318"/>
    </row>
    <row r="36" spans="3:16" ht="20.149999999999999" customHeight="1" thickBot="1" x14ac:dyDescent="0.6">
      <c r="C36" s="11"/>
      <c r="D36" s="38"/>
      <c r="E36" s="11"/>
      <c r="F36" s="12"/>
      <c r="G36" s="307"/>
      <c r="H36" s="308"/>
      <c r="I36" s="316" t="s">
        <v>142</v>
      </c>
      <c r="J36" s="317"/>
      <c r="K36" s="317"/>
      <c r="L36" s="318"/>
    </row>
    <row r="37" spans="3:16" ht="20.149999999999999" customHeight="1" thickBot="1" x14ac:dyDescent="0.6">
      <c r="C37" s="11"/>
      <c r="D37" s="38"/>
      <c r="E37" s="11"/>
      <c r="F37" s="12"/>
      <c r="G37" s="307"/>
      <c r="H37" s="308"/>
      <c r="I37" s="328" t="s">
        <v>143</v>
      </c>
      <c r="J37" s="329"/>
      <c r="K37" s="329"/>
      <c r="L37" s="330"/>
    </row>
    <row r="38" spans="3:16" ht="4" customHeight="1" thickBot="1" x14ac:dyDescent="0.6">
      <c r="C38" s="11"/>
      <c r="D38" s="38"/>
      <c r="E38" s="11"/>
      <c r="F38" s="39"/>
      <c r="G38" s="13"/>
      <c r="H38" s="14"/>
      <c r="I38" s="14"/>
      <c r="J38" s="14"/>
      <c r="K38" s="14"/>
      <c r="L38" s="15"/>
    </row>
    <row r="39" spans="3:16" ht="36" customHeight="1" thickTop="1" thickBot="1" x14ac:dyDescent="0.6">
      <c r="C39" s="312" t="s">
        <v>5</v>
      </c>
      <c r="D39" s="320" t="s">
        <v>283</v>
      </c>
      <c r="E39" s="33" t="s">
        <v>6</v>
      </c>
      <c r="F39" s="34" t="s">
        <v>286</v>
      </c>
      <c r="G39" s="301" t="s">
        <v>134</v>
      </c>
      <c r="H39" s="302"/>
      <c r="I39" s="302"/>
      <c r="J39" s="302"/>
      <c r="K39" s="302"/>
      <c r="L39" s="303"/>
      <c r="P39" s="133" t="str">
        <f>IF(G39="〔チェック欄（プルダウン選択）〕","●取組状況をプルダウン選択してください。",LEFT(G39,3))</f>
        <v>●取組状況をプルダウン選択してください。</v>
      </c>
    </row>
    <row r="40" spans="3:16" ht="4" customHeight="1" thickTop="1" x14ac:dyDescent="0.55000000000000004">
      <c r="C40" s="313"/>
      <c r="D40" s="321"/>
      <c r="E40" s="11"/>
      <c r="F40" s="38"/>
      <c r="G40" s="35"/>
      <c r="H40" s="36"/>
      <c r="I40" s="36"/>
      <c r="J40" s="36"/>
      <c r="K40" s="36"/>
      <c r="L40" s="37"/>
    </row>
    <row r="41" spans="3:16" ht="20.149999999999999" customHeight="1" thickBot="1" x14ac:dyDescent="0.6">
      <c r="C41" s="313"/>
      <c r="D41" s="321"/>
      <c r="E41" s="11"/>
      <c r="F41" s="38"/>
      <c r="G41" s="298" t="s">
        <v>148</v>
      </c>
      <c r="H41" s="299"/>
      <c r="I41" s="299"/>
      <c r="J41" s="299"/>
      <c r="K41" s="299"/>
      <c r="L41" s="300"/>
    </row>
    <row r="42" spans="3:16" ht="20.149999999999999" customHeight="1" thickBot="1" x14ac:dyDescent="0.6">
      <c r="C42" s="313"/>
      <c r="D42" s="321"/>
      <c r="E42" s="11"/>
      <c r="F42" s="12"/>
      <c r="G42" s="307"/>
      <c r="H42" s="308"/>
      <c r="I42" s="316" t="s">
        <v>144</v>
      </c>
      <c r="J42" s="317"/>
      <c r="K42" s="317"/>
      <c r="L42" s="318"/>
    </row>
    <row r="43" spans="3:16" ht="20.149999999999999" customHeight="1" thickBot="1" x14ac:dyDescent="0.6">
      <c r="C43" s="313"/>
      <c r="D43" s="321"/>
      <c r="E43" s="11"/>
      <c r="F43" s="12"/>
      <c r="G43" s="307"/>
      <c r="H43" s="308"/>
      <c r="I43" s="316" t="s">
        <v>145</v>
      </c>
      <c r="J43" s="317"/>
      <c r="K43" s="317"/>
      <c r="L43" s="318"/>
    </row>
    <row r="44" spans="3:16" ht="20.149999999999999" customHeight="1" thickBot="1" x14ac:dyDescent="0.6">
      <c r="C44" s="313"/>
      <c r="D44" s="321"/>
      <c r="E44" s="11"/>
      <c r="F44" s="12"/>
      <c r="G44" s="307"/>
      <c r="H44" s="308"/>
      <c r="I44" s="316" t="s">
        <v>146</v>
      </c>
      <c r="J44" s="317"/>
      <c r="K44" s="317"/>
      <c r="L44" s="318"/>
    </row>
    <row r="45" spans="3:16" ht="20.149999999999999" customHeight="1" thickBot="1" x14ac:dyDescent="0.6">
      <c r="C45" s="313"/>
      <c r="D45" s="321"/>
      <c r="E45" s="11"/>
      <c r="F45" s="12"/>
      <c r="G45" s="307"/>
      <c r="H45" s="308"/>
      <c r="I45" s="316" t="s">
        <v>147</v>
      </c>
      <c r="J45" s="317"/>
      <c r="K45" s="317"/>
      <c r="L45" s="318"/>
    </row>
    <row r="46" spans="3:16" ht="20.149999999999999" customHeight="1" thickBot="1" x14ac:dyDescent="0.6">
      <c r="C46" s="313"/>
      <c r="D46" s="321"/>
      <c r="E46" s="11"/>
      <c r="F46" s="12"/>
      <c r="G46" s="307"/>
      <c r="H46" s="308"/>
      <c r="I46" s="316" t="s">
        <v>356</v>
      </c>
      <c r="J46" s="317"/>
      <c r="K46" s="317"/>
      <c r="L46" s="318"/>
    </row>
    <row r="47" spans="3:16" ht="20.149999999999999" customHeight="1" thickBot="1" x14ac:dyDescent="0.6">
      <c r="C47" s="313"/>
      <c r="D47" s="321"/>
      <c r="E47" s="11"/>
      <c r="F47" s="12"/>
      <c r="G47" s="307"/>
      <c r="H47" s="308"/>
      <c r="I47" s="316" t="s">
        <v>382</v>
      </c>
      <c r="J47" s="317"/>
      <c r="K47" s="317"/>
      <c r="L47" s="318"/>
    </row>
    <row r="48" spans="3:16" ht="4" customHeight="1" thickBot="1" x14ac:dyDescent="0.6">
      <c r="C48" s="313"/>
      <c r="D48" s="321"/>
      <c r="E48" s="11"/>
      <c r="F48" s="39"/>
      <c r="G48" s="13"/>
      <c r="H48" s="14"/>
      <c r="I48" s="14"/>
      <c r="J48" s="14"/>
      <c r="K48" s="14"/>
      <c r="L48" s="15"/>
    </row>
    <row r="49" spans="3:16" ht="36" customHeight="1" thickTop="1" thickBot="1" x14ac:dyDescent="0.6">
      <c r="C49" s="312" t="s">
        <v>7</v>
      </c>
      <c r="D49" s="320" t="s">
        <v>282</v>
      </c>
      <c r="E49" s="33" t="s">
        <v>8</v>
      </c>
      <c r="F49" s="40" t="s">
        <v>287</v>
      </c>
      <c r="G49" s="304" t="s">
        <v>134</v>
      </c>
      <c r="H49" s="305"/>
      <c r="I49" s="305"/>
      <c r="J49" s="305"/>
      <c r="K49" s="305"/>
      <c r="L49" s="306"/>
      <c r="O49" s="133" t="str">
        <f>IF(G49="〔チェック欄（プルダウン選択）〕","●取組状況をプルダウン選択してください。",LEFT(G49,3))</f>
        <v>●取組状況をプルダウン選択してください。</v>
      </c>
    </row>
    <row r="50" spans="3:16" ht="36" customHeight="1" thickTop="1" thickBot="1" x14ac:dyDescent="0.6">
      <c r="C50" s="313"/>
      <c r="D50" s="321"/>
      <c r="E50" s="33" t="s">
        <v>9</v>
      </c>
      <c r="F50" s="41" t="s">
        <v>124</v>
      </c>
      <c r="G50" s="304" t="s">
        <v>134</v>
      </c>
      <c r="H50" s="305"/>
      <c r="I50" s="305"/>
      <c r="J50" s="305"/>
      <c r="K50" s="305"/>
      <c r="L50" s="306"/>
      <c r="O50" s="133" t="str">
        <f>IF(G50="〔チェック欄（プルダウン選択）〕","●取組状況をプルダウン選択してください。",LEFT(G50,3))</f>
        <v>●取組状況をプルダウン選択してください。</v>
      </c>
    </row>
    <row r="51" spans="3:16" ht="60" customHeight="1" thickTop="1" thickBot="1" x14ac:dyDescent="0.6">
      <c r="C51" s="313"/>
      <c r="D51" s="321"/>
      <c r="E51" s="33" t="s">
        <v>10</v>
      </c>
      <c r="F51" s="34" t="s">
        <v>288</v>
      </c>
      <c r="G51" s="301" t="s">
        <v>134</v>
      </c>
      <c r="H51" s="302"/>
      <c r="I51" s="302"/>
      <c r="J51" s="302"/>
      <c r="K51" s="302"/>
      <c r="L51" s="303"/>
      <c r="P51" s="133" t="str">
        <f>IF(G51="〔チェック欄（プルダウン選択）〕","●取組状況をプルダウン選択してください。",LEFT(G51,3))</f>
        <v>●取組状況をプルダウン選択してください。</v>
      </c>
    </row>
    <row r="52" spans="3:16" ht="4" customHeight="1" thickTop="1" thickBot="1" x14ac:dyDescent="0.6">
      <c r="C52" s="319"/>
      <c r="D52" s="322"/>
      <c r="E52" s="11"/>
      <c r="F52" s="39"/>
      <c r="G52" s="42"/>
      <c r="H52" s="43"/>
      <c r="I52" s="43"/>
      <c r="J52" s="43"/>
      <c r="K52" s="43"/>
      <c r="L52" s="44"/>
    </row>
    <row r="53" spans="3:16" ht="36" customHeight="1" thickTop="1" thickBot="1" x14ac:dyDescent="0.6">
      <c r="C53" s="312" t="s">
        <v>11</v>
      </c>
      <c r="D53" s="320" t="s">
        <v>284</v>
      </c>
      <c r="E53" s="45" t="s">
        <v>12</v>
      </c>
      <c r="F53" s="46" t="s">
        <v>63</v>
      </c>
      <c r="G53" s="304" t="s">
        <v>134</v>
      </c>
      <c r="H53" s="305"/>
      <c r="I53" s="305"/>
      <c r="J53" s="305"/>
      <c r="K53" s="305"/>
      <c r="L53" s="306"/>
      <c r="O53" s="133" t="str">
        <f t="shared" ref="O53:O58" si="0">IF(G53="〔チェック欄（プルダウン選択）〕","●取組状況をプルダウン選択してください。",LEFT(G53,3))</f>
        <v>●取組状況をプルダウン選択してください。</v>
      </c>
    </row>
    <row r="54" spans="3:16" ht="60" customHeight="1" thickTop="1" thickBot="1" x14ac:dyDescent="0.6">
      <c r="C54" s="313"/>
      <c r="D54" s="321"/>
      <c r="E54" s="45" t="s">
        <v>88</v>
      </c>
      <c r="F54" s="46" t="s">
        <v>289</v>
      </c>
      <c r="G54" s="304" t="s">
        <v>134</v>
      </c>
      <c r="H54" s="305"/>
      <c r="I54" s="305"/>
      <c r="J54" s="305"/>
      <c r="K54" s="305"/>
      <c r="L54" s="306"/>
      <c r="O54" s="133" t="str">
        <f t="shared" si="0"/>
        <v>●取組状況をプルダウン選択してください。</v>
      </c>
    </row>
    <row r="55" spans="3:16" ht="60" customHeight="1" thickTop="1" thickBot="1" x14ac:dyDescent="0.6">
      <c r="C55" s="319"/>
      <c r="D55" s="322"/>
      <c r="E55" s="45" t="s">
        <v>89</v>
      </c>
      <c r="F55" s="46" t="s">
        <v>290</v>
      </c>
      <c r="G55" s="304" t="s">
        <v>134</v>
      </c>
      <c r="H55" s="305"/>
      <c r="I55" s="305"/>
      <c r="J55" s="305"/>
      <c r="K55" s="305"/>
      <c r="L55" s="306"/>
      <c r="O55" s="133" t="str">
        <f t="shared" si="0"/>
        <v>●取組状況をプルダウン選択してください。</v>
      </c>
    </row>
    <row r="56" spans="3:16" ht="60" customHeight="1" thickTop="1" thickBot="1" x14ac:dyDescent="0.6">
      <c r="C56" s="312" t="s">
        <v>90</v>
      </c>
      <c r="D56" s="314" t="s">
        <v>285</v>
      </c>
      <c r="E56" s="47" t="s">
        <v>172</v>
      </c>
      <c r="F56" s="41" t="s">
        <v>366</v>
      </c>
      <c r="G56" s="304" t="s">
        <v>134</v>
      </c>
      <c r="H56" s="305"/>
      <c r="I56" s="305"/>
      <c r="J56" s="305"/>
      <c r="K56" s="305"/>
      <c r="L56" s="306"/>
      <c r="O56" s="133" t="str">
        <f t="shared" si="0"/>
        <v>●取組状況をプルダウン選択してください。</v>
      </c>
    </row>
    <row r="57" spans="3:16" ht="75" customHeight="1" thickTop="1" thickBot="1" x14ac:dyDescent="0.6">
      <c r="C57" s="319"/>
      <c r="D57" s="344"/>
      <c r="E57" s="47" t="s">
        <v>173</v>
      </c>
      <c r="F57" s="41" t="s">
        <v>291</v>
      </c>
      <c r="G57" s="304" t="s">
        <v>134</v>
      </c>
      <c r="H57" s="305"/>
      <c r="I57" s="305"/>
      <c r="J57" s="305"/>
      <c r="K57" s="305"/>
      <c r="L57" s="306"/>
      <c r="O57" s="133" t="str">
        <f t="shared" si="0"/>
        <v>●取組状況をプルダウン選択してください。</v>
      </c>
    </row>
    <row r="58" spans="3:16" ht="60" customHeight="1" thickTop="1" thickBot="1" x14ac:dyDescent="0.6">
      <c r="C58" s="47" t="s">
        <v>174</v>
      </c>
      <c r="D58" s="48" t="s">
        <v>175</v>
      </c>
      <c r="E58" s="47" t="s">
        <v>176</v>
      </c>
      <c r="F58" s="41" t="s">
        <v>292</v>
      </c>
      <c r="G58" s="304" t="s">
        <v>134</v>
      </c>
      <c r="H58" s="305"/>
      <c r="I58" s="305"/>
      <c r="J58" s="305"/>
      <c r="K58" s="305"/>
      <c r="L58" s="306"/>
      <c r="O58" s="133" t="str">
        <f t="shared" si="0"/>
        <v>●取組状況をプルダウン選択してください。</v>
      </c>
    </row>
    <row r="59" spans="3:16" ht="18" customHeight="1" thickTop="1" x14ac:dyDescent="0.55000000000000004"/>
    <row r="60" spans="3:16" ht="18" customHeight="1" thickBot="1" x14ac:dyDescent="0.6">
      <c r="O60" s="133" t="s">
        <v>170</v>
      </c>
      <c r="P60" s="133" t="s">
        <v>171</v>
      </c>
    </row>
    <row r="61" spans="3:16" ht="50.15" customHeight="1" thickTop="1" thickBot="1" x14ac:dyDescent="0.6">
      <c r="C61" s="10" t="s">
        <v>64</v>
      </c>
      <c r="D61" s="293" t="s">
        <v>332</v>
      </c>
      <c r="E61" s="293"/>
      <c r="F61" s="293"/>
      <c r="G61" s="293"/>
      <c r="H61" s="293"/>
      <c r="I61" s="293"/>
      <c r="J61" s="293"/>
      <c r="K61" s="293"/>
      <c r="L61" s="294"/>
      <c r="O61" s="134" t="str">
        <f>"【○】"&amp;COUNTIF(O64:O91,"【○】")&amp;"件【×】"&amp;COUNTIF(O64:O91,"【×】")&amp;"件"</f>
        <v>【○】0件【×】0件</v>
      </c>
      <c r="P61" s="134" t="str">
        <f>"【◎】"&amp;COUNTIF(P64:P91,"【◎】")&amp;"件【○】"&amp;COUNTIF(P64:P91,"【○】")&amp;"件【×】"&amp;COUNTIF(P64:P91,"【×】")&amp;"件"</f>
        <v>【◎】0件【○】0件【×】0件</v>
      </c>
    </row>
    <row r="62" spans="3:16" ht="12" customHeight="1" thickTop="1" x14ac:dyDescent="0.55000000000000004"/>
    <row r="63" spans="3:16" ht="30" customHeight="1" thickBot="1" x14ac:dyDescent="0.6">
      <c r="C63" s="346" t="s">
        <v>1</v>
      </c>
      <c r="D63" s="347"/>
      <c r="E63" s="295" t="s">
        <v>0</v>
      </c>
      <c r="F63" s="297"/>
      <c r="G63" s="346" t="s">
        <v>59</v>
      </c>
      <c r="H63" s="348"/>
      <c r="I63" s="348"/>
      <c r="J63" s="348"/>
      <c r="K63" s="348"/>
      <c r="L63" s="347"/>
    </row>
    <row r="64" spans="3:16" ht="37" customHeight="1" thickTop="1" thickBot="1" x14ac:dyDescent="0.6">
      <c r="C64" s="312" t="s">
        <v>14</v>
      </c>
      <c r="D64" s="320" t="s">
        <v>13</v>
      </c>
      <c r="E64" s="11" t="s">
        <v>15</v>
      </c>
      <c r="F64" s="49" t="s">
        <v>296</v>
      </c>
      <c r="G64" s="304" t="s">
        <v>134</v>
      </c>
      <c r="H64" s="305"/>
      <c r="I64" s="305"/>
      <c r="J64" s="305"/>
      <c r="K64" s="305"/>
      <c r="L64" s="306"/>
      <c r="O64" s="133" t="str">
        <f>IF(G64="〔チェック欄（プルダウン選択）〕","●取組状況をプルダウン選択してください。",LEFT(G64,3))</f>
        <v>●取組状況をプルダウン選択してください。</v>
      </c>
    </row>
    <row r="65" spans="3:16" ht="4" customHeight="1" thickTop="1" x14ac:dyDescent="0.55000000000000004">
      <c r="C65" s="313"/>
      <c r="D65" s="321"/>
      <c r="E65" s="11"/>
      <c r="F65" s="38"/>
      <c r="G65" s="35"/>
      <c r="H65" s="36"/>
      <c r="I65" s="36"/>
      <c r="J65" s="36"/>
      <c r="K65" s="36"/>
      <c r="L65" s="37"/>
    </row>
    <row r="66" spans="3:16" ht="20.149999999999999" customHeight="1" thickBot="1" x14ac:dyDescent="0.6">
      <c r="C66" s="313"/>
      <c r="D66" s="321"/>
      <c r="E66" s="11"/>
      <c r="F66" s="38"/>
      <c r="G66" s="298" t="s">
        <v>67</v>
      </c>
      <c r="H66" s="299"/>
      <c r="I66" s="299"/>
      <c r="J66" s="299"/>
      <c r="K66" s="299"/>
      <c r="L66" s="300"/>
    </row>
    <row r="67" spans="3:16" ht="20.149999999999999" customHeight="1" x14ac:dyDescent="0.55000000000000004">
      <c r="C67" s="313"/>
      <c r="D67" s="321"/>
      <c r="E67" s="11"/>
      <c r="F67" s="12"/>
      <c r="G67" s="13"/>
      <c r="H67" s="17"/>
      <c r="I67" s="18"/>
      <c r="J67" s="19"/>
      <c r="K67" s="50" t="s">
        <v>149</v>
      </c>
      <c r="L67" s="51"/>
    </row>
    <row r="68" spans="3:16" ht="20.149999999999999" customHeight="1" x14ac:dyDescent="0.55000000000000004">
      <c r="C68" s="313"/>
      <c r="D68" s="321"/>
      <c r="E68" s="11"/>
      <c r="F68" s="12"/>
      <c r="G68" s="13"/>
      <c r="H68" s="22" t="s">
        <v>267</v>
      </c>
      <c r="I68" s="342" t="s">
        <v>266</v>
      </c>
      <c r="J68" s="343"/>
      <c r="K68" s="52"/>
      <c r="L68" s="53"/>
    </row>
    <row r="69" spans="3:16" ht="20.149999999999999" customHeight="1" x14ac:dyDescent="0.55000000000000004">
      <c r="C69" s="313"/>
      <c r="D69" s="321"/>
      <c r="E69" s="11"/>
      <c r="F69" s="12"/>
      <c r="G69" s="13"/>
      <c r="H69" s="25" t="s">
        <v>268</v>
      </c>
      <c r="I69" s="326" t="s">
        <v>380</v>
      </c>
      <c r="J69" s="327"/>
      <c r="K69" s="54"/>
      <c r="L69" s="53"/>
    </row>
    <row r="70" spans="3:16" ht="20.149999999999999" customHeight="1" x14ac:dyDescent="0.55000000000000004">
      <c r="C70" s="313"/>
      <c r="D70" s="321"/>
      <c r="E70" s="11"/>
      <c r="F70" s="12"/>
      <c r="G70" s="13"/>
      <c r="H70" s="25" t="s">
        <v>269</v>
      </c>
      <c r="I70" s="326" t="s">
        <v>272</v>
      </c>
      <c r="J70" s="327"/>
      <c r="K70" s="54"/>
      <c r="L70" s="53"/>
    </row>
    <row r="71" spans="3:16" ht="20.149999999999999" customHeight="1" thickBot="1" x14ac:dyDescent="0.6">
      <c r="C71" s="313"/>
      <c r="D71" s="321"/>
      <c r="E71" s="11"/>
      <c r="F71" s="12"/>
      <c r="G71" s="13"/>
      <c r="H71" s="55" t="s">
        <v>270</v>
      </c>
      <c r="I71" s="351" t="s">
        <v>297</v>
      </c>
      <c r="J71" s="352"/>
      <c r="K71" s="56"/>
      <c r="L71" s="53"/>
    </row>
    <row r="72" spans="3:16" ht="4" customHeight="1" thickBot="1" x14ac:dyDescent="0.6">
      <c r="C72" s="313"/>
      <c r="D72" s="321"/>
      <c r="E72" s="11"/>
      <c r="F72" s="39"/>
      <c r="G72" s="13"/>
      <c r="H72" s="14"/>
      <c r="I72" s="14"/>
      <c r="J72" s="14"/>
      <c r="K72" s="14"/>
      <c r="L72" s="15"/>
    </row>
    <row r="73" spans="3:16" ht="36" customHeight="1" thickTop="1" thickBot="1" x14ac:dyDescent="0.6">
      <c r="C73" s="312" t="s">
        <v>16</v>
      </c>
      <c r="D73" s="320" t="s">
        <v>295</v>
      </c>
      <c r="E73" s="33" t="s">
        <v>17</v>
      </c>
      <c r="F73" s="34" t="s">
        <v>66</v>
      </c>
      <c r="G73" s="301" t="s">
        <v>134</v>
      </c>
      <c r="H73" s="302"/>
      <c r="I73" s="302"/>
      <c r="J73" s="302"/>
      <c r="K73" s="302"/>
      <c r="L73" s="303"/>
      <c r="P73" s="133" t="str">
        <f>IF(G73="〔チェック欄（プルダウン選択）〕","●取組状況をプルダウン選択してください。",LEFT(G73,3))</f>
        <v>●取組状況をプルダウン選択してください。</v>
      </c>
    </row>
    <row r="74" spans="3:16" ht="4" customHeight="1" thickTop="1" x14ac:dyDescent="0.55000000000000004">
      <c r="C74" s="313"/>
      <c r="D74" s="321"/>
      <c r="E74" s="11"/>
      <c r="F74" s="38"/>
      <c r="G74" s="35"/>
      <c r="H74" s="36"/>
      <c r="I74" s="36"/>
      <c r="J74" s="36"/>
      <c r="K74" s="36"/>
      <c r="L74" s="37"/>
    </row>
    <row r="75" spans="3:16" ht="20.149999999999999" customHeight="1" thickBot="1" x14ac:dyDescent="0.6">
      <c r="C75" s="313"/>
      <c r="D75" s="321"/>
      <c r="E75" s="11"/>
      <c r="F75" s="38"/>
      <c r="G75" s="298" t="s">
        <v>160</v>
      </c>
      <c r="H75" s="299"/>
      <c r="I75" s="299"/>
      <c r="J75" s="299"/>
      <c r="K75" s="299"/>
      <c r="L75" s="300"/>
    </row>
    <row r="76" spans="3:16" ht="24" customHeight="1" thickBot="1" x14ac:dyDescent="0.6">
      <c r="C76" s="313"/>
      <c r="D76" s="321"/>
      <c r="E76" s="11"/>
      <c r="F76" s="12"/>
      <c r="G76" s="307"/>
      <c r="H76" s="308"/>
      <c r="I76" s="316" t="s">
        <v>153</v>
      </c>
      <c r="J76" s="317"/>
      <c r="K76" s="317"/>
      <c r="L76" s="318"/>
    </row>
    <row r="77" spans="3:16" ht="24" customHeight="1" thickBot="1" x14ac:dyDescent="0.6">
      <c r="C77" s="313"/>
      <c r="D77" s="321"/>
      <c r="E77" s="11"/>
      <c r="F77" s="12"/>
      <c r="G77" s="307"/>
      <c r="H77" s="308"/>
      <c r="I77" s="316" t="s">
        <v>154</v>
      </c>
      <c r="J77" s="317"/>
      <c r="K77" s="317"/>
      <c r="L77" s="318"/>
    </row>
    <row r="78" spans="3:16" ht="24" customHeight="1" thickBot="1" x14ac:dyDescent="0.6">
      <c r="C78" s="313"/>
      <c r="D78" s="321"/>
      <c r="E78" s="11"/>
      <c r="F78" s="12"/>
      <c r="G78" s="307"/>
      <c r="H78" s="308"/>
      <c r="I78" s="316" t="s">
        <v>357</v>
      </c>
      <c r="J78" s="317"/>
      <c r="K78" s="317"/>
      <c r="L78" s="318"/>
    </row>
    <row r="79" spans="3:16" ht="4" customHeight="1" x14ac:dyDescent="0.55000000000000004">
      <c r="C79" s="313"/>
      <c r="D79" s="321"/>
      <c r="E79" s="11"/>
      <c r="F79" s="12"/>
      <c r="G79" s="13"/>
      <c r="H79" s="14"/>
      <c r="I79" s="14"/>
      <c r="J79" s="14"/>
      <c r="K79" s="14"/>
      <c r="L79" s="15"/>
    </row>
    <row r="80" spans="3:16" ht="20.149999999999999" customHeight="1" thickBot="1" x14ac:dyDescent="0.6">
      <c r="C80" s="313"/>
      <c r="D80" s="321"/>
      <c r="E80" s="11"/>
      <c r="F80" s="38"/>
      <c r="G80" s="298" t="s">
        <v>161</v>
      </c>
      <c r="H80" s="299"/>
      <c r="I80" s="299"/>
      <c r="J80" s="299"/>
      <c r="K80" s="299"/>
      <c r="L80" s="300"/>
    </row>
    <row r="81" spans="3:16" ht="24" customHeight="1" thickBot="1" x14ac:dyDescent="0.6">
      <c r="C81" s="313"/>
      <c r="D81" s="321"/>
      <c r="E81" s="11"/>
      <c r="F81" s="12"/>
      <c r="G81" s="307"/>
      <c r="H81" s="308"/>
      <c r="I81" s="316" t="s">
        <v>358</v>
      </c>
      <c r="J81" s="317"/>
      <c r="K81" s="317"/>
      <c r="L81" s="318"/>
    </row>
    <row r="82" spans="3:16" ht="24" customHeight="1" thickBot="1" x14ac:dyDescent="0.6">
      <c r="C82" s="313"/>
      <c r="D82" s="321"/>
      <c r="E82" s="11"/>
      <c r="F82" s="12"/>
      <c r="G82" s="307"/>
      <c r="H82" s="308"/>
      <c r="I82" s="316" t="s">
        <v>359</v>
      </c>
      <c r="J82" s="317"/>
      <c r="K82" s="317"/>
      <c r="L82" s="318"/>
    </row>
    <row r="83" spans="3:16" ht="24" customHeight="1" thickBot="1" x14ac:dyDescent="0.6">
      <c r="C83" s="313"/>
      <c r="D83" s="321"/>
      <c r="E83" s="11"/>
      <c r="F83" s="12"/>
      <c r="G83" s="307"/>
      <c r="H83" s="308"/>
      <c r="I83" s="316" t="s">
        <v>360</v>
      </c>
      <c r="J83" s="317"/>
      <c r="K83" s="317"/>
      <c r="L83" s="318"/>
    </row>
    <row r="84" spans="3:16" ht="4" customHeight="1" thickBot="1" x14ac:dyDescent="0.6">
      <c r="C84" s="313"/>
      <c r="D84" s="321"/>
      <c r="E84" s="57"/>
      <c r="F84" s="39"/>
      <c r="G84" s="58"/>
      <c r="H84" s="59"/>
      <c r="I84" s="59"/>
      <c r="J84" s="59"/>
      <c r="K84" s="59"/>
      <c r="L84" s="60"/>
    </row>
    <row r="85" spans="3:16" ht="37" customHeight="1" thickTop="1" thickBot="1" x14ac:dyDescent="0.6">
      <c r="C85" s="312" t="s">
        <v>18</v>
      </c>
      <c r="D85" s="320" t="s">
        <v>20</v>
      </c>
      <c r="E85" s="11" t="s">
        <v>19</v>
      </c>
      <c r="F85" s="12" t="s">
        <v>69</v>
      </c>
      <c r="G85" s="304" t="s">
        <v>134</v>
      </c>
      <c r="H85" s="305"/>
      <c r="I85" s="305"/>
      <c r="J85" s="305"/>
      <c r="K85" s="305"/>
      <c r="L85" s="306"/>
      <c r="O85" s="133" t="str">
        <f>IF(G85="〔チェック欄（プルダウン選択）〕","●取組状況をプルダウン選択してください。",LEFT(G85,3))</f>
        <v>●取組状況をプルダウン選択してください。</v>
      </c>
    </row>
    <row r="86" spans="3:16" ht="4" customHeight="1" thickTop="1" x14ac:dyDescent="0.55000000000000004">
      <c r="C86" s="313"/>
      <c r="D86" s="321"/>
      <c r="E86" s="11"/>
      <c r="F86" s="38"/>
      <c r="G86" s="35"/>
      <c r="H86" s="36"/>
      <c r="I86" s="36"/>
      <c r="J86" s="36"/>
      <c r="K86" s="36"/>
      <c r="L86" s="37"/>
    </row>
    <row r="87" spans="3:16" ht="20.149999999999999" customHeight="1" thickBot="1" x14ac:dyDescent="0.6">
      <c r="C87" s="313"/>
      <c r="D87" s="321"/>
      <c r="E87" s="11"/>
      <c r="F87" s="38"/>
      <c r="G87" s="298" t="s">
        <v>68</v>
      </c>
      <c r="H87" s="299"/>
      <c r="I87" s="299"/>
      <c r="J87" s="299"/>
      <c r="K87" s="299"/>
      <c r="L87" s="300"/>
    </row>
    <row r="88" spans="3:16" ht="20.149999999999999" customHeight="1" x14ac:dyDescent="0.55000000000000004">
      <c r="C88" s="313"/>
      <c r="D88" s="321"/>
      <c r="E88" s="11"/>
      <c r="F88" s="12"/>
      <c r="G88" s="13"/>
      <c r="H88" s="61" t="s">
        <v>267</v>
      </c>
      <c r="I88" s="349" t="s">
        <v>298</v>
      </c>
      <c r="J88" s="350"/>
      <c r="K88" s="62"/>
      <c r="L88" s="63" t="s">
        <v>155</v>
      </c>
    </row>
    <row r="89" spans="3:16" ht="20.149999999999999" customHeight="1" thickBot="1" x14ac:dyDescent="0.6">
      <c r="C89" s="313"/>
      <c r="D89" s="321"/>
      <c r="E89" s="11"/>
      <c r="F89" s="12"/>
      <c r="G89" s="13"/>
      <c r="H89" s="55" t="s">
        <v>268</v>
      </c>
      <c r="I89" s="351" t="s">
        <v>299</v>
      </c>
      <c r="J89" s="352"/>
      <c r="K89" s="64"/>
      <c r="L89" s="63" t="s">
        <v>155</v>
      </c>
    </row>
    <row r="90" spans="3:16" ht="4" customHeight="1" thickBot="1" x14ac:dyDescent="0.6">
      <c r="C90" s="313"/>
      <c r="D90" s="321"/>
      <c r="E90" s="11"/>
      <c r="F90" s="12"/>
      <c r="G90" s="13"/>
      <c r="H90" s="14"/>
      <c r="I90" s="14"/>
      <c r="J90" s="14"/>
      <c r="K90" s="14"/>
      <c r="L90" s="15"/>
    </row>
    <row r="91" spans="3:16" ht="60" customHeight="1" thickTop="1" thickBot="1" x14ac:dyDescent="0.6">
      <c r="C91" s="319"/>
      <c r="D91" s="322"/>
      <c r="E91" s="45" t="s">
        <v>254</v>
      </c>
      <c r="F91" s="46" t="s">
        <v>70</v>
      </c>
      <c r="G91" s="301" t="s">
        <v>134</v>
      </c>
      <c r="H91" s="302"/>
      <c r="I91" s="302"/>
      <c r="J91" s="302"/>
      <c r="K91" s="302"/>
      <c r="L91" s="303"/>
      <c r="P91" s="133" t="str">
        <f>IF(G91="〔チェック欄（プルダウン選択）〕","●取組状況をプルダウン選択してください。",LEFT(G91,3))</f>
        <v>●取組状況をプルダウン選択してください。</v>
      </c>
    </row>
    <row r="92" spans="3:16" ht="18" customHeight="1" thickTop="1" x14ac:dyDescent="0.55000000000000004"/>
    <row r="93" spans="3:16" ht="18" customHeight="1" thickBot="1" x14ac:dyDescent="0.6">
      <c r="O93" s="133" t="s">
        <v>170</v>
      </c>
      <c r="P93" s="133" t="s">
        <v>171</v>
      </c>
    </row>
    <row r="94" spans="3:16" ht="50.15" customHeight="1" thickTop="1" thickBot="1" x14ac:dyDescent="0.6">
      <c r="C94" s="10" t="s">
        <v>71</v>
      </c>
      <c r="D94" s="293" t="s">
        <v>333</v>
      </c>
      <c r="E94" s="293"/>
      <c r="F94" s="293"/>
      <c r="G94" s="293"/>
      <c r="H94" s="293"/>
      <c r="I94" s="293"/>
      <c r="J94" s="293"/>
      <c r="K94" s="293"/>
      <c r="L94" s="294"/>
      <c r="O94" s="134" t="str">
        <f>"【○】"&amp;COUNTIF(O97:O121,"【○】")&amp;"件【×】"&amp;COUNTIF(O97:O121,"【×】")&amp;"件"</f>
        <v>【○】0件【×】0件</v>
      </c>
      <c r="P94" s="134" t="str">
        <f>"【◎】"&amp;COUNTIF(P97:P121,"【◎】")&amp;"件【○】"&amp;COUNTIF(P97:P121,"【○】")&amp;"件【×】"&amp;COUNTIF(P97:P121,"【×】")&amp;"件"</f>
        <v>【◎】0件【○】0件【×】0件</v>
      </c>
    </row>
    <row r="95" spans="3:16" ht="12" customHeight="1" thickTop="1" x14ac:dyDescent="0.55000000000000004"/>
    <row r="96" spans="3:16" ht="30" customHeight="1" thickBot="1" x14ac:dyDescent="0.6">
      <c r="C96" s="295" t="s">
        <v>1</v>
      </c>
      <c r="D96" s="296"/>
      <c r="E96" s="295" t="s">
        <v>0</v>
      </c>
      <c r="F96" s="297"/>
      <c r="G96" s="295" t="s">
        <v>59</v>
      </c>
      <c r="H96" s="297"/>
      <c r="I96" s="297"/>
      <c r="J96" s="297"/>
      <c r="K96" s="297"/>
      <c r="L96" s="296"/>
    </row>
    <row r="97" spans="3:16" ht="37" customHeight="1" thickTop="1" thickBot="1" x14ac:dyDescent="0.6">
      <c r="C97" s="312" t="s">
        <v>21</v>
      </c>
      <c r="D97" s="320" t="s">
        <v>300</v>
      </c>
      <c r="E97" s="11" t="s">
        <v>22</v>
      </c>
      <c r="F97" s="39" t="s">
        <v>72</v>
      </c>
      <c r="G97" s="304" t="s">
        <v>134</v>
      </c>
      <c r="H97" s="305"/>
      <c r="I97" s="305"/>
      <c r="J97" s="305"/>
      <c r="K97" s="305"/>
      <c r="L97" s="306"/>
      <c r="O97" s="133" t="str">
        <f>IF(G97="〔チェック欄（プルダウン選択）〕","●取組状況をプルダウン選択してください。",LEFT(G97,3))</f>
        <v>●取組状況をプルダウン選択してください。</v>
      </c>
    </row>
    <row r="98" spans="3:16" ht="42" customHeight="1" thickTop="1" thickBot="1" x14ac:dyDescent="0.6">
      <c r="C98" s="313"/>
      <c r="D98" s="321"/>
      <c r="E98" s="45" t="s">
        <v>23</v>
      </c>
      <c r="F98" s="46" t="s">
        <v>301</v>
      </c>
      <c r="G98" s="304" t="s">
        <v>134</v>
      </c>
      <c r="H98" s="305"/>
      <c r="I98" s="305"/>
      <c r="J98" s="305"/>
      <c r="K98" s="305"/>
      <c r="L98" s="306"/>
      <c r="O98" s="133" t="str">
        <f>IF(G98="〔チェック欄（プルダウン選択）〕","●取組状況をプルダウン選択してください。",LEFT(G98,3))</f>
        <v>●取組状況をプルダウン選択してください。</v>
      </c>
    </row>
    <row r="99" spans="3:16" ht="36" customHeight="1" thickTop="1" thickBot="1" x14ac:dyDescent="0.6">
      <c r="C99" s="312" t="s">
        <v>24</v>
      </c>
      <c r="D99" s="320" t="s">
        <v>25</v>
      </c>
      <c r="E99" s="33" t="s">
        <v>26</v>
      </c>
      <c r="F99" s="40" t="s">
        <v>302</v>
      </c>
      <c r="G99" s="301" t="s">
        <v>134</v>
      </c>
      <c r="H99" s="302"/>
      <c r="I99" s="302"/>
      <c r="J99" s="302"/>
      <c r="K99" s="302"/>
      <c r="L99" s="303"/>
      <c r="P99" s="133" t="str">
        <f>IF(G99="〔チェック欄（プルダウン選択）〕","●取組状況をプルダウン選択してください。",LEFT(G99,3))</f>
        <v>●取組状況をプルダウン選択してください。</v>
      </c>
    </row>
    <row r="100" spans="3:16" ht="4" customHeight="1" thickTop="1" x14ac:dyDescent="0.55000000000000004">
      <c r="C100" s="313"/>
      <c r="D100" s="321"/>
      <c r="E100" s="11"/>
      <c r="F100" s="38"/>
      <c r="G100" s="35"/>
      <c r="H100" s="36"/>
      <c r="I100" s="36"/>
      <c r="J100" s="36"/>
      <c r="K100" s="36"/>
      <c r="L100" s="37"/>
    </row>
    <row r="101" spans="3:16" ht="20.149999999999999" customHeight="1" thickBot="1" x14ac:dyDescent="0.6">
      <c r="C101" s="313"/>
      <c r="D101" s="321"/>
      <c r="E101" s="11"/>
      <c r="F101" s="38"/>
      <c r="G101" s="298" t="s">
        <v>118</v>
      </c>
      <c r="H101" s="299"/>
      <c r="I101" s="299"/>
      <c r="J101" s="299"/>
      <c r="K101" s="299"/>
      <c r="L101" s="300"/>
    </row>
    <row r="102" spans="3:16" ht="20.149999999999999" customHeight="1" thickBot="1" x14ac:dyDescent="0.6">
      <c r="C102" s="313"/>
      <c r="D102" s="321"/>
      <c r="E102" s="11"/>
      <c r="F102" s="12"/>
      <c r="G102" s="13"/>
      <c r="H102" s="65" t="s">
        <v>156</v>
      </c>
      <c r="I102" s="66"/>
      <c r="J102" s="67"/>
      <c r="K102" s="68"/>
      <c r="L102" s="63" t="s">
        <v>157</v>
      </c>
    </row>
    <row r="103" spans="3:16" ht="4" customHeight="1" x14ac:dyDescent="0.55000000000000004">
      <c r="C103" s="313"/>
      <c r="D103" s="321"/>
      <c r="E103" s="11"/>
      <c r="F103" s="12"/>
      <c r="G103" s="13"/>
      <c r="H103" s="14"/>
      <c r="I103" s="14"/>
      <c r="J103" s="14"/>
      <c r="K103" s="14"/>
      <c r="L103" s="15"/>
    </row>
    <row r="104" spans="3:16" ht="20.149999999999999" customHeight="1" thickBot="1" x14ac:dyDescent="0.6">
      <c r="C104" s="313"/>
      <c r="D104" s="321"/>
      <c r="E104" s="11"/>
      <c r="F104" s="38"/>
      <c r="G104" s="323" t="s">
        <v>384</v>
      </c>
      <c r="H104" s="324"/>
      <c r="I104" s="324"/>
      <c r="J104" s="324"/>
      <c r="K104" s="324"/>
      <c r="L104" s="325"/>
    </row>
    <row r="105" spans="3:16" ht="20.149999999999999" customHeight="1" x14ac:dyDescent="0.55000000000000004">
      <c r="C105" s="313"/>
      <c r="D105" s="321"/>
      <c r="E105" s="11"/>
      <c r="F105" s="12"/>
      <c r="G105" s="13"/>
      <c r="H105" s="17"/>
      <c r="I105" s="18"/>
      <c r="J105" s="19"/>
      <c r="K105" s="20" t="s">
        <v>159</v>
      </c>
      <c r="L105" s="21" t="s">
        <v>158</v>
      </c>
    </row>
    <row r="106" spans="3:16" ht="20.149999999999999" customHeight="1" x14ac:dyDescent="0.55000000000000004">
      <c r="C106" s="313"/>
      <c r="D106" s="321"/>
      <c r="E106" s="11"/>
      <c r="F106" s="12"/>
      <c r="G106" s="13"/>
      <c r="H106" s="22" t="s">
        <v>267</v>
      </c>
      <c r="I106" s="342" t="s">
        <v>304</v>
      </c>
      <c r="J106" s="343"/>
      <c r="K106" s="69"/>
      <c r="L106" s="70"/>
    </row>
    <row r="107" spans="3:16" ht="20.149999999999999" customHeight="1" x14ac:dyDescent="0.55000000000000004">
      <c r="C107" s="313"/>
      <c r="D107" s="321"/>
      <c r="E107" s="11"/>
      <c r="F107" s="12"/>
      <c r="G107" s="13"/>
      <c r="H107" s="25" t="s">
        <v>268</v>
      </c>
      <c r="I107" s="326" t="s">
        <v>305</v>
      </c>
      <c r="J107" s="327"/>
      <c r="K107" s="71"/>
      <c r="L107" s="72"/>
    </row>
    <row r="108" spans="3:16" ht="20.149999999999999" customHeight="1" x14ac:dyDescent="0.55000000000000004">
      <c r="C108" s="313"/>
      <c r="D108" s="321"/>
      <c r="E108" s="11"/>
      <c r="F108" s="12"/>
      <c r="G108" s="13"/>
      <c r="H108" s="25" t="s">
        <v>269</v>
      </c>
      <c r="I108" s="326" t="s">
        <v>306</v>
      </c>
      <c r="J108" s="327"/>
      <c r="K108" s="71"/>
      <c r="L108" s="72"/>
    </row>
    <row r="109" spans="3:16" ht="20.149999999999999" customHeight="1" x14ac:dyDescent="0.55000000000000004">
      <c r="C109" s="313"/>
      <c r="D109" s="321"/>
      <c r="E109" s="11"/>
      <c r="F109" s="12"/>
      <c r="G109" s="13"/>
      <c r="H109" s="28" t="s">
        <v>270</v>
      </c>
      <c r="I109" s="326" t="s">
        <v>307</v>
      </c>
      <c r="J109" s="327"/>
      <c r="K109" s="71"/>
      <c r="L109" s="72"/>
    </row>
    <row r="110" spans="3:16" ht="20.149999999999999" customHeight="1" thickBot="1" x14ac:dyDescent="0.6">
      <c r="C110" s="313"/>
      <c r="D110" s="321"/>
      <c r="E110" s="11"/>
      <c r="F110" s="12"/>
      <c r="G110" s="13"/>
      <c r="H110" s="29" t="s">
        <v>271</v>
      </c>
      <c r="I110" s="340" t="s">
        <v>308</v>
      </c>
      <c r="J110" s="341"/>
      <c r="K110" s="73"/>
      <c r="L110" s="74"/>
    </row>
    <row r="111" spans="3:16" ht="4" customHeight="1" x14ac:dyDescent="0.55000000000000004">
      <c r="C111" s="313"/>
      <c r="D111" s="321"/>
      <c r="E111" s="11"/>
      <c r="F111" s="12"/>
      <c r="G111" s="13"/>
      <c r="H111" s="14"/>
      <c r="I111" s="14"/>
      <c r="J111" s="14"/>
      <c r="K111" s="14"/>
      <c r="L111" s="15"/>
    </row>
    <row r="112" spans="3:16" ht="20.149999999999999" customHeight="1" thickBot="1" x14ac:dyDescent="0.6">
      <c r="C112" s="313"/>
      <c r="D112" s="321"/>
      <c r="E112" s="11"/>
      <c r="F112" s="38"/>
      <c r="G112" s="323" t="s">
        <v>309</v>
      </c>
      <c r="H112" s="324"/>
      <c r="I112" s="324"/>
      <c r="J112" s="324"/>
      <c r="K112" s="324"/>
      <c r="L112" s="325"/>
    </row>
    <row r="113" spans="3:16" ht="20.149999999999999" customHeight="1" x14ac:dyDescent="0.55000000000000004">
      <c r="C113" s="313"/>
      <c r="D113" s="321"/>
      <c r="E113" s="11"/>
      <c r="F113" s="12"/>
      <c r="G113" s="13"/>
      <c r="H113" s="17"/>
      <c r="I113" s="18"/>
      <c r="J113" s="19"/>
      <c r="K113" s="50" t="s">
        <v>159</v>
      </c>
      <c r="L113" s="51"/>
    </row>
    <row r="114" spans="3:16" ht="20.149999999999999" customHeight="1" x14ac:dyDescent="0.55000000000000004">
      <c r="C114" s="313"/>
      <c r="D114" s="321"/>
      <c r="E114" s="11"/>
      <c r="F114" s="12"/>
      <c r="G114" s="13"/>
      <c r="H114" s="22" t="s">
        <v>267</v>
      </c>
      <c r="I114" s="342" t="s">
        <v>310</v>
      </c>
      <c r="J114" s="343"/>
      <c r="K114" s="52"/>
      <c r="L114" s="75"/>
    </row>
    <row r="115" spans="3:16" ht="20.149999999999999" customHeight="1" thickBot="1" x14ac:dyDescent="0.6">
      <c r="C115" s="313"/>
      <c r="D115" s="321"/>
      <c r="E115" s="11"/>
      <c r="F115" s="12"/>
      <c r="G115" s="13"/>
      <c r="H115" s="55" t="s">
        <v>268</v>
      </c>
      <c r="I115" s="351" t="s">
        <v>383</v>
      </c>
      <c r="J115" s="352"/>
      <c r="K115" s="76"/>
      <c r="L115" s="75"/>
    </row>
    <row r="116" spans="3:16" ht="4" customHeight="1" thickBot="1" x14ac:dyDescent="0.6">
      <c r="C116" s="313"/>
      <c r="D116" s="321"/>
      <c r="E116" s="11"/>
      <c r="F116" s="12"/>
      <c r="G116" s="13"/>
      <c r="H116" s="14"/>
      <c r="I116" s="14"/>
      <c r="J116" s="14"/>
      <c r="K116" s="14"/>
      <c r="L116" s="15"/>
    </row>
    <row r="117" spans="3:16" ht="37" customHeight="1" thickTop="1" thickBot="1" x14ac:dyDescent="0.6">
      <c r="C117" s="313"/>
      <c r="D117" s="321"/>
      <c r="E117" s="45" t="s">
        <v>27</v>
      </c>
      <c r="F117" s="46" t="s">
        <v>73</v>
      </c>
      <c r="G117" s="304" t="s">
        <v>134</v>
      </c>
      <c r="H117" s="305"/>
      <c r="I117" s="305"/>
      <c r="J117" s="305"/>
      <c r="K117" s="305"/>
      <c r="L117" s="306"/>
      <c r="O117" s="133" t="str">
        <f>IF(G117="〔チェック欄（プルダウン選択）〕","●取組状況をプルダウン選択してください。",LEFT(G117,3))</f>
        <v>●取組状況をプルダウン選択してください。</v>
      </c>
    </row>
    <row r="118" spans="3:16" ht="37" customHeight="1" thickTop="1" thickBot="1" x14ac:dyDescent="0.6">
      <c r="C118" s="319"/>
      <c r="D118" s="322"/>
      <c r="E118" s="45" t="s">
        <v>28</v>
      </c>
      <c r="F118" s="46" t="s">
        <v>76</v>
      </c>
      <c r="G118" s="301" t="s">
        <v>134</v>
      </c>
      <c r="H118" s="302"/>
      <c r="I118" s="302"/>
      <c r="J118" s="302"/>
      <c r="K118" s="302"/>
      <c r="L118" s="303"/>
      <c r="P118" s="133" t="str">
        <f>IF(G118="〔チェック欄（プルダウン選択）〕","●取組状況をプルダウン選択してください。",LEFT(G118,3))</f>
        <v>●取組状況をプルダウン選択してください。</v>
      </c>
    </row>
    <row r="119" spans="3:16" ht="59.15" customHeight="1" thickTop="1" thickBot="1" x14ac:dyDescent="0.6">
      <c r="C119" s="312" t="s">
        <v>29</v>
      </c>
      <c r="D119" s="320" t="s">
        <v>33</v>
      </c>
      <c r="E119" s="33" t="s">
        <v>30</v>
      </c>
      <c r="F119" s="46" t="s">
        <v>74</v>
      </c>
      <c r="G119" s="301" t="s">
        <v>134</v>
      </c>
      <c r="H119" s="302"/>
      <c r="I119" s="302"/>
      <c r="J119" s="302"/>
      <c r="K119" s="302"/>
      <c r="L119" s="303"/>
      <c r="P119" s="133" t="str">
        <f>IF(G119="〔チェック欄（プルダウン選択）〕","●取組状況をプルダウン選択してください。",LEFT(G119,3))</f>
        <v>●取組状況をプルダウン選択してください。</v>
      </c>
    </row>
    <row r="120" spans="3:16" ht="37" customHeight="1" thickTop="1" thickBot="1" x14ac:dyDescent="0.6">
      <c r="C120" s="313"/>
      <c r="D120" s="321"/>
      <c r="E120" s="33" t="s">
        <v>31</v>
      </c>
      <c r="F120" s="46" t="s">
        <v>75</v>
      </c>
      <c r="G120" s="301" t="s">
        <v>134</v>
      </c>
      <c r="H120" s="302"/>
      <c r="I120" s="302"/>
      <c r="J120" s="302"/>
      <c r="K120" s="302"/>
      <c r="L120" s="303"/>
      <c r="P120" s="133" t="str">
        <f>IF(G120="〔チェック欄（プルダウン選択）〕","●取組状況をプルダウン選択してください。",LEFT(G120,3))</f>
        <v>●取組状況をプルダウン選択してください。</v>
      </c>
    </row>
    <row r="121" spans="3:16" ht="37" customHeight="1" thickTop="1" thickBot="1" x14ac:dyDescent="0.6">
      <c r="C121" s="319"/>
      <c r="D121" s="322"/>
      <c r="E121" s="45" t="s">
        <v>32</v>
      </c>
      <c r="F121" s="46" t="s">
        <v>303</v>
      </c>
      <c r="G121" s="301" t="s">
        <v>134</v>
      </c>
      <c r="H121" s="302"/>
      <c r="I121" s="302"/>
      <c r="J121" s="302"/>
      <c r="K121" s="302"/>
      <c r="L121" s="303"/>
      <c r="P121" s="133" t="str">
        <f>IF(G121="〔チェック欄（プルダウン選択）〕","●取組状況をプルダウン選択してください。",LEFT(G121,3))</f>
        <v>●取組状況をプルダウン選択してください。</v>
      </c>
    </row>
    <row r="122" spans="3:16" ht="18.5" thickTop="1" x14ac:dyDescent="0.55000000000000004"/>
    <row r="123" spans="3:16" ht="18.5" thickBot="1" x14ac:dyDescent="0.6">
      <c r="O123" s="133" t="s">
        <v>170</v>
      </c>
      <c r="P123" s="133" t="s">
        <v>171</v>
      </c>
    </row>
    <row r="124" spans="3:16" ht="50.15" customHeight="1" thickTop="1" thickBot="1" x14ac:dyDescent="0.6">
      <c r="C124" s="10" t="s">
        <v>77</v>
      </c>
      <c r="D124" s="293" t="s">
        <v>113</v>
      </c>
      <c r="E124" s="293"/>
      <c r="F124" s="293"/>
      <c r="G124" s="293"/>
      <c r="H124" s="293"/>
      <c r="I124" s="293"/>
      <c r="J124" s="293"/>
      <c r="K124" s="293"/>
      <c r="L124" s="294"/>
      <c r="O124" s="134" t="str">
        <f>"【○】"&amp;COUNTIF(O127:O148,"【○】")&amp;"件【×】"&amp;COUNTIF(O127:O148,"【×】")&amp;"件"</f>
        <v>【○】0件【×】0件</v>
      </c>
      <c r="P124" s="134" t="str">
        <f>"【◎】"&amp;COUNTIF(P127:P148,"【◎】")&amp;"件【○】"&amp;COUNTIF(P127:P148,"【○】")&amp;"件【×】"&amp;COUNTIF(P127:P148,"【×】")&amp;"件"</f>
        <v>【◎】0件【○】0件【×】0件</v>
      </c>
    </row>
    <row r="125" spans="3:16" ht="12" customHeight="1" thickTop="1" x14ac:dyDescent="0.55000000000000004"/>
    <row r="126" spans="3:16" ht="30" customHeight="1" thickBot="1" x14ac:dyDescent="0.6">
      <c r="C126" s="295" t="s">
        <v>1</v>
      </c>
      <c r="D126" s="296"/>
      <c r="E126" s="295" t="s">
        <v>0</v>
      </c>
      <c r="F126" s="297"/>
      <c r="G126" s="295" t="s">
        <v>59</v>
      </c>
      <c r="H126" s="297"/>
      <c r="I126" s="297"/>
      <c r="J126" s="297"/>
      <c r="K126" s="297"/>
      <c r="L126" s="296"/>
    </row>
    <row r="127" spans="3:16" ht="73" customHeight="1" thickTop="1" thickBot="1" x14ac:dyDescent="0.6">
      <c r="C127" s="33" t="s">
        <v>34</v>
      </c>
      <c r="D127" s="77" t="s">
        <v>311</v>
      </c>
      <c r="E127" s="11" t="s">
        <v>35</v>
      </c>
      <c r="F127" s="12" t="s">
        <v>313</v>
      </c>
      <c r="G127" s="301" t="s">
        <v>134</v>
      </c>
      <c r="H127" s="302"/>
      <c r="I127" s="302"/>
      <c r="J127" s="302"/>
      <c r="K127" s="302"/>
      <c r="L127" s="303"/>
      <c r="P127" s="133" t="str">
        <f>IF(G127="〔チェック欄（プルダウン選択）〕","●取組状況をプルダウン選択してください。",LEFT(G127,3))</f>
        <v>●取組状況をプルダウン選択してください。</v>
      </c>
    </row>
    <row r="128" spans="3:16" ht="4" customHeight="1" thickTop="1" x14ac:dyDescent="0.55000000000000004">
      <c r="C128" s="11"/>
      <c r="D128" s="78"/>
      <c r="E128" s="11"/>
      <c r="F128" s="38"/>
      <c r="G128" s="35"/>
      <c r="H128" s="36"/>
      <c r="I128" s="36"/>
      <c r="J128" s="36"/>
      <c r="K128" s="36"/>
      <c r="L128" s="37"/>
    </row>
    <row r="129" spans="3:16" ht="20.149999999999999" customHeight="1" thickBot="1" x14ac:dyDescent="0.6">
      <c r="C129" s="11"/>
      <c r="D129" s="78"/>
      <c r="E129" s="11"/>
      <c r="F129" s="38"/>
      <c r="G129" s="298" t="s">
        <v>165</v>
      </c>
      <c r="H129" s="299"/>
      <c r="I129" s="299"/>
      <c r="J129" s="299"/>
      <c r="K129" s="299"/>
      <c r="L129" s="300"/>
    </row>
    <row r="130" spans="3:16" ht="20.149999999999999" customHeight="1" thickBot="1" x14ac:dyDescent="0.6">
      <c r="C130" s="11"/>
      <c r="D130" s="78"/>
      <c r="E130" s="11"/>
      <c r="F130" s="12"/>
      <c r="G130" s="307"/>
      <c r="H130" s="308"/>
      <c r="I130" s="316" t="s">
        <v>314</v>
      </c>
      <c r="J130" s="317"/>
      <c r="K130" s="317"/>
      <c r="L130" s="318"/>
    </row>
    <row r="131" spans="3:16" ht="20.149999999999999" customHeight="1" thickBot="1" x14ac:dyDescent="0.6">
      <c r="C131" s="11"/>
      <c r="D131" s="78"/>
      <c r="E131" s="11"/>
      <c r="F131" s="12"/>
      <c r="G131" s="307"/>
      <c r="H131" s="308"/>
      <c r="I131" s="316" t="s">
        <v>315</v>
      </c>
      <c r="J131" s="317"/>
      <c r="K131" s="317"/>
      <c r="L131" s="318"/>
    </row>
    <row r="132" spans="3:16" ht="20.149999999999999" customHeight="1" thickBot="1" x14ac:dyDescent="0.6">
      <c r="C132" s="11"/>
      <c r="D132" s="78"/>
      <c r="E132" s="11"/>
      <c r="F132" s="12"/>
      <c r="G132" s="307"/>
      <c r="H132" s="308"/>
      <c r="I132" s="316" t="s">
        <v>316</v>
      </c>
      <c r="J132" s="317"/>
      <c r="K132" s="317"/>
      <c r="L132" s="318"/>
    </row>
    <row r="133" spans="3:16" ht="4" customHeight="1" thickBot="1" x14ac:dyDescent="0.6">
      <c r="C133" s="11"/>
      <c r="D133" s="78"/>
      <c r="E133" s="11"/>
      <c r="F133" s="39"/>
      <c r="G133" s="42"/>
      <c r="H133" s="43"/>
      <c r="I133" s="43"/>
      <c r="J133" s="43"/>
      <c r="K133" s="43"/>
      <c r="L133" s="44"/>
    </row>
    <row r="134" spans="3:16" ht="120" customHeight="1" thickTop="1" thickBot="1" x14ac:dyDescent="0.6">
      <c r="C134" s="33" t="s">
        <v>37</v>
      </c>
      <c r="D134" s="77" t="s">
        <v>312</v>
      </c>
      <c r="E134" s="33" t="s">
        <v>85</v>
      </c>
      <c r="F134" s="34" t="s">
        <v>258</v>
      </c>
      <c r="G134" s="301" t="s">
        <v>134</v>
      </c>
      <c r="H134" s="302"/>
      <c r="I134" s="302"/>
      <c r="J134" s="302"/>
      <c r="K134" s="302"/>
      <c r="L134" s="303"/>
      <c r="P134" s="133" t="str">
        <f>IF(G134="〔チェック欄（プルダウン選択）〕","●取組状況をプルダウン選択してください。",LEFT(G134,3))</f>
        <v>●取組状況をプルダウン選択してください。</v>
      </c>
    </row>
    <row r="135" spans="3:16" ht="4" customHeight="1" thickTop="1" x14ac:dyDescent="0.55000000000000004">
      <c r="C135" s="11"/>
      <c r="D135" s="78"/>
      <c r="E135" s="11"/>
      <c r="F135" s="38"/>
      <c r="G135" s="35"/>
      <c r="H135" s="36"/>
      <c r="I135" s="36"/>
      <c r="J135" s="36"/>
      <c r="K135" s="36"/>
      <c r="L135" s="37"/>
    </row>
    <row r="136" spans="3:16" ht="20.149999999999999" customHeight="1" thickBot="1" x14ac:dyDescent="0.6">
      <c r="C136" s="11"/>
      <c r="D136" s="78"/>
      <c r="E136" s="11"/>
      <c r="F136" s="38"/>
      <c r="G136" s="323" t="s">
        <v>259</v>
      </c>
      <c r="H136" s="324"/>
      <c r="I136" s="324"/>
      <c r="J136" s="324"/>
      <c r="K136" s="324"/>
      <c r="L136" s="325"/>
    </row>
    <row r="137" spans="3:16" ht="20.149999999999999" customHeight="1" thickBot="1" x14ac:dyDescent="0.6">
      <c r="C137" s="11"/>
      <c r="D137" s="78"/>
      <c r="E137" s="11"/>
      <c r="F137" s="12"/>
      <c r="G137" s="307"/>
      <c r="H137" s="308"/>
      <c r="I137" s="316" t="s">
        <v>260</v>
      </c>
      <c r="J137" s="317"/>
      <c r="K137" s="317"/>
      <c r="L137" s="318"/>
    </row>
    <row r="138" spans="3:16" ht="20.149999999999999" customHeight="1" thickBot="1" x14ac:dyDescent="0.6">
      <c r="C138" s="11"/>
      <c r="D138" s="78"/>
      <c r="E138" s="11"/>
      <c r="F138" s="12"/>
      <c r="G138" s="307"/>
      <c r="H138" s="308"/>
      <c r="I138" s="316" t="s">
        <v>261</v>
      </c>
      <c r="J138" s="317"/>
      <c r="K138" s="317"/>
      <c r="L138" s="318"/>
    </row>
    <row r="139" spans="3:16" ht="20.149999999999999" customHeight="1" thickBot="1" x14ac:dyDescent="0.6">
      <c r="C139" s="11"/>
      <c r="D139" s="78"/>
      <c r="E139" s="11"/>
      <c r="F139" s="12"/>
      <c r="G139" s="307"/>
      <c r="H139" s="308"/>
      <c r="I139" s="316" t="s">
        <v>262</v>
      </c>
      <c r="J139" s="317"/>
      <c r="K139" s="317"/>
      <c r="L139" s="318"/>
    </row>
    <row r="140" spans="3:16" ht="20.149999999999999" customHeight="1" thickBot="1" x14ac:dyDescent="0.6">
      <c r="C140" s="11"/>
      <c r="D140" s="78"/>
      <c r="E140" s="11"/>
      <c r="F140" s="12"/>
      <c r="G140" s="307"/>
      <c r="H140" s="308"/>
      <c r="I140" s="316" t="s">
        <v>263</v>
      </c>
      <c r="J140" s="317"/>
      <c r="K140" s="317"/>
      <c r="L140" s="318"/>
    </row>
    <row r="141" spans="3:16" ht="4" customHeight="1" thickBot="1" x14ac:dyDescent="0.6">
      <c r="C141" s="11"/>
      <c r="D141" s="78"/>
      <c r="E141" s="11"/>
      <c r="F141" s="39"/>
      <c r="G141" s="13"/>
      <c r="H141" s="14"/>
      <c r="I141" s="14"/>
      <c r="J141" s="14"/>
      <c r="K141" s="14"/>
      <c r="L141" s="15"/>
    </row>
    <row r="142" spans="3:16" ht="37" customHeight="1" thickTop="1" thickBot="1" x14ac:dyDescent="0.6">
      <c r="C142" s="33" t="s">
        <v>38</v>
      </c>
      <c r="D142" s="77" t="s">
        <v>36</v>
      </c>
      <c r="E142" s="33" t="s">
        <v>86</v>
      </c>
      <c r="F142" s="34" t="s">
        <v>264</v>
      </c>
      <c r="G142" s="301" t="s">
        <v>134</v>
      </c>
      <c r="H142" s="302"/>
      <c r="I142" s="302"/>
      <c r="J142" s="302"/>
      <c r="K142" s="302"/>
      <c r="L142" s="303"/>
      <c r="P142" s="133" t="str">
        <f>IF(G142="〔チェック欄（プルダウン選択）〕","●取組状況をプルダウン選択してください。",LEFT(G142,3))</f>
        <v>●取組状況をプルダウン選択してください。</v>
      </c>
    </row>
    <row r="143" spans="3:16" ht="4" customHeight="1" thickTop="1" x14ac:dyDescent="0.55000000000000004">
      <c r="C143" s="11"/>
      <c r="D143" s="78"/>
      <c r="E143" s="11"/>
      <c r="F143" s="38"/>
      <c r="G143" s="35"/>
      <c r="H143" s="36"/>
      <c r="I143" s="36"/>
      <c r="J143" s="36"/>
      <c r="K143" s="36"/>
      <c r="L143" s="37"/>
    </row>
    <row r="144" spans="3:16" ht="20.149999999999999" customHeight="1" thickBot="1" x14ac:dyDescent="0.6">
      <c r="C144" s="11"/>
      <c r="D144" s="78"/>
      <c r="E144" s="11"/>
      <c r="F144" s="38"/>
      <c r="G144" s="323" t="s">
        <v>259</v>
      </c>
      <c r="H144" s="324"/>
      <c r="I144" s="324"/>
      <c r="J144" s="324"/>
      <c r="K144" s="324"/>
      <c r="L144" s="325"/>
    </row>
    <row r="145" spans="3:16" ht="20.149999999999999" customHeight="1" thickBot="1" x14ac:dyDescent="0.6">
      <c r="C145" s="11"/>
      <c r="D145" s="78"/>
      <c r="E145" s="11"/>
      <c r="F145" s="12"/>
      <c r="G145" s="307"/>
      <c r="H145" s="308"/>
      <c r="I145" s="316" t="s">
        <v>265</v>
      </c>
      <c r="J145" s="317"/>
      <c r="K145" s="317"/>
      <c r="L145" s="318"/>
    </row>
    <row r="146" spans="3:16" ht="20.149999999999999" customHeight="1" thickBot="1" x14ac:dyDescent="0.6">
      <c r="C146" s="11"/>
      <c r="D146" s="78"/>
      <c r="E146" s="11"/>
      <c r="F146" s="12"/>
      <c r="G146" s="307"/>
      <c r="H146" s="308"/>
      <c r="I146" s="316" t="s">
        <v>261</v>
      </c>
      <c r="J146" s="317"/>
      <c r="K146" s="317"/>
      <c r="L146" s="318"/>
    </row>
    <row r="147" spans="3:16" ht="20.149999999999999" customHeight="1" thickBot="1" x14ac:dyDescent="0.6">
      <c r="C147" s="11"/>
      <c r="D147" s="78"/>
      <c r="E147" s="11"/>
      <c r="F147" s="12"/>
      <c r="G147" s="307"/>
      <c r="H147" s="308"/>
      <c r="I147" s="316" t="s">
        <v>163</v>
      </c>
      <c r="J147" s="317"/>
      <c r="K147" s="317"/>
      <c r="L147" s="318"/>
    </row>
    <row r="148" spans="3:16" ht="20.149999999999999" customHeight="1" thickBot="1" x14ac:dyDescent="0.6">
      <c r="C148" s="11"/>
      <c r="D148" s="78"/>
      <c r="E148" s="11"/>
      <c r="F148" s="12"/>
      <c r="G148" s="307"/>
      <c r="H148" s="308"/>
      <c r="I148" s="316" t="s">
        <v>263</v>
      </c>
      <c r="J148" s="317"/>
      <c r="K148" s="317"/>
      <c r="L148" s="318"/>
    </row>
    <row r="149" spans="3:16" ht="4" customHeight="1" x14ac:dyDescent="0.55000000000000004">
      <c r="C149" s="57"/>
      <c r="D149" s="79"/>
      <c r="E149" s="57"/>
      <c r="F149" s="80"/>
      <c r="G149" s="58"/>
      <c r="H149" s="59"/>
      <c r="I149" s="59"/>
      <c r="J149" s="59"/>
      <c r="K149" s="59"/>
      <c r="L149" s="60"/>
    </row>
    <row r="151" spans="3:16" ht="18.5" thickBot="1" x14ac:dyDescent="0.6">
      <c r="O151" s="133" t="s">
        <v>170</v>
      </c>
      <c r="P151" s="133" t="s">
        <v>171</v>
      </c>
    </row>
    <row r="152" spans="3:16" ht="50.15" customHeight="1" thickTop="1" thickBot="1" x14ac:dyDescent="0.6">
      <c r="C152" s="10" t="s">
        <v>78</v>
      </c>
      <c r="D152" s="293" t="s">
        <v>367</v>
      </c>
      <c r="E152" s="293"/>
      <c r="F152" s="293"/>
      <c r="G152" s="293"/>
      <c r="H152" s="293"/>
      <c r="I152" s="293"/>
      <c r="J152" s="293"/>
      <c r="K152" s="293"/>
      <c r="L152" s="294"/>
      <c r="O152" s="134" t="str">
        <f>"【○】"&amp;COUNTIF(O155:O185,"【○】")&amp;"件【×】"&amp;COUNTIF(O155:O185,"【×】")&amp;"件"</f>
        <v>【○】0件【×】0件</v>
      </c>
      <c r="P152" s="134" t="str">
        <f>"【◎】"&amp;COUNTIF(P155:P185,"【◎】")&amp;"件【○】"&amp;COUNTIF(P155:P185,"【○】")&amp;"件【×】"&amp;COUNTIF(P155:P185,"【×】")&amp;"件"</f>
        <v>【◎】0件【○】0件【×】0件</v>
      </c>
    </row>
    <row r="153" spans="3:16" ht="12" customHeight="1" thickTop="1" x14ac:dyDescent="0.55000000000000004"/>
    <row r="154" spans="3:16" ht="30" customHeight="1" thickBot="1" x14ac:dyDescent="0.6">
      <c r="C154" s="295" t="s">
        <v>1</v>
      </c>
      <c r="D154" s="296"/>
      <c r="E154" s="295" t="s">
        <v>0</v>
      </c>
      <c r="F154" s="297"/>
      <c r="G154" s="295" t="s">
        <v>59</v>
      </c>
      <c r="H154" s="297"/>
      <c r="I154" s="297"/>
      <c r="J154" s="297"/>
      <c r="K154" s="297"/>
      <c r="L154" s="296"/>
    </row>
    <row r="155" spans="3:16" ht="37" customHeight="1" thickTop="1" thickBot="1" x14ac:dyDescent="0.6">
      <c r="C155" s="312" t="s">
        <v>39</v>
      </c>
      <c r="D155" s="320" t="s">
        <v>40</v>
      </c>
      <c r="E155" s="11" t="s">
        <v>41</v>
      </c>
      <c r="F155" s="12" t="s">
        <v>320</v>
      </c>
      <c r="G155" s="301" t="s">
        <v>134</v>
      </c>
      <c r="H155" s="302"/>
      <c r="I155" s="302"/>
      <c r="J155" s="302"/>
      <c r="K155" s="302"/>
      <c r="L155" s="303"/>
      <c r="P155" s="133" t="str">
        <f>IF(G155="〔チェック欄（プルダウン選択）〕","●取組状況をプルダウン選択してください。",LEFT(G155,3))</f>
        <v>●取組状況をプルダウン選択してください。</v>
      </c>
    </row>
    <row r="156" spans="3:16" ht="4" customHeight="1" thickTop="1" x14ac:dyDescent="0.55000000000000004">
      <c r="C156" s="313"/>
      <c r="D156" s="321"/>
      <c r="E156" s="11"/>
      <c r="F156" s="38"/>
      <c r="G156" s="35"/>
      <c r="H156" s="36"/>
      <c r="I156" s="36"/>
      <c r="J156" s="36"/>
      <c r="K156" s="36"/>
      <c r="L156" s="37"/>
    </row>
    <row r="157" spans="3:16" ht="20.149999999999999" customHeight="1" thickBot="1" x14ac:dyDescent="0.6">
      <c r="C157" s="313"/>
      <c r="D157" s="321"/>
      <c r="E157" s="11"/>
      <c r="F157" s="38"/>
      <c r="G157" s="298" t="s">
        <v>361</v>
      </c>
      <c r="H157" s="299"/>
      <c r="I157" s="299"/>
      <c r="J157" s="299"/>
      <c r="K157" s="299"/>
      <c r="L157" s="300"/>
    </row>
    <row r="158" spans="3:16" ht="20.149999999999999" customHeight="1" x14ac:dyDescent="0.55000000000000004">
      <c r="C158" s="313"/>
      <c r="D158" s="321"/>
      <c r="E158" s="11"/>
      <c r="F158" s="12"/>
      <c r="G158" s="13"/>
      <c r="H158" s="17"/>
      <c r="I158" s="18"/>
      <c r="J158" s="19"/>
      <c r="K158" s="50" t="s">
        <v>159</v>
      </c>
      <c r="L158" s="51"/>
    </row>
    <row r="159" spans="3:16" ht="20.149999999999999" customHeight="1" x14ac:dyDescent="0.55000000000000004">
      <c r="C159" s="313"/>
      <c r="D159" s="321"/>
      <c r="E159" s="11"/>
      <c r="F159" s="12"/>
      <c r="G159" s="13"/>
      <c r="H159" s="22" t="s">
        <v>267</v>
      </c>
      <c r="I159" s="342" t="s">
        <v>304</v>
      </c>
      <c r="J159" s="343"/>
      <c r="K159" s="52"/>
      <c r="L159" s="75"/>
    </row>
    <row r="160" spans="3:16" ht="20.149999999999999" customHeight="1" x14ac:dyDescent="0.55000000000000004">
      <c r="C160" s="313"/>
      <c r="D160" s="321"/>
      <c r="E160" s="11"/>
      <c r="F160" s="12"/>
      <c r="G160" s="13"/>
      <c r="H160" s="25" t="s">
        <v>268</v>
      </c>
      <c r="I160" s="326" t="s">
        <v>305</v>
      </c>
      <c r="J160" s="327"/>
      <c r="K160" s="54"/>
      <c r="L160" s="75"/>
    </row>
    <row r="161" spans="3:16" ht="20.149999999999999" customHeight="1" x14ac:dyDescent="0.55000000000000004">
      <c r="C161" s="313"/>
      <c r="D161" s="321"/>
      <c r="E161" s="11"/>
      <c r="F161" s="12"/>
      <c r="G161" s="13"/>
      <c r="H161" s="25" t="s">
        <v>269</v>
      </c>
      <c r="I161" s="326" t="s">
        <v>307</v>
      </c>
      <c r="J161" s="327"/>
      <c r="K161" s="54"/>
      <c r="L161" s="75"/>
    </row>
    <row r="162" spans="3:16" ht="20.149999999999999" customHeight="1" x14ac:dyDescent="0.55000000000000004">
      <c r="C162" s="313"/>
      <c r="D162" s="321"/>
      <c r="E162" s="11"/>
      <c r="F162" s="12"/>
      <c r="G162" s="13"/>
      <c r="H162" s="28" t="s">
        <v>270</v>
      </c>
      <c r="I162" s="326" t="s">
        <v>318</v>
      </c>
      <c r="J162" s="327"/>
      <c r="K162" s="54"/>
      <c r="L162" s="75"/>
    </row>
    <row r="163" spans="3:16" ht="20.149999999999999" customHeight="1" x14ac:dyDescent="0.55000000000000004">
      <c r="C163" s="313"/>
      <c r="D163" s="321"/>
      <c r="E163" s="11"/>
      <c r="F163" s="12"/>
      <c r="G163" s="13"/>
      <c r="H163" s="28" t="s">
        <v>271</v>
      </c>
      <c r="I163" s="326" t="s">
        <v>319</v>
      </c>
      <c r="J163" s="327"/>
      <c r="K163" s="54"/>
      <c r="L163" s="75"/>
    </row>
    <row r="164" spans="3:16" ht="20.149999999999999" customHeight="1" thickBot="1" x14ac:dyDescent="0.6">
      <c r="C164" s="313"/>
      <c r="D164" s="321"/>
      <c r="E164" s="11"/>
      <c r="F164" s="12"/>
      <c r="G164" s="13"/>
      <c r="H164" s="29" t="s">
        <v>317</v>
      </c>
      <c r="I164" s="340" t="s">
        <v>385</v>
      </c>
      <c r="J164" s="341"/>
      <c r="K164" s="56"/>
      <c r="L164" s="75"/>
    </row>
    <row r="165" spans="3:16" ht="4" customHeight="1" x14ac:dyDescent="0.55000000000000004">
      <c r="C165" s="313"/>
      <c r="D165" s="321"/>
      <c r="E165" s="11"/>
      <c r="F165" s="38"/>
      <c r="G165" s="13"/>
      <c r="H165" s="14"/>
      <c r="I165" s="14"/>
      <c r="J165" s="14"/>
      <c r="K165" s="14"/>
      <c r="L165" s="15"/>
    </row>
    <row r="166" spans="3:16" ht="4" customHeight="1" x14ac:dyDescent="0.55000000000000004">
      <c r="C166" s="313"/>
      <c r="D166" s="321"/>
      <c r="E166" s="11"/>
      <c r="F166" s="38"/>
      <c r="G166" s="81"/>
      <c r="H166" s="82"/>
      <c r="I166" s="82"/>
      <c r="J166" s="82"/>
      <c r="K166" s="82"/>
      <c r="L166" s="83"/>
    </row>
    <row r="167" spans="3:16" ht="20.149999999999999" customHeight="1" thickBot="1" x14ac:dyDescent="0.6">
      <c r="C167" s="313"/>
      <c r="D167" s="321"/>
      <c r="E167" s="11"/>
      <c r="F167" s="38"/>
      <c r="G167" s="298" t="s">
        <v>161</v>
      </c>
      <c r="H167" s="299"/>
      <c r="I167" s="299"/>
      <c r="J167" s="299"/>
      <c r="K167" s="299"/>
      <c r="L167" s="300"/>
    </row>
    <row r="168" spans="3:16" ht="20.149999999999999" customHeight="1" thickBot="1" x14ac:dyDescent="0.6">
      <c r="C168" s="313"/>
      <c r="D168" s="321"/>
      <c r="E168" s="11"/>
      <c r="F168" s="12"/>
      <c r="G168" s="307"/>
      <c r="H168" s="308"/>
      <c r="I168" s="316" t="s">
        <v>162</v>
      </c>
      <c r="J168" s="317"/>
      <c r="K168" s="317"/>
      <c r="L168" s="318"/>
    </row>
    <row r="169" spans="3:16" ht="20.149999999999999" customHeight="1" thickBot="1" x14ac:dyDescent="0.6">
      <c r="C169" s="313"/>
      <c r="D169" s="321"/>
      <c r="E169" s="11"/>
      <c r="F169" s="12"/>
      <c r="G169" s="307"/>
      <c r="H169" s="308"/>
      <c r="I169" s="316" t="s">
        <v>164</v>
      </c>
      <c r="J169" s="317"/>
      <c r="K169" s="317"/>
      <c r="L169" s="318"/>
    </row>
    <row r="170" spans="3:16" ht="20.149999999999999" customHeight="1" thickBot="1" x14ac:dyDescent="0.6">
      <c r="C170" s="313"/>
      <c r="D170" s="321"/>
      <c r="E170" s="11"/>
      <c r="F170" s="12"/>
      <c r="G170" s="307"/>
      <c r="H170" s="308"/>
      <c r="I170" s="316" t="s">
        <v>163</v>
      </c>
      <c r="J170" s="317"/>
      <c r="K170" s="317"/>
      <c r="L170" s="318"/>
    </row>
    <row r="171" spans="3:16" ht="20.149999999999999" customHeight="1" thickBot="1" x14ac:dyDescent="0.6">
      <c r="C171" s="313"/>
      <c r="D171" s="321"/>
      <c r="E171" s="11"/>
      <c r="F171" s="12"/>
      <c r="G171" s="307"/>
      <c r="H171" s="308"/>
      <c r="I171" s="316" t="s">
        <v>263</v>
      </c>
      <c r="J171" s="317"/>
      <c r="K171" s="317"/>
      <c r="L171" s="318"/>
    </row>
    <row r="172" spans="3:16" ht="4" customHeight="1" thickBot="1" x14ac:dyDescent="0.6">
      <c r="C172" s="313"/>
      <c r="D172" s="321"/>
      <c r="E172" s="11"/>
      <c r="F172" s="39"/>
      <c r="G172" s="58"/>
      <c r="H172" s="59"/>
      <c r="I172" s="59"/>
      <c r="J172" s="59"/>
      <c r="K172" s="59"/>
      <c r="L172" s="60"/>
    </row>
    <row r="173" spans="3:16" ht="37" customHeight="1" thickTop="1" thickBot="1" x14ac:dyDescent="0.6">
      <c r="C173" s="313"/>
      <c r="D173" s="321"/>
      <c r="E173" s="33" t="s">
        <v>87</v>
      </c>
      <c r="F173" s="84" t="s">
        <v>321</v>
      </c>
      <c r="G173" s="301" t="s">
        <v>134</v>
      </c>
      <c r="H173" s="302"/>
      <c r="I173" s="302"/>
      <c r="J173" s="302"/>
      <c r="K173" s="302"/>
      <c r="L173" s="303"/>
      <c r="P173" s="133" t="str">
        <f>IF(G173="〔チェック欄（プルダウン選択）〕","●取組状況をプルダウン選択してください。",LEFT(G173,3))</f>
        <v>●取組状況をプルダウン選択してください。</v>
      </c>
    </row>
    <row r="174" spans="3:16" ht="4" customHeight="1" thickTop="1" x14ac:dyDescent="0.55000000000000004">
      <c r="C174" s="11"/>
      <c r="D174" s="38"/>
      <c r="E174" s="11"/>
      <c r="F174" s="38"/>
      <c r="G174" s="35"/>
      <c r="H174" s="36"/>
      <c r="I174" s="36"/>
      <c r="J174" s="36"/>
      <c r="K174" s="36"/>
      <c r="L174" s="37"/>
    </row>
    <row r="175" spans="3:16" ht="20.149999999999999" customHeight="1" thickBot="1" x14ac:dyDescent="0.6">
      <c r="C175" s="11"/>
      <c r="D175" s="38"/>
      <c r="E175" s="11"/>
      <c r="F175" s="38"/>
      <c r="G175" s="298" t="s">
        <v>79</v>
      </c>
      <c r="H175" s="299"/>
      <c r="I175" s="299"/>
      <c r="J175" s="299"/>
      <c r="K175" s="299"/>
      <c r="L175" s="300"/>
    </row>
    <row r="176" spans="3:16" ht="20.149999999999999" customHeight="1" x14ac:dyDescent="0.55000000000000004">
      <c r="C176" s="11"/>
      <c r="D176" s="38"/>
      <c r="E176" s="11"/>
      <c r="F176" s="345" t="s">
        <v>323</v>
      </c>
      <c r="G176" s="13"/>
      <c r="H176" s="17"/>
      <c r="I176" s="18"/>
      <c r="J176" s="50" t="s">
        <v>362</v>
      </c>
      <c r="K176" s="50" t="s">
        <v>166</v>
      </c>
      <c r="L176" s="21" t="s">
        <v>167</v>
      </c>
    </row>
    <row r="177" spans="3:16" ht="30" customHeight="1" x14ac:dyDescent="0.55000000000000004">
      <c r="C177" s="11"/>
      <c r="D177" s="38"/>
      <c r="E177" s="11"/>
      <c r="F177" s="345"/>
      <c r="G177" s="13"/>
      <c r="H177" s="85" t="s">
        <v>255</v>
      </c>
      <c r="I177" s="86" t="s">
        <v>162</v>
      </c>
      <c r="J177" s="52"/>
      <c r="K177" s="52"/>
      <c r="L177" s="70"/>
    </row>
    <row r="178" spans="3:16" ht="30" customHeight="1" x14ac:dyDescent="0.55000000000000004">
      <c r="C178" s="11"/>
      <c r="D178" s="38"/>
      <c r="E178" s="11"/>
      <c r="F178" s="345"/>
      <c r="G178" s="13"/>
      <c r="H178" s="87" t="s">
        <v>256</v>
      </c>
      <c r="I178" s="88" t="s">
        <v>164</v>
      </c>
      <c r="J178" s="54"/>
      <c r="K178" s="54"/>
      <c r="L178" s="72"/>
    </row>
    <row r="179" spans="3:16" ht="30" customHeight="1" x14ac:dyDescent="0.55000000000000004">
      <c r="C179" s="11"/>
      <c r="D179" s="38"/>
      <c r="E179" s="11"/>
      <c r="F179" s="345"/>
      <c r="G179" s="13"/>
      <c r="H179" s="87" t="s">
        <v>257</v>
      </c>
      <c r="I179" s="88" t="s">
        <v>163</v>
      </c>
      <c r="J179" s="54"/>
      <c r="K179" s="54"/>
      <c r="L179" s="72"/>
    </row>
    <row r="180" spans="3:16" ht="30" customHeight="1" thickBot="1" x14ac:dyDescent="0.6">
      <c r="C180" s="11"/>
      <c r="D180" s="38"/>
      <c r="E180" s="11"/>
      <c r="F180" s="345"/>
      <c r="G180" s="13"/>
      <c r="H180" s="89" t="s">
        <v>270</v>
      </c>
      <c r="I180" s="90" t="s">
        <v>263</v>
      </c>
      <c r="J180" s="56"/>
      <c r="K180" s="56"/>
      <c r="L180" s="74"/>
    </row>
    <row r="181" spans="3:16" ht="4" customHeight="1" thickBot="1" x14ac:dyDescent="0.6">
      <c r="C181" s="57"/>
      <c r="D181" s="80"/>
      <c r="E181" s="11"/>
      <c r="F181" s="38"/>
      <c r="G181" s="81"/>
      <c r="H181" s="82"/>
      <c r="I181" s="82"/>
      <c r="J181" s="82"/>
      <c r="K181" s="82"/>
      <c r="L181" s="83"/>
    </row>
    <row r="182" spans="3:16" ht="55" customHeight="1" thickTop="1" thickBot="1" x14ac:dyDescent="0.6">
      <c r="C182" s="33" t="s">
        <v>42</v>
      </c>
      <c r="D182" s="77" t="s">
        <v>43</v>
      </c>
      <c r="E182" s="33" t="s">
        <v>44</v>
      </c>
      <c r="F182" s="34" t="s">
        <v>322</v>
      </c>
      <c r="G182" s="301" t="s">
        <v>134</v>
      </c>
      <c r="H182" s="302"/>
      <c r="I182" s="302"/>
      <c r="J182" s="302"/>
      <c r="K182" s="302"/>
      <c r="L182" s="303"/>
      <c r="P182" s="133" t="str">
        <f>IF(G182="〔チェック欄（プルダウン選択）〕","●取組状況をプルダウン選択してください。",LEFT(G182,3))</f>
        <v>●取組状況をプルダウン選択してください。</v>
      </c>
    </row>
    <row r="183" spans="3:16" ht="4" customHeight="1" thickTop="1" x14ac:dyDescent="0.55000000000000004">
      <c r="C183" s="11"/>
      <c r="D183" s="38"/>
      <c r="E183" s="11"/>
      <c r="F183" s="38"/>
      <c r="G183" s="35"/>
      <c r="H183" s="36"/>
      <c r="I183" s="36"/>
      <c r="J183" s="36"/>
      <c r="K183" s="36"/>
      <c r="L183" s="37"/>
    </row>
    <row r="184" spans="3:16" ht="20.149999999999999" customHeight="1" thickBot="1" x14ac:dyDescent="0.6">
      <c r="C184" s="11"/>
      <c r="D184" s="38"/>
      <c r="E184" s="11"/>
      <c r="F184" s="38"/>
      <c r="G184" s="323" t="s">
        <v>371</v>
      </c>
      <c r="H184" s="324"/>
      <c r="I184" s="324"/>
      <c r="J184" s="324"/>
      <c r="K184" s="324"/>
      <c r="L184" s="325"/>
    </row>
    <row r="185" spans="3:16" ht="90" customHeight="1" thickBot="1" x14ac:dyDescent="0.6">
      <c r="C185" s="11"/>
      <c r="D185" s="38"/>
      <c r="E185" s="11"/>
      <c r="F185" s="38"/>
      <c r="G185" s="13"/>
      <c r="H185" s="290"/>
      <c r="I185" s="291"/>
      <c r="J185" s="291"/>
      <c r="K185" s="291"/>
      <c r="L185" s="292"/>
    </row>
    <row r="186" spans="3:16" ht="4" customHeight="1" x14ac:dyDescent="0.55000000000000004">
      <c r="C186" s="57"/>
      <c r="D186" s="80"/>
      <c r="E186" s="57"/>
      <c r="F186" s="80"/>
      <c r="G186" s="91"/>
      <c r="H186" s="92"/>
      <c r="I186" s="92"/>
      <c r="J186" s="92"/>
      <c r="K186" s="92"/>
      <c r="L186" s="93"/>
    </row>
    <row r="188" spans="3:16" ht="18.5" thickBot="1" x14ac:dyDescent="0.6">
      <c r="O188" s="133" t="s">
        <v>170</v>
      </c>
      <c r="P188" s="133" t="s">
        <v>171</v>
      </c>
    </row>
    <row r="189" spans="3:16" ht="50.15" customHeight="1" thickTop="1" thickBot="1" x14ac:dyDescent="0.6">
      <c r="C189" s="10" t="s">
        <v>80</v>
      </c>
      <c r="D189" s="293" t="s">
        <v>334</v>
      </c>
      <c r="E189" s="293"/>
      <c r="F189" s="293"/>
      <c r="G189" s="293"/>
      <c r="H189" s="293"/>
      <c r="I189" s="293"/>
      <c r="J189" s="293"/>
      <c r="K189" s="293"/>
      <c r="L189" s="294"/>
      <c r="O189" s="134" t="str">
        <f>"【○】"&amp;COUNTIF(O192:O206,"【○】")&amp;"件【×】"&amp;COUNTIF(O192:O206,"【×】")&amp;"件"</f>
        <v>【○】0件【×】0件</v>
      </c>
      <c r="P189" s="134" t="str">
        <f>"【◎】"&amp;COUNTIF(P192:P206,"【◎】")&amp;"件【○】"&amp;COUNTIF(P192:P206,"【○】")&amp;"件【×】"&amp;COUNTIF(P192:P206,"【×】")&amp;"件"</f>
        <v>【◎】0件【○】0件【×】0件</v>
      </c>
    </row>
    <row r="190" spans="3:16" ht="12" customHeight="1" thickTop="1" x14ac:dyDescent="0.55000000000000004"/>
    <row r="191" spans="3:16" ht="30" customHeight="1" thickBot="1" x14ac:dyDescent="0.6">
      <c r="C191" s="295" t="s">
        <v>1</v>
      </c>
      <c r="D191" s="296"/>
      <c r="E191" s="295" t="s">
        <v>0</v>
      </c>
      <c r="F191" s="297"/>
      <c r="G191" s="295" t="s">
        <v>59</v>
      </c>
      <c r="H191" s="297"/>
      <c r="I191" s="297"/>
      <c r="J191" s="297"/>
      <c r="K191" s="297"/>
      <c r="L191" s="296"/>
    </row>
    <row r="192" spans="3:16" ht="36" customHeight="1" thickTop="1" thickBot="1" x14ac:dyDescent="0.6">
      <c r="C192" s="312" t="s">
        <v>45</v>
      </c>
      <c r="D192" s="320" t="s">
        <v>324</v>
      </c>
      <c r="E192" s="11" t="s">
        <v>46</v>
      </c>
      <c r="F192" s="39" t="s">
        <v>325</v>
      </c>
      <c r="G192" s="301" t="s">
        <v>134</v>
      </c>
      <c r="H192" s="302"/>
      <c r="I192" s="302"/>
      <c r="J192" s="302"/>
      <c r="K192" s="302"/>
      <c r="L192" s="303"/>
      <c r="P192" s="133" t="str">
        <f>IF(G192="〔チェック欄（プルダウン選択）〕","●取組状況をプルダウン選択してください。",LEFT(G192,3))</f>
        <v>●取組状況をプルダウン選択してください。</v>
      </c>
    </row>
    <row r="193" spans="3:16" ht="65.150000000000006" customHeight="1" thickTop="1" thickBot="1" x14ac:dyDescent="0.6">
      <c r="C193" s="313"/>
      <c r="D193" s="321"/>
      <c r="E193" s="33" t="s">
        <v>47</v>
      </c>
      <c r="F193" s="34" t="s">
        <v>81</v>
      </c>
      <c r="G193" s="301" t="s">
        <v>134</v>
      </c>
      <c r="H193" s="302"/>
      <c r="I193" s="302"/>
      <c r="J193" s="302"/>
      <c r="K193" s="302"/>
      <c r="L193" s="303"/>
      <c r="P193" s="133" t="str">
        <f>IF(G193="〔チェック欄（プルダウン選択）〕","●取組状況をプルダウン選択してください。",LEFT(G193,3))</f>
        <v>●取組状況をプルダウン選択してください。</v>
      </c>
    </row>
    <row r="194" spans="3:16" ht="4" customHeight="1" thickTop="1" x14ac:dyDescent="0.55000000000000004">
      <c r="C194" s="11"/>
      <c r="D194" s="78"/>
      <c r="E194" s="11"/>
      <c r="F194" s="38"/>
      <c r="G194" s="35"/>
      <c r="H194" s="36"/>
      <c r="I194" s="36"/>
      <c r="J194" s="36"/>
      <c r="K194" s="36"/>
      <c r="L194" s="37"/>
    </row>
    <row r="195" spans="3:16" ht="20.149999999999999" customHeight="1" thickBot="1" x14ac:dyDescent="0.6">
      <c r="C195" s="11"/>
      <c r="D195" s="78"/>
      <c r="E195" s="11"/>
      <c r="F195" s="38"/>
      <c r="G195" s="298" t="s">
        <v>370</v>
      </c>
      <c r="H195" s="299"/>
      <c r="I195" s="299"/>
      <c r="J195" s="299"/>
      <c r="K195" s="299"/>
      <c r="L195" s="300"/>
    </row>
    <row r="196" spans="3:16" ht="20.149999999999999" customHeight="1" thickBot="1" x14ac:dyDescent="0.6">
      <c r="C196" s="11"/>
      <c r="D196" s="78"/>
      <c r="E196" s="11"/>
      <c r="F196" s="12"/>
      <c r="G196" s="307"/>
      <c r="H196" s="308"/>
      <c r="I196" s="309" t="s">
        <v>327</v>
      </c>
      <c r="J196" s="310"/>
      <c r="K196" s="310"/>
      <c r="L196" s="311"/>
    </row>
    <row r="197" spans="3:16" ht="20.149999999999999" customHeight="1" thickBot="1" x14ac:dyDescent="0.6">
      <c r="C197" s="11"/>
      <c r="D197" s="78"/>
      <c r="E197" s="11"/>
      <c r="F197" s="12"/>
      <c r="G197" s="307"/>
      <c r="H197" s="308"/>
      <c r="I197" s="309" t="s">
        <v>328</v>
      </c>
      <c r="J197" s="310"/>
      <c r="K197" s="310"/>
      <c r="L197" s="311"/>
    </row>
    <row r="198" spans="3:16" ht="20.149999999999999" customHeight="1" thickBot="1" x14ac:dyDescent="0.6">
      <c r="C198" s="11"/>
      <c r="D198" s="78"/>
      <c r="E198" s="11"/>
      <c r="F198" s="12"/>
      <c r="G198" s="307"/>
      <c r="H198" s="308"/>
      <c r="I198" s="309" t="s">
        <v>329</v>
      </c>
      <c r="J198" s="310"/>
      <c r="K198" s="310"/>
      <c r="L198" s="311"/>
    </row>
    <row r="199" spans="3:16" ht="20.149999999999999" customHeight="1" thickBot="1" x14ac:dyDescent="0.6">
      <c r="C199" s="11"/>
      <c r="D199" s="78"/>
      <c r="E199" s="11"/>
      <c r="F199" s="12"/>
      <c r="G199" s="307"/>
      <c r="H199" s="308"/>
      <c r="I199" s="309" t="s">
        <v>330</v>
      </c>
      <c r="J199" s="310"/>
      <c r="K199" s="310"/>
      <c r="L199" s="311"/>
    </row>
    <row r="200" spans="3:16" ht="4" customHeight="1" thickBot="1" x14ac:dyDescent="0.6">
      <c r="C200" s="57"/>
      <c r="D200" s="79"/>
      <c r="E200" s="57"/>
      <c r="F200" s="80"/>
      <c r="G200" s="58"/>
      <c r="H200" s="59"/>
      <c r="I200" s="59"/>
      <c r="J200" s="59"/>
      <c r="K200" s="59"/>
      <c r="L200" s="60"/>
    </row>
    <row r="201" spans="3:16" ht="55" customHeight="1" thickTop="1" thickBot="1" x14ac:dyDescent="0.6">
      <c r="C201" s="33" t="s">
        <v>48</v>
      </c>
      <c r="D201" s="77" t="s">
        <v>49</v>
      </c>
      <c r="E201" s="33" t="s">
        <v>50</v>
      </c>
      <c r="F201" s="40" t="s">
        <v>326</v>
      </c>
      <c r="G201" s="301" t="s">
        <v>134</v>
      </c>
      <c r="H201" s="302"/>
      <c r="I201" s="302"/>
      <c r="J201" s="302"/>
      <c r="K201" s="302"/>
      <c r="L201" s="303"/>
      <c r="P201" s="133" t="str">
        <f>IF(G201="〔チェック欄（プルダウン選択）〕","●取組状況をプルダウン選択してください。",LEFT(G201,3))</f>
        <v>●取組状況をプルダウン選択してください。</v>
      </c>
    </row>
    <row r="202" spans="3:16" ht="4" customHeight="1" thickTop="1" x14ac:dyDescent="0.55000000000000004">
      <c r="C202" s="11"/>
      <c r="D202" s="38"/>
      <c r="E202" s="11"/>
      <c r="F202" s="94"/>
      <c r="G202" s="35"/>
      <c r="H202" s="36"/>
      <c r="I202" s="36"/>
      <c r="J202" s="36"/>
      <c r="K202" s="36"/>
      <c r="L202" s="37"/>
    </row>
    <row r="203" spans="3:16" ht="20.149999999999999" customHeight="1" thickBot="1" x14ac:dyDescent="0.6">
      <c r="C203" s="11"/>
      <c r="D203" s="38"/>
      <c r="E203" s="11"/>
      <c r="F203" s="94"/>
      <c r="G203" s="323" t="s">
        <v>128</v>
      </c>
      <c r="H203" s="324"/>
      <c r="I203" s="324"/>
      <c r="J203" s="324"/>
      <c r="K203" s="324"/>
      <c r="L203" s="325"/>
    </row>
    <row r="204" spans="3:16" ht="90" customHeight="1" thickBot="1" x14ac:dyDescent="0.6">
      <c r="C204" s="11"/>
      <c r="D204" s="38"/>
      <c r="E204" s="11"/>
      <c r="F204" s="94"/>
      <c r="G204" s="42"/>
      <c r="H204" s="290"/>
      <c r="I204" s="291"/>
      <c r="J204" s="291"/>
      <c r="K204" s="291"/>
      <c r="L204" s="292"/>
    </row>
    <row r="205" spans="3:16" ht="4" customHeight="1" thickBot="1" x14ac:dyDescent="0.6">
      <c r="C205" s="11"/>
      <c r="D205" s="38"/>
      <c r="E205" s="57"/>
      <c r="F205" s="95"/>
      <c r="G205" s="91"/>
      <c r="H205" s="92"/>
      <c r="I205" s="92"/>
      <c r="J205" s="92"/>
      <c r="K205" s="92"/>
      <c r="L205" s="93"/>
    </row>
    <row r="206" spans="3:16" ht="36" customHeight="1" thickTop="1" thickBot="1" x14ac:dyDescent="0.6">
      <c r="C206" s="11"/>
      <c r="D206" s="38"/>
      <c r="E206" s="33" t="s">
        <v>125</v>
      </c>
      <c r="F206" s="40" t="s">
        <v>126</v>
      </c>
      <c r="G206" s="304" t="s">
        <v>134</v>
      </c>
      <c r="H206" s="305"/>
      <c r="I206" s="305"/>
      <c r="J206" s="305"/>
      <c r="K206" s="305"/>
      <c r="L206" s="306"/>
      <c r="O206" s="133" t="str">
        <f>IF(G206="〔チェック欄（プルダウン選択）〕","●取組状況をプルダウン選択してください。",LEFT(G206,3))</f>
        <v>●取組状況をプルダウン選択してください。</v>
      </c>
    </row>
    <row r="207" spans="3:16" ht="4" customHeight="1" thickTop="1" x14ac:dyDescent="0.55000000000000004">
      <c r="C207" s="57"/>
      <c r="D207" s="80"/>
      <c r="E207" s="57"/>
      <c r="F207" s="80"/>
      <c r="G207" s="96"/>
      <c r="H207" s="97"/>
      <c r="I207" s="97"/>
      <c r="J207" s="97"/>
      <c r="K207" s="97"/>
      <c r="L207" s="98"/>
    </row>
    <row r="208" spans="3:16" ht="18.5" thickBot="1" x14ac:dyDescent="0.6">
      <c r="O208" s="133" t="s">
        <v>170</v>
      </c>
      <c r="P208" s="133" t="s">
        <v>171</v>
      </c>
    </row>
    <row r="209" spans="3:16" ht="50.15" customHeight="1" thickTop="1" thickBot="1" x14ac:dyDescent="0.6">
      <c r="C209" s="10" t="s">
        <v>82</v>
      </c>
      <c r="D209" s="293" t="s">
        <v>335</v>
      </c>
      <c r="E209" s="293"/>
      <c r="F209" s="293"/>
      <c r="G209" s="293"/>
      <c r="H209" s="293"/>
      <c r="I209" s="293"/>
      <c r="J209" s="293"/>
      <c r="K209" s="293"/>
      <c r="L209" s="294"/>
      <c r="O209" s="134" t="str">
        <f>"【○】"&amp;COUNTIF(O212:O227,"【○】")&amp;"件【×】"&amp;COUNTIF(O212:O227,"【×】")&amp;"件"</f>
        <v>【○】0件【×】0件</v>
      </c>
      <c r="P209" s="134" t="str">
        <f>"【◎】"&amp;COUNTIF(P212:P227,"【◎】")&amp;"件【○】"&amp;COUNTIF(P212:P227,"【○】")&amp;"件【×】"&amp;COUNTIF(P212:P227,"【×】")&amp;"件"</f>
        <v>【◎】0件【○】0件【×】0件</v>
      </c>
    </row>
    <row r="210" spans="3:16" ht="12" customHeight="1" thickTop="1" x14ac:dyDescent="0.55000000000000004"/>
    <row r="211" spans="3:16" ht="30" customHeight="1" thickBot="1" x14ac:dyDescent="0.6">
      <c r="C211" s="295" t="s">
        <v>1</v>
      </c>
      <c r="D211" s="296"/>
      <c r="E211" s="295" t="s">
        <v>0</v>
      </c>
      <c r="F211" s="297"/>
      <c r="G211" s="295" t="s">
        <v>59</v>
      </c>
      <c r="H211" s="297"/>
      <c r="I211" s="297"/>
      <c r="J211" s="297"/>
      <c r="K211" s="297"/>
      <c r="L211" s="296"/>
    </row>
    <row r="212" spans="3:16" ht="80.150000000000006" customHeight="1" thickTop="1" thickBot="1" x14ac:dyDescent="0.6">
      <c r="C212" s="33" t="s">
        <v>51</v>
      </c>
      <c r="D212" s="99" t="s">
        <v>94</v>
      </c>
      <c r="E212" s="11" t="s">
        <v>53</v>
      </c>
      <c r="F212" s="100" t="s">
        <v>336</v>
      </c>
      <c r="G212" s="301" t="s">
        <v>134</v>
      </c>
      <c r="H212" s="302"/>
      <c r="I212" s="302"/>
      <c r="J212" s="302"/>
      <c r="K212" s="302"/>
      <c r="L212" s="303"/>
      <c r="P212" s="133" t="str">
        <f>IF(G212="〔チェック欄（プルダウン選択）〕","●取組状況をプルダウン選択してください。",LEFT(G212,3))</f>
        <v>●取組状況をプルダウン選択してください。</v>
      </c>
    </row>
    <row r="213" spans="3:16" ht="80.150000000000006" customHeight="1" thickTop="1" thickBot="1" x14ac:dyDescent="0.6">
      <c r="C213" s="57"/>
      <c r="D213" s="101"/>
      <c r="E213" s="45" t="s">
        <v>54</v>
      </c>
      <c r="F213" s="46" t="s">
        <v>95</v>
      </c>
      <c r="G213" s="301" t="s">
        <v>134</v>
      </c>
      <c r="H213" s="302"/>
      <c r="I213" s="302"/>
      <c r="J213" s="302"/>
      <c r="K213" s="302"/>
      <c r="L213" s="303"/>
      <c r="P213" s="133" t="str">
        <f>IF(G213="〔チェック欄（プルダウン選択）〕","●取組状況をプルダウン選択してください。",LEFT(G213,3))</f>
        <v>●取組状況をプルダウン選択してください。</v>
      </c>
    </row>
    <row r="214" spans="3:16" ht="80.150000000000006" customHeight="1" thickTop="1" thickBot="1" x14ac:dyDescent="0.6">
      <c r="C214" s="33" t="s">
        <v>96</v>
      </c>
      <c r="D214" s="99" t="s">
        <v>52</v>
      </c>
      <c r="E214" s="11" t="s">
        <v>97</v>
      </c>
      <c r="F214" s="39" t="s">
        <v>99</v>
      </c>
      <c r="G214" s="301" t="s">
        <v>134</v>
      </c>
      <c r="H214" s="302"/>
      <c r="I214" s="302"/>
      <c r="J214" s="302"/>
      <c r="K214" s="302"/>
      <c r="L214" s="303"/>
      <c r="P214" s="133" t="str">
        <f>IF(G214="〔チェック欄（プルダウン選択）〕","●取組状況をプルダウン選択してください。",LEFT(G214,3))</f>
        <v>●取組状況をプルダウン選択してください。</v>
      </c>
    </row>
    <row r="215" spans="3:16" ht="80.150000000000006" customHeight="1" thickTop="1" thickBot="1" x14ac:dyDescent="0.6">
      <c r="C215" s="57"/>
      <c r="D215" s="101"/>
      <c r="E215" s="45" t="s">
        <v>98</v>
      </c>
      <c r="F215" s="46" t="s">
        <v>100</v>
      </c>
      <c r="G215" s="301" t="s">
        <v>134</v>
      </c>
      <c r="H215" s="302"/>
      <c r="I215" s="302"/>
      <c r="J215" s="302"/>
      <c r="K215" s="302"/>
      <c r="L215" s="303"/>
      <c r="P215" s="133" t="str">
        <f>IF(G215="〔チェック欄（プルダウン選択）〕","●取組状況をプルダウン選択してください。",LEFT(G215,3))</f>
        <v>●取組状況をプルダウン選択してください。</v>
      </c>
    </row>
    <row r="216" spans="3:16" ht="80.150000000000006" customHeight="1" thickTop="1" thickBot="1" x14ac:dyDescent="0.6">
      <c r="C216" s="33" t="s">
        <v>101</v>
      </c>
      <c r="D216" s="102" t="s">
        <v>102</v>
      </c>
      <c r="E216" s="33" t="s">
        <v>104</v>
      </c>
      <c r="F216" s="34" t="s">
        <v>106</v>
      </c>
      <c r="G216" s="301" t="s">
        <v>134</v>
      </c>
      <c r="H216" s="302"/>
      <c r="I216" s="302"/>
      <c r="J216" s="302"/>
      <c r="K216" s="302"/>
      <c r="L216" s="303"/>
      <c r="P216" s="133" t="str">
        <f>IF(G216="〔チェック欄（プルダウン選択）〕","●取組状況をプルダウン選択してください。",LEFT(G216,3))</f>
        <v>●取組状況をプルダウン選択してください。</v>
      </c>
    </row>
    <row r="217" spans="3:16" ht="4" customHeight="1" thickTop="1" thickBot="1" x14ac:dyDescent="0.6">
      <c r="C217" s="11"/>
      <c r="D217" s="12"/>
      <c r="E217" s="11"/>
      <c r="F217" s="38"/>
      <c r="G217" s="35"/>
      <c r="H217" s="36"/>
      <c r="I217" s="36"/>
      <c r="J217" s="36"/>
      <c r="K217" s="36"/>
      <c r="L217" s="37"/>
    </row>
    <row r="218" spans="3:16" ht="50.15" customHeight="1" thickTop="1" thickBot="1" x14ac:dyDescent="0.6">
      <c r="C218" s="11"/>
      <c r="D218" s="103"/>
      <c r="E218" s="33" t="s">
        <v>105</v>
      </c>
      <c r="F218" s="104" t="s">
        <v>337</v>
      </c>
      <c r="G218" s="304" t="s">
        <v>134</v>
      </c>
      <c r="H218" s="305"/>
      <c r="I218" s="305"/>
      <c r="J218" s="305"/>
      <c r="K218" s="305"/>
      <c r="L218" s="306"/>
      <c r="O218" s="133" t="str">
        <f>IF(G218="〔チェック欄（プルダウン選択）〕","●取組状況をプルダウン選択してください。",LEFT(G218,3))</f>
        <v>●取組状況をプルダウン選択してください。</v>
      </c>
    </row>
    <row r="219" spans="3:16" ht="4" customHeight="1" thickTop="1" x14ac:dyDescent="0.55000000000000004">
      <c r="C219" s="11"/>
      <c r="D219" s="12"/>
      <c r="E219" s="11"/>
      <c r="F219" s="105"/>
      <c r="G219" s="35"/>
      <c r="H219" s="36"/>
      <c r="I219" s="36"/>
      <c r="J219" s="36"/>
      <c r="K219" s="36"/>
      <c r="L219" s="37"/>
    </row>
    <row r="220" spans="3:16" ht="20.149999999999999" customHeight="1" thickBot="1" x14ac:dyDescent="0.6">
      <c r="C220" s="106"/>
      <c r="D220" s="12"/>
      <c r="E220" s="313"/>
      <c r="F220" s="105"/>
      <c r="G220" s="298" t="s">
        <v>107</v>
      </c>
      <c r="H220" s="299"/>
      <c r="I220" s="299"/>
      <c r="J220" s="299"/>
      <c r="K220" s="299"/>
      <c r="L220" s="300"/>
      <c r="O220" s="6"/>
      <c r="P220" s="6"/>
    </row>
    <row r="221" spans="3:16" ht="20.149999999999999" customHeight="1" x14ac:dyDescent="0.55000000000000004">
      <c r="C221" s="106"/>
      <c r="D221" s="12"/>
      <c r="E221" s="313"/>
      <c r="F221" s="107"/>
      <c r="G221" s="13"/>
      <c r="H221" s="108" t="s">
        <v>363</v>
      </c>
      <c r="I221" s="109"/>
      <c r="J221" s="110"/>
      <c r="K221" s="111"/>
      <c r="L221" s="63" t="s">
        <v>168</v>
      </c>
      <c r="O221" s="6"/>
      <c r="P221" s="6"/>
    </row>
    <row r="222" spans="3:16" ht="20.149999999999999" customHeight="1" thickBot="1" x14ac:dyDescent="0.6">
      <c r="C222" s="106"/>
      <c r="D222" s="12"/>
      <c r="E222" s="313"/>
      <c r="F222" s="107"/>
      <c r="G222" s="13"/>
      <c r="H222" s="112" t="s">
        <v>364</v>
      </c>
      <c r="I222" s="113"/>
      <c r="J222" s="114"/>
      <c r="K222" s="64"/>
      <c r="L222" s="63" t="s">
        <v>169</v>
      </c>
      <c r="O222" s="6"/>
      <c r="P222" s="6"/>
    </row>
    <row r="223" spans="3:16" ht="4" customHeight="1" thickBot="1" x14ac:dyDescent="0.6">
      <c r="C223" s="11"/>
      <c r="E223" s="334"/>
      <c r="G223" s="115"/>
      <c r="H223" s="116"/>
      <c r="I223" s="339"/>
      <c r="J223" s="339"/>
      <c r="K223" s="116"/>
      <c r="L223" s="117"/>
    </row>
    <row r="224" spans="3:16" ht="50.15" customHeight="1" thickTop="1" thickBot="1" x14ac:dyDescent="0.6">
      <c r="C224" s="11"/>
      <c r="D224" s="118"/>
      <c r="E224" s="33" t="s">
        <v>103</v>
      </c>
      <c r="F224" s="34" t="s">
        <v>109</v>
      </c>
      <c r="G224" s="304" t="s">
        <v>134</v>
      </c>
      <c r="H224" s="305"/>
      <c r="I224" s="305"/>
      <c r="J224" s="305"/>
      <c r="K224" s="305"/>
      <c r="L224" s="306"/>
      <c r="O224" s="133" t="str">
        <f>IF(G224="〔チェック欄（プルダウン選択）〕","●取組状況をプルダウン選択してください。",LEFT(G224,3))</f>
        <v>●取組状況をプルダウン選択してください。</v>
      </c>
    </row>
    <row r="225" spans="2:16" ht="4" customHeight="1" thickTop="1" x14ac:dyDescent="0.55000000000000004">
      <c r="C225" s="11"/>
      <c r="D225" s="12"/>
      <c r="E225" s="11"/>
      <c r="F225" s="38"/>
      <c r="G225" s="35"/>
      <c r="H225" s="36"/>
      <c r="I225" s="36"/>
      <c r="J225" s="36"/>
      <c r="K225" s="36"/>
      <c r="L225" s="37"/>
    </row>
    <row r="226" spans="2:16" ht="20.149999999999999" customHeight="1" thickBot="1" x14ac:dyDescent="0.6">
      <c r="C226" s="11"/>
      <c r="D226" s="12"/>
      <c r="E226" s="313"/>
      <c r="F226" s="38"/>
      <c r="G226" s="335" t="s">
        <v>108</v>
      </c>
      <c r="H226" s="336"/>
      <c r="I226" s="336"/>
      <c r="J226" s="336"/>
      <c r="K226" s="336"/>
      <c r="L226" s="337"/>
    </row>
    <row r="227" spans="2:16" ht="160" customHeight="1" thickBot="1" x14ac:dyDescent="0.6">
      <c r="C227" s="11"/>
      <c r="D227" s="12"/>
      <c r="E227" s="313"/>
      <c r="F227" s="38"/>
      <c r="G227" s="13"/>
      <c r="H227" s="307"/>
      <c r="I227" s="338"/>
      <c r="J227" s="338"/>
      <c r="K227" s="338"/>
      <c r="L227" s="308"/>
    </row>
    <row r="228" spans="2:16" ht="4" customHeight="1" x14ac:dyDescent="0.55000000000000004">
      <c r="C228" s="119"/>
      <c r="D228" s="39"/>
      <c r="E228" s="319"/>
      <c r="F228" s="80"/>
      <c r="G228" s="91"/>
      <c r="H228" s="92"/>
      <c r="I228" s="92"/>
      <c r="J228" s="92"/>
      <c r="K228" s="92"/>
      <c r="L228" s="93"/>
    </row>
    <row r="229" spans="2:16" ht="4" customHeight="1" x14ac:dyDescent="0.55000000000000004">
      <c r="C229" s="120"/>
      <c r="D229" s="107"/>
      <c r="E229" s="120"/>
      <c r="F229" s="107"/>
      <c r="G229" s="82"/>
      <c r="H229" s="82"/>
      <c r="I229" s="82"/>
      <c r="J229" s="82"/>
      <c r="K229" s="82"/>
      <c r="L229" s="121"/>
    </row>
    <row r="232" spans="2:16" ht="30" customHeight="1" x14ac:dyDescent="0.55000000000000004">
      <c r="B232" s="8"/>
      <c r="C232" s="9" t="s">
        <v>93</v>
      </c>
      <c r="D232" s="8"/>
      <c r="E232" s="8"/>
      <c r="F232" s="8"/>
      <c r="G232" s="8"/>
      <c r="H232" s="8"/>
      <c r="I232" s="8"/>
      <c r="J232" s="8"/>
      <c r="K232" s="8"/>
      <c r="L232" s="8"/>
      <c r="M232" s="8"/>
    </row>
    <row r="233" spans="2:16" ht="18.5" thickBot="1" x14ac:dyDescent="0.6">
      <c r="O233" s="133" t="s">
        <v>170</v>
      </c>
      <c r="P233" s="133" t="s">
        <v>171</v>
      </c>
    </row>
    <row r="234" spans="2:16" ht="50.15" customHeight="1" thickTop="1" thickBot="1" x14ac:dyDescent="0.6">
      <c r="C234" s="10" t="s">
        <v>84</v>
      </c>
      <c r="D234" s="293" t="s">
        <v>92</v>
      </c>
      <c r="E234" s="293"/>
      <c r="F234" s="293"/>
      <c r="G234" s="293"/>
      <c r="H234" s="293"/>
      <c r="I234" s="293"/>
      <c r="J234" s="293"/>
      <c r="K234" s="293"/>
      <c r="L234" s="294"/>
      <c r="O234" s="134" t="str">
        <f>"【○】"&amp;COUNTIF(O237:O247,"【○】")&amp;"件【×】"&amp;COUNTIF(O237:O247,"【×】")&amp;"件"</f>
        <v>【○】0件【×】0件</v>
      </c>
      <c r="P234" s="134" t="str">
        <f>"【◎】"&amp;COUNTIF(P237:P247,"【◎】")&amp;"件【○】"&amp;COUNTIF(P237:P247,"【○】")&amp;"件【×】"&amp;COUNTIF(P237:P247,"【×】")&amp;"件"</f>
        <v>【◎】0件【○】0件【×】0件</v>
      </c>
    </row>
    <row r="235" spans="2:16" ht="12" customHeight="1" thickTop="1" x14ac:dyDescent="0.55000000000000004"/>
    <row r="236" spans="2:16" ht="30" customHeight="1" thickBot="1" x14ac:dyDescent="0.6">
      <c r="C236" s="295" t="s">
        <v>1</v>
      </c>
      <c r="D236" s="296"/>
      <c r="E236" s="295" t="s">
        <v>0</v>
      </c>
      <c r="F236" s="297"/>
      <c r="G236" s="295" t="s">
        <v>59</v>
      </c>
      <c r="H236" s="297"/>
      <c r="I236" s="297"/>
      <c r="J236" s="297"/>
      <c r="K236" s="297"/>
      <c r="L236" s="296"/>
    </row>
    <row r="237" spans="2:16" ht="80.150000000000006" customHeight="1" thickTop="1" thickBot="1" x14ac:dyDescent="0.6">
      <c r="C237" s="312" t="s">
        <v>55</v>
      </c>
      <c r="D237" s="314" t="s">
        <v>58</v>
      </c>
      <c r="E237" s="122" t="s">
        <v>56</v>
      </c>
      <c r="F237" s="123" t="s">
        <v>339</v>
      </c>
      <c r="G237" s="304" t="s">
        <v>134</v>
      </c>
      <c r="H237" s="305"/>
      <c r="I237" s="305"/>
      <c r="J237" s="305"/>
      <c r="K237" s="305"/>
      <c r="L237" s="306"/>
      <c r="O237" s="135" t="str">
        <f>IF(G237="〔チェック欄（プルダウン選択）〕","●取組状況をプルダウン選択してください。",LEFT(G237,3))</f>
        <v>●取組状況をプルダウン選択してください。</v>
      </c>
      <c r="P237" s="6"/>
    </row>
    <row r="238" spans="2:16" ht="4" customHeight="1" thickTop="1" x14ac:dyDescent="0.55000000000000004">
      <c r="C238" s="313"/>
      <c r="D238" s="315"/>
      <c r="E238" s="122"/>
      <c r="F238" s="94"/>
      <c r="G238" s="35"/>
      <c r="H238" s="36"/>
      <c r="I238" s="36"/>
      <c r="J238" s="36"/>
      <c r="K238" s="36"/>
      <c r="L238" s="37"/>
      <c r="O238" s="6"/>
      <c r="P238" s="6"/>
    </row>
    <row r="239" spans="2:16" ht="20.149999999999999" customHeight="1" thickBot="1" x14ac:dyDescent="0.6">
      <c r="C239" s="313"/>
      <c r="D239" s="315"/>
      <c r="E239" s="122"/>
      <c r="F239" s="94"/>
      <c r="G239" s="323" t="s">
        <v>65</v>
      </c>
      <c r="H239" s="324"/>
      <c r="I239" s="324"/>
      <c r="J239" s="324"/>
      <c r="K239" s="324"/>
      <c r="L239" s="325"/>
    </row>
    <row r="240" spans="2:16" ht="20.149999999999999" customHeight="1" thickBot="1" x14ac:dyDescent="0.6">
      <c r="C240" s="313"/>
      <c r="D240" s="315"/>
      <c r="E240" s="11"/>
      <c r="F240" s="12"/>
      <c r="G240" s="307"/>
      <c r="H240" s="308"/>
      <c r="I240" s="316" t="s">
        <v>150</v>
      </c>
      <c r="J240" s="317"/>
      <c r="K240" s="317"/>
      <c r="L240" s="318"/>
    </row>
    <row r="241" spans="3:16" ht="20.149999999999999" customHeight="1" thickBot="1" x14ac:dyDescent="0.6">
      <c r="C241" s="313"/>
      <c r="D241" s="315"/>
      <c r="E241" s="11"/>
      <c r="F241" s="12"/>
      <c r="G241" s="307"/>
      <c r="H241" s="308"/>
      <c r="I241" s="316" t="s">
        <v>151</v>
      </c>
      <c r="J241" s="317"/>
      <c r="K241" s="317"/>
      <c r="L241" s="318"/>
    </row>
    <row r="242" spans="3:16" ht="20.149999999999999" customHeight="1" thickBot="1" x14ac:dyDescent="0.6">
      <c r="C242" s="313"/>
      <c r="D242" s="315"/>
      <c r="E242" s="11"/>
      <c r="F242" s="12"/>
      <c r="G242" s="307"/>
      <c r="H242" s="308"/>
      <c r="I242" s="316" t="s">
        <v>152</v>
      </c>
      <c r="J242" s="317"/>
      <c r="K242" s="317"/>
      <c r="L242" s="318"/>
    </row>
    <row r="243" spans="3:16" ht="20.149999999999999" customHeight="1" thickBot="1" x14ac:dyDescent="0.6">
      <c r="C243" s="313"/>
      <c r="D243" s="315"/>
      <c r="E243" s="11"/>
      <c r="F243" s="12"/>
      <c r="G243" s="307"/>
      <c r="H243" s="308"/>
      <c r="I243" s="316" t="s">
        <v>387</v>
      </c>
      <c r="J243" s="317"/>
      <c r="K243" s="317"/>
      <c r="L243" s="318"/>
    </row>
    <row r="244" spans="3:16" ht="4" customHeight="1" thickBot="1" x14ac:dyDescent="0.6">
      <c r="C244" s="313"/>
      <c r="D244" s="315"/>
      <c r="E244" s="124"/>
      <c r="F244" s="95"/>
      <c r="G244" s="125"/>
      <c r="H244" s="126"/>
      <c r="I244" s="126"/>
      <c r="J244" s="126"/>
      <c r="K244" s="126"/>
      <c r="L244" s="127"/>
    </row>
    <row r="245" spans="3:16" ht="120" customHeight="1" thickTop="1" thickBot="1" x14ac:dyDescent="0.6">
      <c r="C245" s="33" t="s">
        <v>119</v>
      </c>
      <c r="D245" s="128" t="s">
        <v>338</v>
      </c>
      <c r="E245" s="129" t="s">
        <v>57</v>
      </c>
      <c r="F245" s="41" t="s">
        <v>365</v>
      </c>
      <c r="G245" s="304" t="s">
        <v>134</v>
      </c>
      <c r="H245" s="305"/>
      <c r="I245" s="305"/>
      <c r="J245" s="305"/>
      <c r="K245" s="305"/>
      <c r="L245" s="306"/>
      <c r="O245" s="133" t="str">
        <f>IF(G245="〔チェック欄（プルダウン選択）〕","●取組状況をプルダウン選択してください。",LEFT(G245,3))</f>
        <v>●取組状況をプルダウン選択してください。</v>
      </c>
    </row>
    <row r="246" spans="3:16" ht="100" customHeight="1" thickTop="1" thickBot="1" x14ac:dyDescent="0.6">
      <c r="C246" s="129" t="s">
        <v>121</v>
      </c>
      <c r="D246" s="128" t="s">
        <v>120</v>
      </c>
      <c r="E246" s="47" t="s">
        <v>122</v>
      </c>
      <c r="F246" s="46" t="s">
        <v>110</v>
      </c>
      <c r="G246" s="301" t="s">
        <v>134</v>
      </c>
      <c r="H246" s="302"/>
      <c r="I246" s="302"/>
      <c r="J246" s="302"/>
      <c r="K246" s="302"/>
      <c r="L246" s="303"/>
      <c r="P246" s="133" t="str">
        <f>IF(G246="〔チェック欄（プルダウン選択）〕","●取組状況をプルダウン選択してください。",LEFT(G246,3))</f>
        <v>●取組状況をプルダウン選択してください。</v>
      </c>
    </row>
    <row r="247" spans="3:16" ht="100" customHeight="1" thickTop="1" thickBot="1" x14ac:dyDescent="0.6">
      <c r="C247" s="130"/>
      <c r="D247" s="131"/>
      <c r="E247" s="47" t="s">
        <v>123</v>
      </c>
      <c r="F247" s="46" t="s">
        <v>127</v>
      </c>
      <c r="G247" s="301" t="s">
        <v>134</v>
      </c>
      <c r="H247" s="302"/>
      <c r="I247" s="302"/>
      <c r="J247" s="302"/>
      <c r="K247" s="302"/>
      <c r="L247" s="303"/>
      <c r="P247" s="133" t="str">
        <f>IF(G247="〔チェック欄（プルダウン選択）〕","●取組状況をプルダウン選択してください。",LEFT(G247,3))</f>
        <v>●取組状況をプルダウン選択してください。</v>
      </c>
    </row>
    <row r="248" spans="3:16" ht="18.5" thickTop="1" x14ac:dyDescent="0.55000000000000004"/>
  </sheetData>
  <dataConsolidate/>
  <mergeCells count="254">
    <mergeCell ref="G64:L64"/>
    <mergeCell ref="G57:L57"/>
    <mergeCell ref="G58:L58"/>
    <mergeCell ref="G44:H44"/>
    <mergeCell ref="I69:J69"/>
    <mergeCell ref="I71:J71"/>
    <mergeCell ref="G32:H32"/>
    <mergeCell ref="G33:H33"/>
    <mergeCell ref="G34:H34"/>
    <mergeCell ref="G35:H35"/>
    <mergeCell ref="G36:H36"/>
    <mergeCell ref="G37:H37"/>
    <mergeCell ref="I33:L33"/>
    <mergeCell ref="I34:L34"/>
    <mergeCell ref="G55:L55"/>
    <mergeCell ref="G56:L56"/>
    <mergeCell ref="G49:L49"/>
    <mergeCell ref="G50:L50"/>
    <mergeCell ref="G51:L51"/>
    <mergeCell ref="G134:L134"/>
    <mergeCell ref="G132:H132"/>
    <mergeCell ref="I132:L132"/>
    <mergeCell ref="D152:L152"/>
    <mergeCell ref="G148:H148"/>
    <mergeCell ref="I148:L148"/>
    <mergeCell ref="G117:L117"/>
    <mergeCell ref="G118:L118"/>
    <mergeCell ref="C96:D96"/>
    <mergeCell ref="E96:F96"/>
    <mergeCell ref="C97:C98"/>
    <mergeCell ref="D97:D98"/>
    <mergeCell ref="I146:L146"/>
    <mergeCell ref="G145:H145"/>
    <mergeCell ref="I145:L145"/>
    <mergeCell ref="G146:H146"/>
    <mergeCell ref="I115:J115"/>
    <mergeCell ref="G131:H131"/>
    <mergeCell ref="I131:L131"/>
    <mergeCell ref="I139:L139"/>
    <mergeCell ref="G140:H140"/>
    <mergeCell ref="I140:L140"/>
    <mergeCell ref="G127:L127"/>
    <mergeCell ref="G129:L129"/>
    <mergeCell ref="I88:J88"/>
    <mergeCell ref="I89:J89"/>
    <mergeCell ref="I106:J106"/>
    <mergeCell ref="I107:J107"/>
    <mergeCell ref="I108:J108"/>
    <mergeCell ref="I109:J109"/>
    <mergeCell ref="I110:J110"/>
    <mergeCell ref="G112:L112"/>
    <mergeCell ref="I114:J114"/>
    <mergeCell ref="D5:L5"/>
    <mergeCell ref="C7:D7"/>
    <mergeCell ref="E7:F7"/>
    <mergeCell ref="G7:L7"/>
    <mergeCell ref="C8:C31"/>
    <mergeCell ref="D8:D31"/>
    <mergeCell ref="G8:L8"/>
    <mergeCell ref="G10:L10"/>
    <mergeCell ref="G26:L26"/>
    <mergeCell ref="G28:L28"/>
    <mergeCell ref="I12:J12"/>
    <mergeCell ref="I13:J13"/>
    <mergeCell ref="I14:J14"/>
    <mergeCell ref="I15:J15"/>
    <mergeCell ref="I16:J16"/>
    <mergeCell ref="G18:L18"/>
    <mergeCell ref="I20:J20"/>
    <mergeCell ref="I21:J21"/>
    <mergeCell ref="I22:J22"/>
    <mergeCell ref="I23:J23"/>
    <mergeCell ref="I24:J24"/>
    <mergeCell ref="F11:F16"/>
    <mergeCell ref="F19:F24"/>
    <mergeCell ref="C39:C48"/>
    <mergeCell ref="D39:D48"/>
    <mergeCell ref="G39:L39"/>
    <mergeCell ref="G41:L41"/>
    <mergeCell ref="C49:C52"/>
    <mergeCell ref="C85:C91"/>
    <mergeCell ref="D85:D91"/>
    <mergeCell ref="G85:L85"/>
    <mergeCell ref="G87:L87"/>
    <mergeCell ref="G91:L91"/>
    <mergeCell ref="I44:L44"/>
    <mergeCell ref="G45:H45"/>
    <mergeCell ref="I45:L45"/>
    <mergeCell ref="G46:H46"/>
    <mergeCell ref="I46:L46"/>
    <mergeCell ref="G47:H47"/>
    <mergeCell ref="I47:L47"/>
    <mergeCell ref="D61:L61"/>
    <mergeCell ref="C63:D63"/>
    <mergeCell ref="E63:F63"/>
    <mergeCell ref="G63:L63"/>
    <mergeCell ref="C64:C72"/>
    <mergeCell ref="D64:D72"/>
    <mergeCell ref="C73:C84"/>
    <mergeCell ref="C56:C57"/>
    <mergeCell ref="D56:D57"/>
    <mergeCell ref="I68:J68"/>
    <mergeCell ref="G53:L53"/>
    <mergeCell ref="G54:L54"/>
    <mergeCell ref="F176:F180"/>
    <mergeCell ref="I161:J161"/>
    <mergeCell ref="G168:H168"/>
    <mergeCell ref="I168:L168"/>
    <mergeCell ref="G175:L175"/>
    <mergeCell ref="C119:C121"/>
    <mergeCell ref="D119:D121"/>
    <mergeCell ref="G119:L119"/>
    <mergeCell ref="G120:L120"/>
    <mergeCell ref="G121:L121"/>
    <mergeCell ref="D124:L124"/>
    <mergeCell ref="G136:L136"/>
    <mergeCell ref="G142:L142"/>
    <mergeCell ref="G144:L144"/>
    <mergeCell ref="G137:H137"/>
    <mergeCell ref="I137:L137"/>
    <mergeCell ref="G138:H138"/>
    <mergeCell ref="I138:L138"/>
    <mergeCell ref="G139:H139"/>
    <mergeCell ref="C154:D154"/>
    <mergeCell ref="E154:F154"/>
    <mergeCell ref="G154:L154"/>
    <mergeCell ref="C155:C173"/>
    <mergeCell ref="D155:D173"/>
    <mergeCell ref="G155:L155"/>
    <mergeCell ref="G157:L157"/>
    <mergeCell ref="G167:L167"/>
    <mergeCell ref="G173:L173"/>
    <mergeCell ref="G169:H169"/>
    <mergeCell ref="I169:L169"/>
    <mergeCell ref="G170:H170"/>
    <mergeCell ref="I170:L170"/>
    <mergeCell ref="G171:H171"/>
    <mergeCell ref="I171:L171"/>
    <mergeCell ref="I162:J162"/>
    <mergeCell ref="I163:J163"/>
    <mergeCell ref="I164:J164"/>
    <mergeCell ref="I159:J159"/>
    <mergeCell ref="I160:J160"/>
    <mergeCell ref="G240:H240"/>
    <mergeCell ref="I240:L240"/>
    <mergeCell ref="G241:H241"/>
    <mergeCell ref="G243:H243"/>
    <mergeCell ref="I243:L243"/>
    <mergeCell ref="E220:E223"/>
    <mergeCell ref="G224:L224"/>
    <mergeCell ref="E226:E228"/>
    <mergeCell ref="G226:L226"/>
    <mergeCell ref="D234:L234"/>
    <mergeCell ref="H227:L227"/>
    <mergeCell ref="I241:L241"/>
    <mergeCell ref="G242:H242"/>
    <mergeCell ref="I242:L242"/>
    <mergeCell ref="I223:J223"/>
    <mergeCell ref="G237:L237"/>
    <mergeCell ref="G239:L239"/>
    <mergeCell ref="G245:L245"/>
    <mergeCell ref="G246:L246"/>
    <mergeCell ref="G247:L247"/>
    <mergeCell ref="G29:H29"/>
    <mergeCell ref="I29:L29"/>
    <mergeCell ref="I30:L30"/>
    <mergeCell ref="I31:L31"/>
    <mergeCell ref="I32:L32"/>
    <mergeCell ref="G203:L203"/>
    <mergeCell ref="G206:L206"/>
    <mergeCell ref="D209:L209"/>
    <mergeCell ref="C211:D211"/>
    <mergeCell ref="E211:F211"/>
    <mergeCell ref="G211:L211"/>
    <mergeCell ref="H204:L204"/>
    <mergeCell ref="C192:C193"/>
    <mergeCell ref="D192:D193"/>
    <mergeCell ref="G192:L192"/>
    <mergeCell ref="G193:L193"/>
    <mergeCell ref="G195:L195"/>
    <mergeCell ref="G201:L201"/>
    <mergeCell ref="G197:H197"/>
    <mergeCell ref="G30:H30"/>
    <mergeCell ref="G31:H31"/>
    <mergeCell ref="C99:C118"/>
    <mergeCell ref="D99:D118"/>
    <mergeCell ref="G99:L99"/>
    <mergeCell ref="I70:J70"/>
    <mergeCell ref="I35:L35"/>
    <mergeCell ref="I36:L36"/>
    <mergeCell ref="I37:L37"/>
    <mergeCell ref="G101:L101"/>
    <mergeCell ref="G42:H42"/>
    <mergeCell ref="I42:L42"/>
    <mergeCell ref="G43:H43"/>
    <mergeCell ref="I43:L43"/>
    <mergeCell ref="G104:L104"/>
    <mergeCell ref="G96:L96"/>
    <mergeCell ref="G97:L97"/>
    <mergeCell ref="G98:L98"/>
    <mergeCell ref="D94:L94"/>
    <mergeCell ref="D73:D84"/>
    <mergeCell ref="G73:L73"/>
    <mergeCell ref="G75:L75"/>
    <mergeCell ref="G80:L80"/>
    <mergeCell ref="G76:H76"/>
    <mergeCell ref="I76:L76"/>
    <mergeCell ref="D49:D52"/>
    <mergeCell ref="C237:C244"/>
    <mergeCell ref="D237:D244"/>
    <mergeCell ref="G147:H147"/>
    <mergeCell ref="I147:L147"/>
    <mergeCell ref="G66:L66"/>
    <mergeCell ref="C53:C55"/>
    <mergeCell ref="D53:D55"/>
    <mergeCell ref="G82:H82"/>
    <mergeCell ref="I82:L82"/>
    <mergeCell ref="G83:H83"/>
    <mergeCell ref="I83:L83"/>
    <mergeCell ref="G130:H130"/>
    <mergeCell ref="I130:L130"/>
    <mergeCell ref="G77:H77"/>
    <mergeCell ref="I77:L77"/>
    <mergeCell ref="G78:H78"/>
    <mergeCell ref="I78:L78"/>
    <mergeCell ref="G81:H81"/>
    <mergeCell ref="I81:L81"/>
    <mergeCell ref="C126:D126"/>
    <mergeCell ref="E126:F126"/>
    <mergeCell ref="G126:L126"/>
    <mergeCell ref="G182:L182"/>
    <mergeCell ref="G184:L184"/>
    <mergeCell ref="H185:L185"/>
    <mergeCell ref="D189:L189"/>
    <mergeCell ref="C191:D191"/>
    <mergeCell ref="E191:F191"/>
    <mergeCell ref="C236:D236"/>
    <mergeCell ref="E236:F236"/>
    <mergeCell ref="G236:L236"/>
    <mergeCell ref="G220:L220"/>
    <mergeCell ref="G212:L212"/>
    <mergeCell ref="G213:L213"/>
    <mergeCell ref="G214:L214"/>
    <mergeCell ref="G215:L215"/>
    <mergeCell ref="G216:L216"/>
    <mergeCell ref="G218:L218"/>
    <mergeCell ref="G191:L191"/>
    <mergeCell ref="G196:H196"/>
    <mergeCell ref="I196:L196"/>
    <mergeCell ref="G199:H199"/>
    <mergeCell ref="I199:L199"/>
    <mergeCell ref="I197:L197"/>
    <mergeCell ref="G198:H198"/>
    <mergeCell ref="I198:L198"/>
  </mergeCells>
  <phoneticPr fontId="1"/>
  <dataValidations count="9">
    <dataValidation type="list" allowBlank="1" showInputMessage="1" showErrorMessage="1" sqref="G8:L8">
      <formula1>"〔チェック欄（プルダウン選択）〕,【○】配置している,【×】配置していない"</formula1>
    </dataValidation>
    <dataValidation type="list" allowBlank="1" showInputMessage="1" showErrorMessage="1" sqref="G26:L26 G39:L39 G51:L51 G73:L73 G91:L91 G99:L99 G118:L121 G127:L127 G134:L134 G142:L142 G155:L155 G173:L173 G182:L182 G192:L192 G201:L201 G212:L216 G247:L247">
      <formula1>"〔チェック欄（プルダウン選択）〕,【◎】十分できている,【○】一定程度できている,【×】全くできていない"</formula1>
    </dataValidation>
    <dataValidation type="list" allowBlank="1" showInputMessage="1" showErrorMessage="1" sqref="G29:H37 G42:H47 G76:H78 G81:H83 G137:H140 G145:H148 G168:H171 G240:H243 G130:H132 G196:H199">
      <formula1>"○,ー"</formula1>
    </dataValidation>
    <dataValidation type="list" allowBlank="1" showInputMessage="1" showErrorMessage="1" sqref="G49:L50 G245:L245 G97:L98 G117:L117 G206:L206 G224:L224 G53:L58 G237:L237">
      <formula1>"〔チェック欄（プルダウン選択）〕,【○】実施している,【×】実施していない"</formula1>
    </dataValidation>
    <dataValidation type="list" allowBlank="1" showInputMessage="1" showErrorMessage="1" sqref="G64:L64">
      <formula1>"〔チェック欄（プルダウン選択）〕,【○】位置付けている,【×】位置付けていない"</formula1>
    </dataValidation>
    <dataValidation type="list" allowBlank="1" showInputMessage="1" showErrorMessage="1" sqref="G85:L85">
      <formula1>"〔チェック欄（プルダウン選択）〕,【○】人員体制は充足している,【×】人員体制は不足している"</formula1>
    </dataValidation>
    <dataValidation type="list" allowBlank="1" showInputMessage="1" showErrorMessage="1" sqref="G193:L193">
      <formula1>"〔チェック欄（プルダウン選択）〕,【◎】実施している、又は実施予定,【○】ニーズは把握していたが実施には至らなかった,【×】ニーズが無かったため実施しなかった"</formula1>
    </dataValidation>
    <dataValidation type="list" allowBlank="1" showInputMessage="1" showErrorMessage="1" sqref="G218:L218">
      <formula1>"〔チェック欄（プルダウン選択）〕,【○】算定している,【×】算定していない"</formula1>
    </dataValidation>
    <dataValidation type="list" allowBlank="1" showInputMessage="1" showErrorMessage="1" sqref="G246:L246">
      <formula1>"〔チェック欄（プルダウン選択）〕,【◎】十分実感できている,【○】一定程度は実感できている,【×】全く実感できていない"</formula1>
    </dataValidation>
  </dataValidations>
  <pageMargins left="0.70866141732283472" right="0.70866141732283472" top="0.74803149606299213" bottom="0.74803149606299213" header="0.31496062992125984" footer="0.31496062992125984"/>
  <pageSetup paperSize="8" scale="70" orientation="portrait" r:id="rId1"/>
  <headerFooter>
    <oddFooter>&amp;C&amp;P</oddFooter>
  </headerFooter>
  <rowBreaks count="4" manualBreakCount="4">
    <brk id="59" min="1" max="12" man="1"/>
    <brk id="122" min="1" max="12" man="1"/>
    <brk id="187" min="1" max="12" man="1"/>
    <brk id="230" min="1" max="12" man="1"/>
  </rowBreaks>
  <ignoredErrors>
    <ignoredError sqref="H12:H14 H16 H20:H24 H68:H69 H88:H89 H106:H109 H110 H114:H115 H159:H164 H180 H223 H70:H71"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様式１（総括表） </vt:lpstr>
      <vt:lpstr>様式２（チェックリスト）</vt:lpstr>
      <vt:lpstr>'様式１（総括表） '!Print_Area</vt:lpstr>
      <vt:lpstr>'様式２（チェックリスト）'!Print_Area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2022-04-15T12:59:56Z</dcterms:created>
  <dcterms:modified xsi:type="dcterms:W3CDTF">2022-04-15T13:00:03Z</dcterms:modified>
</cp:coreProperties>
</file>