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981D7075-AEAA-4C93-A1DF-25D82CF04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5" i="1" l="1"/>
  <c r="T155" i="1"/>
  <c r="V155" i="1" s="1"/>
  <c r="W155" i="1" s="1"/>
  <c r="U154" i="1"/>
  <c r="T154" i="1"/>
  <c r="V154" i="1" s="1"/>
  <c r="U153" i="1"/>
  <c r="V153" i="1" s="1"/>
  <c r="T153" i="1"/>
  <c r="V152" i="1"/>
  <c r="W153" i="1" s="1"/>
  <c r="U152" i="1"/>
  <c r="T152" i="1"/>
  <c r="U151" i="1"/>
  <c r="T151" i="1"/>
  <c r="V151" i="1" s="1"/>
  <c r="W152" i="1" s="1"/>
  <c r="U150" i="1"/>
  <c r="T150" i="1"/>
  <c r="V150" i="1" s="1"/>
  <c r="W151" i="1" s="1"/>
  <c r="U149" i="1"/>
  <c r="V149" i="1" s="1"/>
  <c r="W150" i="1" s="1"/>
  <c r="T149" i="1"/>
  <c r="U148" i="1"/>
  <c r="T148" i="1"/>
  <c r="V148" i="1" s="1"/>
  <c r="W149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W142" i="1" s="1"/>
  <c r="V141" i="1"/>
  <c r="U141" i="1"/>
  <c r="T141" i="1"/>
  <c r="U140" i="1"/>
  <c r="V140" i="1" s="1"/>
  <c r="W140" i="1" s="1"/>
  <c r="T140" i="1"/>
  <c r="V139" i="1"/>
  <c r="U139" i="1"/>
  <c r="T139" i="1"/>
  <c r="U138" i="1"/>
  <c r="V138" i="1" s="1"/>
  <c r="T138" i="1"/>
  <c r="V137" i="1"/>
  <c r="U137" i="1"/>
  <c r="T137" i="1"/>
  <c r="U136" i="1"/>
  <c r="T136" i="1"/>
  <c r="V136" i="1" s="1"/>
  <c r="V135" i="1"/>
  <c r="U135" i="1"/>
  <c r="T135" i="1"/>
  <c r="U134" i="1"/>
  <c r="T134" i="1"/>
  <c r="V134" i="1" s="1"/>
  <c r="V133" i="1"/>
  <c r="U133" i="1"/>
  <c r="T133" i="1"/>
  <c r="U132" i="1"/>
  <c r="T132" i="1"/>
  <c r="V132" i="1" s="1"/>
  <c r="V131" i="1"/>
  <c r="U131" i="1"/>
  <c r="T131" i="1"/>
  <c r="U130" i="1"/>
  <c r="T130" i="1"/>
  <c r="V130" i="1" s="1"/>
  <c r="W130" i="1" s="1"/>
  <c r="U129" i="1"/>
  <c r="V129" i="1" s="1"/>
  <c r="W129" i="1" s="1"/>
  <c r="T129" i="1"/>
  <c r="V128" i="1"/>
  <c r="W128" i="1" s="1"/>
  <c r="U128" i="1"/>
  <c r="T128" i="1"/>
  <c r="C128" i="1"/>
  <c r="U127" i="1"/>
  <c r="T127" i="1"/>
  <c r="V127" i="1" s="1"/>
  <c r="W127" i="1" s="1"/>
  <c r="C127" i="1"/>
  <c r="U126" i="1"/>
  <c r="T126" i="1"/>
  <c r="V126" i="1" s="1"/>
  <c r="W126" i="1" s="1"/>
  <c r="C126" i="1"/>
  <c r="U125" i="1"/>
  <c r="T125" i="1"/>
  <c r="V125" i="1" s="1"/>
  <c r="W125" i="1" s="1"/>
  <c r="C125" i="1"/>
  <c r="V124" i="1"/>
  <c r="W124" i="1" s="1"/>
  <c r="U124" i="1"/>
  <c r="T124" i="1"/>
  <c r="C124" i="1"/>
  <c r="U123" i="1"/>
  <c r="T123" i="1"/>
  <c r="V123" i="1" s="1"/>
  <c r="W123" i="1" s="1"/>
  <c r="C123" i="1"/>
  <c r="U122" i="1"/>
  <c r="T122" i="1"/>
  <c r="V122" i="1" s="1"/>
  <c r="W122" i="1" s="1"/>
  <c r="C122" i="1"/>
  <c r="U121" i="1"/>
  <c r="T121" i="1"/>
  <c r="V121" i="1" s="1"/>
  <c r="W121" i="1" s="1"/>
  <c r="C121" i="1"/>
  <c r="V120" i="1"/>
  <c r="W120" i="1" s="1"/>
  <c r="U120" i="1"/>
  <c r="T120" i="1"/>
  <c r="C120" i="1"/>
  <c r="U119" i="1"/>
  <c r="T119" i="1"/>
  <c r="V119" i="1" s="1"/>
  <c r="W119" i="1" s="1"/>
  <c r="C119" i="1"/>
  <c r="U118" i="1"/>
  <c r="T118" i="1"/>
  <c r="V118" i="1" s="1"/>
  <c r="W118" i="1" s="1"/>
  <c r="C118" i="1"/>
  <c r="U117" i="1"/>
  <c r="T117" i="1"/>
  <c r="V117" i="1" s="1"/>
  <c r="W117" i="1" s="1"/>
  <c r="C117" i="1"/>
  <c r="V116" i="1"/>
  <c r="W116" i="1" s="1"/>
  <c r="U116" i="1"/>
  <c r="T116" i="1"/>
  <c r="C116" i="1"/>
  <c r="U115" i="1"/>
  <c r="T115" i="1"/>
  <c r="V115" i="1" s="1"/>
  <c r="W115" i="1" s="1"/>
  <c r="C115" i="1"/>
  <c r="U114" i="1"/>
  <c r="T114" i="1"/>
  <c r="V114" i="1" s="1"/>
  <c r="W114" i="1" s="1"/>
  <c r="C114" i="1"/>
  <c r="U113" i="1"/>
  <c r="T113" i="1"/>
  <c r="V113" i="1" s="1"/>
  <c r="W113" i="1" s="1"/>
  <c r="C113" i="1"/>
  <c r="V112" i="1"/>
  <c r="W112" i="1" s="1"/>
  <c r="U112" i="1"/>
  <c r="T112" i="1"/>
  <c r="C112" i="1"/>
  <c r="U111" i="1"/>
  <c r="T111" i="1"/>
  <c r="V111" i="1" s="1"/>
  <c r="W111" i="1" s="1"/>
  <c r="C111" i="1"/>
  <c r="U110" i="1"/>
  <c r="T110" i="1"/>
  <c r="V110" i="1" s="1"/>
  <c r="W110" i="1" s="1"/>
  <c r="C110" i="1"/>
  <c r="U109" i="1"/>
  <c r="T109" i="1"/>
  <c r="V109" i="1" s="1"/>
  <c r="W109" i="1" s="1"/>
  <c r="C109" i="1"/>
  <c r="V108" i="1"/>
  <c r="W108" i="1" s="1"/>
  <c r="U108" i="1"/>
  <c r="T108" i="1"/>
  <c r="C108" i="1"/>
  <c r="U107" i="1"/>
  <c r="T107" i="1"/>
  <c r="V107" i="1" s="1"/>
  <c r="W107" i="1" s="1"/>
  <c r="C107" i="1"/>
  <c r="U106" i="1"/>
  <c r="T106" i="1"/>
  <c r="V106" i="1" s="1"/>
  <c r="W106" i="1" s="1"/>
  <c r="C106" i="1"/>
  <c r="U105" i="1"/>
  <c r="T105" i="1"/>
  <c r="V105" i="1" s="1"/>
  <c r="W105" i="1" s="1"/>
  <c r="C105" i="1"/>
  <c r="V104" i="1"/>
  <c r="W104" i="1" s="1"/>
  <c r="U104" i="1"/>
  <c r="T104" i="1"/>
  <c r="C104" i="1"/>
  <c r="U103" i="1"/>
  <c r="T103" i="1"/>
  <c r="V103" i="1" s="1"/>
  <c r="W103" i="1" s="1"/>
  <c r="C103" i="1"/>
  <c r="U102" i="1"/>
  <c r="T102" i="1"/>
  <c r="V102" i="1" s="1"/>
  <c r="W102" i="1" s="1"/>
  <c r="C102" i="1"/>
  <c r="U101" i="1"/>
  <c r="T101" i="1"/>
  <c r="V101" i="1" s="1"/>
  <c r="W101" i="1" s="1"/>
  <c r="C101" i="1"/>
  <c r="V100" i="1"/>
  <c r="W100" i="1" s="1"/>
  <c r="U100" i="1"/>
  <c r="T100" i="1"/>
  <c r="C100" i="1"/>
  <c r="U99" i="1"/>
  <c r="T99" i="1"/>
  <c r="V99" i="1" s="1"/>
  <c r="W99" i="1" s="1"/>
  <c r="C99" i="1"/>
  <c r="U98" i="1"/>
  <c r="T98" i="1"/>
  <c r="V98" i="1" s="1"/>
  <c r="W98" i="1" s="1"/>
  <c r="C98" i="1"/>
  <c r="U97" i="1"/>
  <c r="T97" i="1"/>
  <c r="V97" i="1" s="1"/>
  <c r="W97" i="1" s="1"/>
  <c r="C97" i="1"/>
  <c r="U96" i="1"/>
  <c r="T96" i="1"/>
  <c r="V96" i="1" s="1"/>
  <c r="C96" i="1"/>
  <c r="U95" i="1"/>
  <c r="T95" i="1"/>
  <c r="V95" i="1" s="1"/>
  <c r="C95" i="1"/>
  <c r="V94" i="1"/>
  <c r="U94" i="1"/>
  <c r="T94" i="1"/>
  <c r="C94" i="1"/>
  <c r="U93" i="1"/>
  <c r="T93" i="1"/>
  <c r="V93" i="1" s="1"/>
  <c r="C93" i="1"/>
  <c r="V92" i="1"/>
  <c r="U92" i="1"/>
  <c r="T92" i="1"/>
  <c r="C92" i="1"/>
  <c r="V91" i="1"/>
  <c r="U91" i="1"/>
  <c r="T91" i="1"/>
  <c r="C91" i="1"/>
  <c r="U90" i="1"/>
  <c r="T90" i="1"/>
  <c r="V90" i="1" s="1"/>
  <c r="C90" i="1"/>
  <c r="U89" i="1"/>
  <c r="T89" i="1"/>
  <c r="V89" i="1" s="1"/>
  <c r="C89" i="1"/>
  <c r="U88" i="1"/>
  <c r="T88" i="1"/>
  <c r="V88" i="1" s="1"/>
  <c r="C88" i="1"/>
  <c r="U87" i="1"/>
  <c r="T87" i="1"/>
  <c r="V87" i="1" s="1"/>
  <c r="C87" i="1"/>
  <c r="V86" i="1"/>
  <c r="U86" i="1"/>
  <c r="T86" i="1"/>
  <c r="C86" i="1"/>
  <c r="U85" i="1"/>
  <c r="T85" i="1"/>
  <c r="V85" i="1" s="1"/>
  <c r="C85" i="1"/>
  <c r="V84" i="1"/>
  <c r="U84" i="1"/>
  <c r="T84" i="1"/>
  <c r="C84" i="1"/>
  <c r="V83" i="1"/>
  <c r="U83" i="1"/>
  <c r="T83" i="1"/>
  <c r="C83" i="1"/>
  <c r="U82" i="1"/>
  <c r="T82" i="1"/>
  <c r="V82" i="1" s="1"/>
  <c r="C82" i="1"/>
  <c r="U81" i="1"/>
  <c r="T81" i="1"/>
  <c r="V81" i="1" s="1"/>
  <c r="C81" i="1"/>
  <c r="U80" i="1"/>
  <c r="T80" i="1"/>
  <c r="V80" i="1" s="1"/>
  <c r="C80" i="1"/>
  <c r="U79" i="1"/>
  <c r="T79" i="1"/>
  <c r="V79" i="1" s="1"/>
  <c r="C79" i="1"/>
  <c r="V78" i="1"/>
  <c r="U78" i="1"/>
  <c r="T78" i="1"/>
  <c r="C78" i="1"/>
  <c r="U77" i="1"/>
  <c r="T77" i="1"/>
  <c r="V77" i="1" s="1"/>
  <c r="C77" i="1"/>
  <c r="V76" i="1"/>
  <c r="U76" i="1"/>
  <c r="T76" i="1"/>
  <c r="C76" i="1"/>
  <c r="V75" i="1"/>
  <c r="U75" i="1"/>
  <c r="T75" i="1"/>
  <c r="C75" i="1"/>
  <c r="U74" i="1"/>
  <c r="T74" i="1"/>
  <c r="V74" i="1" s="1"/>
  <c r="C74" i="1"/>
  <c r="U73" i="1"/>
  <c r="T73" i="1"/>
  <c r="V73" i="1" s="1"/>
  <c r="C73" i="1"/>
  <c r="U72" i="1"/>
  <c r="T72" i="1"/>
  <c r="V72" i="1" s="1"/>
  <c r="U13" i="1"/>
  <c r="T13" i="1"/>
  <c r="V13" i="1" s="1"/>
  <c r="W13" i="1" s="1"/>
  <c r="V12" i="1"/>
  <c r="W12" i="1" s="1"/>
  <c r="U12" i="1"/>
  <c r="T12" i="1"/>
  <c r="U11" i="1"/>
  <c r="V11" i="1" s="1"/>
  <c r="W11" i="1" s="1"/>
  <c r="T11" i="1"/>
  <c r="U10" i="1"/>
  <c r="T10" i="1"/>
  <c r="V10" i="1" s="1"/>
  <c r="V9" i="1"/>
  <c r="W9" i="1" s="1"/>
  <c r="U9" i="1"/>
  <c r="T9" i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V7" i="1"/>
  <c r="U7" i="1"/>
  <c r="T7" i="1"/>
</calcChain>
</file>

<file path=xl/sharedStrings.xml><?xml version="1.0" encoding="utf-8"?>
<sst xmlns="http://schemas.openxmlformats.org/spreadsheetml/2006/main" count="2452" uniqueCount="508">
  <si>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</si>
  <si>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</si>
  <si>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</si>
  <si>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</si>
  <si>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</si>
  <si>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</si>
  <si>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</si>
  <si>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</si>
  <si>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</si>
  <si>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</si>
  <si>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</si>
  <si>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</si>
  <si>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</si>
  <si>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</si>
  <si>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</si>
  <si>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</si>
  <si>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</si>
  <si>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</si>
  <si>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</si>
  <si>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</si>
  <si>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</si>
  <si>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</si>
  <si>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</si>
  <si>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</si>
  <si>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</si>
  <si>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</si>
  <si>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</si>
  <si>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</si>
  <si>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</si>
  <si>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</si>
  <si>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</si>
  <si>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  <rPh sb="0" eb="3">
      <t>アオモリケン</t>
    </rPh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</si>
  <si>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</si>
  <si>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</si>
  <si>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</si>
  <si>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"/>
  </si>
  <si>
    <t>ヤマトシジミ</t>
    <phoneticPr fontId="1"/>
  </si>
  <si>
    <t>天然</t>
    <rPh sb="0" eb="2">
      <t>テンネン</t>
    </rPh>
    <phoneticPr fontId="7"/>
  </si>
  <si>
    <t>-</t>
    <phoneticPr fontId="1"/>
  </si>
  <si>
    <t>制限なし</t>
    <rPh sb="0" eb="2">
      <t>セイゲン</t>
    </rPh>
    <phoneticPr fontId="8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</si>
  <si>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</si>
  <si>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Ge</t>
    <phoneticPr fontId="1"/>
  </si>
  <si>
    <t>&lt;4.38</t>
    <phoneticPr fontId="1"/>
  </si>
  <si>
    <t>&lt;3.70</t>
    <phoneticPr fontId="1"/>
  </si>
  <si>
    <t>&lt;8.1</t>
    <phoneticPr fontId="1"/>
  </si>
  <si>
    <t>&lt;3.33</t>
    <phoneticPr fontId="1"/>
  </si>
  <si>
    <t>&lt;2.89</t>
    <phoneticPr fontId="1"/>
  </si>
  <si>
    <t>&lt;6.2</t>
    <phoneticPr fontId="1"/>
  </si>
  <si>
    <t>京都市</t>
    <rPh sb="0" eb="3">
      <t>キョウトシ</t>
    </rPh>
    <phoneticPr fontId="1"/>
  </si>
  <si>
    <t>青森県</t>
    <rPh sb="0" eb="3">
      <t>アオモリケン</t>
    </rPh>
    <phoneticPr fontId="7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</si>
  <si>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</si>
  <si>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</si>
  <si>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アナゴ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</si>
  <si>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</si>
  <si>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</si>
  <si>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</si>
  <si>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&lt;0.343</t>
    <phoneticPr fontId="1"/>
  </si>
  <si>
    <t>&lt;0.342</t>
    <phoneticPr fontId="1"/>
  </si>
  <si>
    <t>&lt;0.685</t>
    <phoneticPr fontId="1"/>
  </si>
  <si>
    <t>マス</t>
    <phoneticPr fontId="1"/>
  </si>
  <si>
    <t>&lt;0.350</t>
    <phoneticPr fontId="1"/>
  </si>
  <si>
    <t>&lt;0.397</t>
    <phoneticPr fontId="1"/>
  </si>
  <si>
    <t>&lt;0.747</t>
    <phoneticPr fontId="1"/>
  </si>
  <si>
    <t>大阪市</t>
    <rPh sb="0" eb="3">
      <t>オオサカシ</t>
    </rPh>
    <phoneticPr fontId="1"/>
  </si>
  <si>
    <t>北海道</t>
    <rPh sb="0" eb="3">
      <t>ホッカイドウ</t>
    </rPh>
    <phoneticPr fontId="9"/>
  </si>
  <si>
    <t>-</t>
  </si>
  <si>
    <t>北海道沖</t>
    <rPh sb="0" eb="3">
      <t>ホッカイドウ</t>
    </rPh>
    <rPh sb="3" eb="4">
      <t>オキ</t>
    </rPh>
    <phoneticPr fontId="9"/>
  </si>
  <si>
    <t>流通品</t>
  </si>
  <si>
    <t>水産物</t>
  </si>
  <si>
    <t>タラスキンレス</t>
  </si>
  <si>
    <t>天然</t>
    <rPh sb="0" eb="2">
      <t>テンネン</t>
    </rPh>
    <phoneticPr fontId="9"/>
  </si>
  <si>
    <t>制限なし</t>
    <rPh sb="0" eb="2">
      <t>セイゲン</t>
    </rPh>
    <phoneticPr fontId="9"/>
  </si>
  <si>
    <t>大阪市中央卸売市場
東部市場食品衛生検査所</t>
  </si>
  <si>
    <t>NaI</t>
  </si>
  <si>
    <t>&lt;16</t>
  </si>
  <si>
    <t>タラフィレ</t>
  </si>
  <si>
    <t>愛媛県</t>
    <rPh sb="0" eb="2">
      <t>エヒメ</t>
    </rPh>
    <rPh sb="2" eb="3">
      <t>ケン</t>
    </rPh>
    <phoneticPr fontId="9"/>
  </si>
  <si>
    <t>宇和島沖</t>
    <rPh sb="0" eb="3">
      <t>ウワジマ</t>
    </rPh>
    <rPh sb="3" eb="4">
      <t>オキ</t>
    </rPh>
    <phoneticPr fontId="9"/>
  </si>
  <si>
    <t>ブリ</t>
  </si>
  <si>
    <t>養殖</t>
    <rPh sb="0" eb="2">
      <t>ヨウショク</t>
    </rPh>
    <phoneticPr fontId="9"/>
  </si>
  <si>
    <t>岩手県</t>
    <rPh sb="0" eb="3">
      <t>イワテケン</t>
    </rPh>
    <phoneticPr fontId="1"/>
  </si>
  <si>
    <t>岩手県</t>
    <rPh sb="0" eb="3">
      <t>イワテケン</t>
    </rPh>
    <phoneticPr fontId="7"/>
  </si>
  <si>
    <t>二戸市</t>
    <rPh sb="0" eb="3">
      <t>ニノヘシ</t>
    </rPh>
    <phoneticPr fontId="10"/>
  </si>
  <si>
    <t>非流通品（出荷予定なし）</t>
  </si>
  <si>
    <t>野生鳥獣肉</t>
  </si>
  <si>
    <t>シカ肉</t>
  </si>
  <si>
    <t>野生</t>
  </si>
  <si>
    <t>－</t>
  </si>
  <si>
    <t>国による出荷制限</t>
  </si>
  <si>
    <t>（一社）岩手県薬剤師会検査センター</t>
  </si>
  <si>
    <t>&lt;3.4</t>
  </si>
  <si>
    <t>&lt;3.8</t>
  </si>
  <si>
    <t>＜7.2</t>
  </si>
  <si>
    <t>&lt;7.2</t>
  </si>
  <si>
    <t/>
  </si>
  <si>
    <t>久慈市</t>
    <rPh sb="0" eb="3">
      <t>クジシ</t>
    </rPh>
    <phoneticPr fontId="10"/>
  </si>
  <si>
    <t>&lt;3.7</t>
  </si>
  <si>
    <t>&lt;4.3</t>
  </si>
  <si>
    <t>＜8.0</t>
  </si>
  <si>
    <t>&lt;8</t>
  </si>
  <si>
    <t>洋野町</t>
    <rPh sb="0" eb="3">
      <t>ヒロノチョウ</t>
    </rPh>
    <phoneticPr fontId="10"/>
  </si>
  <si>
    <t>&lt;3.6</t>
  </si>
  <si>
    <t>&lt;4.2</t>
  </si>
  <si>
    <t>＜7.8</t>
  </si>
  <si>
    <t>&lt;7.8</t>
  </si>
  <si>
    <t>住田町</t>
    <rPh sb="0" eb="3">
      <t>スミタチョウ</t>
    </rPh>
    <phoneticPr fontId="10"/>
  </si>
  <si>
    <t>&lt;4.6</t>
  </si>
  <si>
    <t>＜8.2</t>
  </si>
  <si>
    <t>&lt;8.2</t>
  </si>
  <si>
    <t>クマ肉</t>
  </si>
  <si>
    <t>&lt;3.5</t>
  </si>
  <si>
    <t>岩手県</t>
    <rPh sb="0" eb="3">
      <t>イワテケン</t>
    </rPh>
    <phoneticPr fontId="11"/>
  </si>
  <si>
    <t>山田町</t>
    <rPh sb="0" eb="3">
      <t>ヤマダマチ</t>
    </rPh>
    <phoneticPr fontId="1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</si>
  <si>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</si>
  <si>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</si>
  <si>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ヤマドリ肉</t>
    <rPh sb="4" eb="5">
      <t>ニク</t>
    </rPh>
    <phoneticPr fontId="11"/>
  </si>
  <si>
    <t>野生</t>
    <rPh sb="0" eb="2">
      <t>ヤセイ</t>
    </rPh>
    <phoneticPr fontId="7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</si>
  <si>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</si>
  <si>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岩手県環境保健研究センター</t>
    <rPh sb="0" eb="3">
      <t>イワテケン</t>
    </rPh>
    <rPh sb="3" eb="9">
      <t>カンキョウホケンケンキュウ</t>
    </rPh>
    <phoneticPr fontId="11"/>
  </si>
  <si>
    <t>&lt;5.19</t>
  </si>
  <si>
    <t>&lt;5.92</t>
  </si>
  <si>
    <t>&lt;4.63</t>
  </si>
  <si>
    <t>陸前高田市</t>
    <rPh sb="0" eb="5">
      <t>リクゼンタカタシ</t>
    </rPh>
    <phoneticPr fontId="10"/>
  </si>
  <si>
    <t>&lt;4.78</t>
  </si>
  <si>
    <t>&lt;5.14</t>
  </si>
  <si>
    <t>&lt;4.87</t>
  </si>
  <si>
    <t>&lt;5.09</t>
  </si>
  <si>
    <t>一関市</t>
    <rPh sb="0" eb="3">
      <t>イチノセキシ</t>
    </rPh>
    <phoneticPr fontId="10"/>
  </si>
  <si>
    <t>&lt;5.41</t>
  </si>
  <si>
    <t>&lt;4.42</t>
  </si>
  <si>
    <t>&lt;9.8</t>
  </si>
  <si>
    <t>&lt;4.76</t>
  </si>
  <si>
    <t>&lt;4.69</t>
  </si>
  <si>
    <t>&lt;4.58</t>
  </si>
  <si>
    <t>&lt;4.91</t>
  </si>
  <si>
    <t>平泉町</t>
    <rPh sb="0" eb="3">
      <t>ヒライズミチョウ</t>
    </rPh>
    <phoneticPr fontId="10"/>
  </si>
  <si>
    <t>&lt;4.30</t>
  </si>
  <si>
    <t>&lt;4.26</t>
  </si>
  <si>
    <t>大槌町</t>
    <rPh sb="0" eb="3">
      <t>オオツチチョウ</t>
    </rPh>
    <phoneticPr fontId="10"/>
  </si>
  <si>
    <t>&lt;4.44</t>
  </si>
  <si>
    <t>大船渡市</t>
    <rPh sb="0" eb="4">
      <t>オオフナトシ</t>
    </rPh>
    <phoneticPr fontId="10"/>
  </si>
  <si>
    <t>&lt;5.15</t>
  </si>
  <si>
    <t>&lt;4.70</t>
  </si>
  <si>
    <t>&lt;4.7</t>
  </si>
  <si>
    <t>&lt;3.53</t>
  </si>
  <si>
    <t>&lt;4.49</t>
  </si>
  <si>
    <t>&lt;8.0</t>
  </si>
  <si>
    <t>&lt;5.24</t>
  </si>
  <si>
    <t>岩手県沖</t>
    <rPh sb="0" eb="3">
      <t>イワテケン</t>
    </rPh>
    <rPh sb="3" eb="4">
      <t>オキ</t>
    </rPh>
    <phoneticPr fontId="12"/>
  </si>
  <si>
    <t>マダラ</t>
  </si>
  <si>
    <t>(株)ＫＡＮＳＯテクノス</t>
  </si>
  <si>
    <t>&lt;4.04</t>
  </si>
  <si>
    <t>&lt;3.86</t>
  </si>
  <si>
    <t>&lt;7.9</t>
  </si>
  <si>
    <t>&lt;6.54</t>
  </si>
  <si>
    <t>&lt;5.59</t>
  </si>
  <si>
    <t>&lt;12</t>
  </si>
  <si>
    <t>&lt;5.50</t>
  </si>
  <si>
    <t>&lt;11</t>
  </si>
  <si>
    <t>&lt;5.5</t>
  </si>
  <si>
    <t>スケトウダラ</t>
  </si>
  <si>
    <t>&lt;3.33</t>
  </si>
  <si>
    <t>&lt;4.13</t>
  </si>
  <si>
    <t>&lt;7.5</t>
  </si>
  <si>
    <t>&lt;3.88</t>
  </si>
  <si>
    <t>&lt;3.52</t>
  </si>
  <si>
    <t>&lt;7.4</t>
  </si>
  <si>
    <t>&lt;6.16</t>
  </si>
  <si>
    <t>&lt;4.01</t>
  </si>
  <si>
    <t>&lt;10</t>
  </si>
  <si>
    <t>&lt;3.20</t>
  </si>
  <si>
    <t>&lt;3.41</t>
  </si>
  <si>
    <t>&lt;6.6</t>
  </si>
  <si>
    <t>&lt;3.2</t>
  </si>
  <si>
    <t>マコガレイ</t>
  </si>
  <si>
    <t>(株)総合水研究所</t>
  </si>
  <si>
    <t>&lt;5.46</t>
  </si>
  <si>
    <t>&lt;5.82</t>
  </si>
  <si>
    <t>釜石市</t>
  </si>
  <si>
    <t>釜石市沖</t>
    <rPh sb="0" eb="3">
      <t>カマイシシ</t>
    </rPh>
    <rPh sb="3" eb="4">
      <t>オキ</t>
    </rPh>
    <phoneticPr fontId="12"/>
  </si>
  <si>
    <t>&lt;6.71</t>
  </si>
  <si>
    <t>ミギガレイ</t>
  </si>
  <si>
    <t>&lt;5.62</t>
  </si>
  <si>
    <t>久慈市</t>
  </si>
  <si>
    <t>久慈市沖</t>
    <rPh sb="0" eb="3">
      <t>クジシ</t>
    </rPh>
    <rPh sb="3" eb="4">
      <t>オキ</t>
    </rPh>
    <phoneticPr fontId="12"/>
  </si>
  <si>
    <t>ソウハチ</t>
  </si>
  <si>
    <t>&lt;4.71</t>
  </si>
  <si>
    <t>&lt;9.3</t>
  </si>
  <si>
    <t>ヒレグロ</t>
  </si>
  <si>
    <t>&lt;5.01</t>
  </si>
  <si>
    <t>&lt;4.82</t>
  </si>
  <si>
    <t>ムシガレイ</t>
  </si>
  <si>
    <t>&lt;4.38</t>
  </si>
  <si>
    <t>&lt;4.89</t>
  </si>
  <si>
    <t>ババガレイ</t>
  </si>
  <si>
    <t>&lt;3.71</t>
  </si>
  <si>
    <t>&lt;3.51</t>
  </si>
  <si>
    <t>&lt;3.81</t>
  </si>
  <si>
    <t>&lt;3.24</t>
  </si>
  <si>
    <t>&lt;7.1</t>
  </si>
  <si>
    <t>&lt;5.20</t>
  </si>
  <si>
    <t>&lt;4.94</t>
  </si>
  <si>
    <t>&lt;5.2</t>
  </si>
  <si>
    <t>キツネメバル</t>
  </si>
  <si>
    <t>&lt;3.42</t>
  </si>
  <si>
    <t>&lt;3.23</t>
  </si>
  <si>
    <t>&lt;6.7</t>
  </si>
  <si>
    <t>ムラソイ</t>
  </si>
  <si>
    <t>&lt;3.96</t>
  </si>
  <si>
    <t>&lt;4.50</t>
  </si>
  <si>
    <t>&lt;8.5</t>
  </si>
  <si>
    <t>&lt;4.5</t>
  </si>
  <si>
    <t>アイナメ</t>
  </si>
  <si>
    <t>&lt;3.48</t>
  </si>
  <si>
    <t>&lt;3.95</t>
  </si>
  <si>
    <t>&lt;4.81</t>
  </si>
  <si>
    <t>&lt;3.87</t>
  </si>
  <si>
    <t>&lt;8.7</t>
  </si>
  <si>
    <t>&lt;4.03</t>
  </si>
  <si>
    <t>&lt;4.75</t>
  </si>
  <si>
    <t>&lt;8.8</t>
  </si>
  <si>
    <t>ニシン</t>
  </si>
  <si>
    <t>&lt;4.07</t>
  </si>
  <si>
    <t>&lt;3.79</t>
  </si>
  <si>
    <t>ホッケ</t>
  </si>
  <si>
    <t>&lt;4.10</t>
  </si>
  <si>
    <t>&lt;8.1</t>
  </si>
  <si>
    <t>&lt;4.1</t>
  </si>
  <si>
    <t>エゾイソアイナメ</t>
  </si>
  <si>
    <t>&lt;3.91</t>
  </si>
  <si>
    <t>&lt;4.93</t>
  </si>
  <si>
    <t>イトヒキダラ</t>
  </si>
  <si>
    <t>ギス</t>
  </si>
  <si>
    <t>&lt;4.29</t>
  </si>
  <si>
    <t>&lt;3.78</t>
  </si>
  <si>
    <t>マダコ</t>
  </si>
  <si>
    <t>&lt;0.444</t>
  </si>
  <si>
    <t>&lt;0.449</t>
  </si>
  <si>
    <t>&lt;0.89</t>
  </si>
  <si>
    <t>大船渡市</t>
  </si>
  <si>
    <t>大船渡市沖</t>
    <rPh sb="0" eb="4">
      <t>オオフナトシ</t>
    </rPh>
    <rPh sb="4" eb="5">
      <t>オキ</t>
    </rPh>
    <phoneticPr fontId="4"/>
  </si>
  <si>
    <t>マボヤ</t>
  </si>
  <si>
    <t>養殖</t>
    <rPh sb="0" eb="2">
      <t>ヨウショク</t>
    </rPh>
    <phoneticPr fontId="7"/>
  </si>
  <si>
    <t>&lt;0.435</t>
  </si>
  <si>
    <t>&lt;0.414</t>
  </si>
  <si>
    <t>&lt;0.85</t>
  </si>
  <si>
    <t>&lt;0.412</t>
  </si>
  <si>
    <t>&lt;0.447</t>
  </si>
  <si>
    <t>&lt;0.86</t>
  </si>
  <si>
    <t>&lt;0.394</t>
  </si>
  <si>
    <t>&lt;0.510</t>
  </si>
  <si>
    <t>&lt;0.90</t>
  </si>
  <si>
    <t>&lt;0.51</t>
  </si>
  <si>
    <t>&lt;0.9</t>
  </si>
  <si>
    <t>&lt;0.346</t>
  </si>
  <si>
    <t>&lt;0.462</t>
  </si>
  <si>
    <t>&lt;0.81</t>
  </si>
  <si>
    <t>新潟県</t>
    <rPh sb="0" eb="3">
      <t>ニイガタケン</t>
    </rPh>
    <phoneticPr fontId="13"/>
  </si>
  <si>
    <t>佐渡市</t>
    <rPh sb="0" eb="3">
      <t>サドシ</t>
    </rPh>
    <phoneticPr fontId="1"/>
  </si>
  <si>
    <t>農産物</t>
    <rPh sb="0" eb="3">
      <t>ノウサンブツ</t>
    </rPh>
    <phoneticPr fontId="7"/>
  </si>
  <si>
    <t>ワラビ</t>
    <phoneticPr fontId="1"/>
  </si>
  <si>
    <t>－</t>
    <phoneticPr fontId="1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</si>
  <si>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7"/>
  </si>
  <si>
    <t>&lt;3.0</t>
    <phoneticPr fontId="1"/>
  </si>
  <si>
    <t>&lt;3.7</t>
    <phoneticPr fontId="1"/>
  </si>
  <si>
    <t>&lt;6.7</t>
    <phoneticPr fontId="1"/>
  </si>
  <si>
    <t>宮城県</t>
    <rPh sb="0" eb="2">
      <t>ミヤギ</t>
    </rPh>
    <rPh sb="2" eb="3">
      <t>ケン</t>
    </rPh>
    <phoneticPr fontId="1"/>
  </si>
  <si>
    <t>宮城県</t>
    <rPh sb="0" eb="3">
      <t>ミヤギケン</t>
    </rPh>
    <phoneticPr fontId="12"/>
  </si>
  <si>
    <t>仙台湾</t>
    <rPh sb="0" eb="3">
      <t>センダイワン</t>
    </rPh>
    <phoneticPr fontId="1"/>
  </si>
  <si>
    <t>カガミダイ</t>
    <phoneticPr fontId="1"/>
  </si>
  <si>
    <t>（公財）海洋生物環境研究所</t>
  </si>
  <si>
    <t>&lt;3.90</t>
    <phoneticPr fontId="1"/>
  </si>
  <si>
    <t>&lt;4.70</t>
    <phoneticPr fontId="1"/>
  </si>
  <si>
    <t>&lt;8.6</t>
    <phoneticPr fontId="1"/>
  </si>
  <si>
    <t>宮城県</t>
  </si>
  <si>
    <t>&lt;4.18</t>
    <phoneticPr fontId="1"/>
  </si>
  <si>
    <t>&lt;4.59</t>
    <phoneticPr fontId="1"/>
  </si>
  <si>
    <t>&lt;8.8</t>
    <phoneticPr fontId="1"/>
  </si>
  <si>
    <t>&lt;4.43</t>
    <phoneticPr fontId="1"/>
  </si>
  <si>
    <t>&lt;4.39</t>
    <phoneticPr fontId="1"/>
  </si>
  <si>
    <t>宮城県沖</t>
    <rPh sb="0" eb="4">
      <t>ミヤギケンオキ</t>
    </rPh>
    <phoneticPr fontId="1"/>
  </si>
  <si>
    <t>&lt;4.72</t>
    <phoneticPr fontId="1"/>
  </si>
  <si>
    <t>&lt;9.3</t>
    <phoneticPr fontId="1"/>
  </si>
  <si>
    <t>&lt;4.85</t>
    <phoneticPr fontId="1"/>
  </si>
  <si>
    <t>&lt;4.31</t>
    <phoneticPr fontId="1"/>
  </si>
  <si>
    <t>&lt;9.2</t>
    <phoneticPr fontId="1"/>
  </si>
  <si>
    <t>&lt;3.47</t>
    <phoneticPr fontId="1"/>
  </si>
  <si>
    <t>&lt;2.55</t>
    <phoneticPr fontId="1"/>
  </si>
  <si>
    <t>&lt;6.0</t>
    <phoneticPr fontId="1"/>
  </si>
  <si>
    <t>&lt;4.10</t>
    <phoneticPr fontId="1"/>
  </si>
  <si>
    <t>&lt;4.83</t>
    <phoneticPr fontId="1"/>
  </si>
  <si>
    <t>&lt;8.9</t>
    <phoneticPr fontId="1"/>
  </si>
  <si>
    <t>&lt;3.75</t>
    <phoneticPr fontId="1"/>
  </si>
  <si>
    <t>&lt;2.95</t>
    <phoneticPr fontId="1"/>
  </si>
  <si>
    <t>&lt;4.44</t>
    <phoneticPr fontId="1"/>
  </si>
  <si>
    <t>&lt;3.74</t>
    <phoneticPr fontId="1"/>
  </si>
  <si>
    <t>&lt;8.2</t>
    <phoneticPr fontId="1"/>
  </si>
  <si>
    <t>&lt;2.82</t>
    <phoneticPr fontId="1"/>
  </si>
  <si>
    <t>&lt;3.16</t>
    <phoneticPr fontId="1"/>
  </si>
  <si>
    <t>&lt;4.34</t>
    <phoneticPr fontId="1"/>
  </si>
  <si>
    <t>&lt;3.93</t>
    <phoneticPr fontId="1"/>
  </si>
  <si>
    <t>&lt;8.3</t>
    <phoneticPr fontId="1"/>
  </si>
  <si>
    <t>&lt;3.00</t>
    <phoneticPr fontId="1"/>
  </si>
  <si>
    <t>&lt;3.10</t>
    <phoneticPr fontId="1"/>
  </si>
  <si>
    <t>&lt;6.1</t>
    <phoneticPr fontId="1"/>
  </si>
  <si>
    <t>ユーロフィン日本総研（株）</t>
  </si>
  <si>
    <t>&lt;3.80</t>
    <phoneticPr fontId="1"/>
  </si>
  <si>
    <t>&lt;5.25</t>
    <phoneticPr fontId="1"/>
  </si>
  <si>
    <t>&lt;9.1</t>
    <phoneticPr fontId="1"/>
  </si>
  <si>
    <t>マダラ（幼魚）</t>
    <rPh sb="4" eb="5">
      <t>ヨウ</t>
    </rPh>
    <rPh sb="5" eb="6">
      <t>サカナ</t>
    </rPh>
    <phoneticPr fontId="1"/>
  </si>
  <si>
    <t>&lt;5.35</t>
    <phoneticPr fontId="1"/>
  </si>
  <si>
    <t>&lt;4.52</t>
    <phoneticPr fontId="1"/>
  </si>
  <si>
    <t>&lt;9.9</t>
    <phoneticPr fontId="1"/>
  </si>
  <si>
    <t>キアンコウ</t>
    <phoneticPr fontId="1"/>
  </si>
  <si>
    <t>&lt;4.45</t>
    <phoneticPr fontId="1"/>
  </si>
  <si>
    <t>カナガシラ</t>
    <phoneticPr fontId="1"/>
  </si>
  <si>
    <t>&lt;4.17</t>
    <phoneticPr fontId="1"/>
  </si>
  <si>
    <t>&lt;4.93</t>
    <phoneticPr fontId="1"/>
  </si>
  <si>
    <t>&lt;5.42</t>
    <phoneticPr fontId="1"/>
  </si>
  <si>
    <t>&lt;4.91</t>
    <phoneticPr fontId="1"/>
  </si>
  <si>
    <t>&lt;10</t>
    <phoneticPr fontId="1"/>
  </si>
  <si>
    <t>&lt;6.03</t>
    <phoneticPr fontId="1"/>
  </si>
  <si>
    <t>&lt;6.96</t>
    <phoneticPr fontId="1"/>
  </si>
  <si>
    <t>&lt;13</t>
    <phoneticPr fontId="1"/>
  </si>
  <si>
    <t>&lt;5.27</t>
    <phoneticPr fontId="1"/>
  </si>
  <si>
    <t>&lt;5.46</t>
    <phoneticPr fontId="1"/>
  </si>
  <si>
    <t>&lt;11</t>
    <phoneticPr fontId="1"/>
  </si>
  <si>
    <t>&lt;3.15</t>
    <phoneticPr fontId="1"/>
  </si>
  <si>
    <t>&lt;5.40</t>
    <phoneticPr fontId="1"/>
  </si>
  <si>
    <t>&lt;5.67</t>
    <phoneticPr fontId="1"/>
  </si>
  <si>
    <t>&lt;5.88</t>
    <phoneticPr fontId="1"/>
  </si>
  <si>
    <t>&lt;12</t>
    <phoneticPr fontId="1"/>
  </si>
  <si>
    <t>&lt;4.56</t>
    <phoneticPr fontId="1"/>
  </si>
  <si>
    <t>&lt;4.62</t>
    <phoneticPr fontId="1"/>
  </si>
  <si>
    <t>&lt;4.90</t>
    <phoneticPr fontId="1"/>
  </si>
  <si>
    <t>&lt;5.51</t>
    <phoneticPr fontId="1"/>
  </si>
  <si>
    <t>&lt;6.31</t>
    <phoneticPr fontId="1"/>
  </si>
  <si>
    <t>&lt;4.86</t>
    <phoneticPr fontId="1"/>
  </si>
  <si>
    <t>&lt;5.39</t>
    <phoneticPr fontId="1"/>
  </si>
  <si>
    <t>&lt;5.45</t>
    <phoneticPr fontId="1"/>
  </si>
  <si>
    <t>&lt;4.61</t>
    <phoneticPr fontId="1"/>
  </si>
  <si>
    <t>&lt;4.51</t>
    <phoneticPr fontId="1"/>
  </si>
  <si>
    <t>&lt;5.14</t>
    <phoneticPr fontId="1"/>
  </si>
  <si>
    <t>&lt;5.72</t>
    <phoneticPr fontId="1"/>
  </si>
  <si>
    <t>&lt;4.73</t>
    <phoneticPr fontId="1"/>
  </si>
  <si>
    <t>&lt;6.40</t>
    <phoneticPr fontId="1"/>
  </si>
  <si>
    <t>&lt;5.18</t>
    <phoneticPr fontId="1"/>
  </si>
  <si>
    <t>&lt;4.48</t>
    <phoneticPr fontId="1"/>
  </si>
  <si>
    <t>&lt;4.46</t>
    <phoneticPr fontId="1"/>
  </si>
  <si>
    <t>&lt;5.80</t>
    <phoneticPr fontId="1"/>
  </si>
  <si>
    <t>&lt;5.64</t>
    <phoneticPr fontId="1"/>
  </si>
  <si>
    <t>&lt;5.07</t>
    <phoneticPr fontId="1"/>
  </si>
  <si>
    <t>&lt;9.6</t>
    <phoneticPr fontId="1"/>
  </si>
  <si>
    <t>&lt;6.45</t>
    <phoneticPr fontId="1"/>
  </si>
  <si>
    <t>宮城県</t>
    <rPh sb="0" eb="3">
      <t>ミヤギケン</t>
    </rPh>
    <phoneticPr fontId="1"/>
  </si>
  <si>
    <t>&lt;2.94</t>
    <phoneticPr fontId="1"/>
  </si>
  <si>
    <t>&lt;3.03</t>
    <phoneticPr fontId="1"/>
  </si>
  <si>
    <t>&lt;3.17</t>
    <phoneticPr fontId="1"/>
  </si>
  <si>
    <t>&lt;3.22</t>
    <phoneticPr fontId="1"/>
  </si>
  <si>
    <t>&lt;6.4</t>
    <phoneticPr fontId="1"/>
  </si>
  <si>
    <t>サメガレイ</t>
    <phoneticPr fontId="1"/>
  </si>
  <si>
    <t>&lt;3.08</t>
    <phoneticPr fontId="1"/>
  </si>
  <si>
    <t>&lt;3.71</t>
    <phoneticPr fontId="1"/>
  </si>
  <si>
    <t>&lt;6.8</t>
    <phoneticPr fontId="1"/>
  </si>
  <si>
    <t>スズキ</t>
    <phoneticPr fontId="1"/>
  </si>
  <si>
    <t>&lt;2.99</t>
    <phoneticPr fontId="1"/>
  </si>
  <si>
    <t>&lt;3.12</t>
    <phoneticPr fontId="1"/>
  </si>
  <si>
    <t>天然</t>
    <rPh sb="0" eb="2">
      <t>テンネン</t>
    </rPh>
    <phoneticPr fontId="14"/>
  </si>
  <si>
    <t>&lt;3.87</t>
    <phoneticPr fontId="1"/>
  </si>
  <si>
    <t>&lt;3.54</t>
    <phoneticPr fontId="1"/>
  </si>
  <si>
    <t>&lt;7.6</t>
  </si>
  <si>
    <t>石巻湾西部</t>
    <rPh sb="0" eb="5">
      <t>イシノマキワンセイブ</t>
    </rPh>
    <phoneticPr fontId="1"/>
  </si>
  <si>
    <t>マガキ（養殖）</t>
    <rPh sb="4" eb="6">
      <t>ヨウショク</t>
    </rPh>
    <phoneticPr fontId="1"/>
  </si>
  <si>
    <t>（一財）宮城県公衆衛生協会</t>
  </si>
  <si>
    <t>&lt;20</t>
    <phoneticPr fontId="1"/>
  </si>
  <si>
    <t>松島湾</t>
    <rPh sb="0" eb="3">
      <t>マツシマワン</t>
    </rPh>
    <phoneticPr fontId="1"/>
  </si>
  <si>
    <t>&lt;20</t>
  </si>
  <si>
    <t>追波湾</t>
    <rPh sb="0" eb="3">
      <t>オッパワン</t>
    </rPh>
    <phoneticPr fontId="1"/>
  </si>
  <si>
    <t>雄勝湾</t>
    <rPh sb="0" eb="3">
      <t>オガツワン</t>
    </rPh>
    <phoneticPr fontId="1"/>
  </si>
  <si>
    <t>女川湾</t>
    <rPh sb="0" eb="3">
      <t>オナガワワン</t>
    </rPh>
    <phoneticPr fontId="1"/>
  </si>
  <si>
    <t>石巻湾東部</t>
    <rPh sb="0" eb="5">
      <t>イシノマキワントウブ</t>
    </rPh>
    <phoneticPr fontId="1"/>
  </si>
  <si>
    <t>石巻湾中央部</t>
    <rPh sb="0" eb="6">
      <t>イシノマキワンチュウオウブ</t>
    </rPh>
    <phoneticPr fontId="1"/>
  </si>
  <si>
    <t>ノリ（養殖）</t>
    <rPh sb="3" eb="5">
      <t>ヨウショク</t>
    </rPh>
    <phoneticPr fontId="1"/>
  </si>
  <si>
    <t>石巻湾</t>
    <rPh sb="0" eb="3">
      <t>イシノマキワン</t>
    </rPh>
    <phoneticPr fontId="1"/>
  </si>
  <si>
    <t>東松島沖</t>
    <rPh sb="0" eb="4">
      <t>ヒガシマツシマオキ</t>
    </rPh>
    <phoneticPr fontId="1"/>
  </si>
  <si>
    <t>七ヶ浜沖</t>
    <rPh sb="0" eb="4">
      <t>シチガハマオキ</t>
    </rPh>
    <phoneticPr fontId="1"/>
  </si>
  <si>
    <t>気仙沼市唐桑沖</t>
    <rPh sb="0" eb="4">
      <t>ケセンヌマシ</t>
    </rPh>
    <rPh sb="4" eb="7">
      <t>カラクワオキ</t>
    </rPh>
    <phoneticPr fontId="1"/>
  </si>
  <si>
    <t>南三陸町志津川沖</t>
    <rPh sb="0" eb="4">
      <t>ミナミサンリクチョウ</t>
    </rPh>
    <rPh sb="4" eb="8">
      <t>シヅガワオキ</t>
    </rPh>
    <phoneticPr fontId="1"/>
  </si>
  <si>
    <t>鮎川港沖</t>
    <rPh sb="0" eb="2">
      <t>アユカワ</t>
    </rPh>
    <rPh sb="2" eb="3">
      <t>ミナト</t>
    </rPh>
    <rPh sb="3" eb="4">
      <t>オキ</t>
    </rPh>
    <phoneticPr fontId="1"/>
  </si>
  <si>
    <t>ギンザケ（養殖）</t>
    <rPh sb="5" eb="7">
      <t>ヨウショク</t>
    </rPh>
    <phoneticPr fontId="1"/>
  </si>
  <si>
    <t>&lt;3.76</t>
    <phoneticPr fontId="1"/>
  </si>
  <si>
    <t>&lt;3.46</t>
    <phoneticPr fontId="1"/>
  </si>
  <si>
    <t>&lt;7.2</t>
    <phoneticPr fontId="1"/>
  </si>
  <si>
    <t>栃木県</t>
    <rPh sb="0" eb="3">
      <t>トチギケン</t>
    </rPh>
    <phoneticPr fontId="1"/>
  </si>
  <si>
    <t>栃木県</t>
    <rPh sb="0" eb="3">
      <t>トチギケン</t>
    </rPh>
    <phoneticPr fontId="7"/>
  </si>
  <si>
    <t>鹿沼市</t>
    <rPh sb="0" eb="3">
      <t>カヌマシ</t>
    </rPh>
    <phoneticPr fontId="1"/>
  </si>
  <si>
    <t>タラノメ</t>
    <phoneticPr fontId="1"/>
  </si>
  <si>
    <t>ハウス</t>
    <phoneticPr fontId="7"/>
  </si>
  <si>
    <t>制限なし</t>
    <rPh sb="0" eb="2">
      <t>セイゲン</t>
    </rPh>
    <phoneticPr fontId="15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</si>
  <si>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</si>
  <si>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&lt;5.3</t>
    <phoneticPr fontId="1"/>
  </si>
  <si>
    <t>矢板市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</si>
  <si>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</si>
  <si>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</si>
  <si>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</si>
  <si>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</si>
  <si>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</si>
  <si>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</si>
  <si>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</si>
  <si>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</si>
  <si>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&lt;8.78</t>
  </si>
  <si>
    <t>さくら市</t>
  </si>
  <si>
    <t>&lt;3.64</t>
  </si>
  <si>
    <t>原木、施設</t>
  </si>
  <si>
    <t>&lt;5.12</t>
  </si>
  <si>
    <t>&lt;4.31</t>
  </si>
  <si>
    <t>&lt;9.43</t>
  </si>
  <si>
    <t>&lt;4.45</t>
  </si>
  <si>
    <t>&lt;8.49</t>
  </si>
  <si>
    <t>&lt;3.38</t>
  </si>
  <si>
    <t>&lt;2.75</t>
  </si>
  <si>
    <t>&lt;6.13</t>
  </si>
  <si>
    <t>&lt;4.61</t>
  </si>
  <si>
    <t>&lt;9.19</t>
  </si>
  <si>
    <t>宇都宮市</t>
  </si>
  <si>
    <t>ワサビ(花)</t>
  </si>
  <si>
    <t>露地</t>
  </si>
  <si>
    <t>制限なし</t>
  </si>
  <si>
    <t>&lt;5.38</t>
  </si>
  <si>
    <t>&lt;4.83</t>
  </si>
  <si>
    <t>&lt;10.21</t>
  </si>
  <si>
    <t>タケノコ</t>
  </si>
  <si>
    <t>&lt;2.66</t>
  </si>
  <si>
    <t>&lt;6.18</t>
  </si>
  <si>
    <t>栃木市</t>
  </si>
  <si>
    <t>クレソン</t>
  </si>
  <si>
    <t>&lt;3.93</t>
  </si>
  <si>
    <t>&lt;3.47</t>
  </si>
  <si>
    <t>那珂川町</t>
  </si>
  <si>
    <t>&lt;4.21</t>
  </si>
  <si>
    <t>&lt;3.84</t>
  </si>
  <si>
    <t>&lt;8.05</t>
  </si>
  <si>
    <t>足利市</t>
    <rPh sb="0" eb="3">
      <t>アシカガシ</t>
    </rPh>
    <phoneticPr fontId="1"/>
  </si>
  <si>
    <t>露地</t>
    <rPh sb="0" eb="2">
      <t>ロジ</t>
    </rPh>
    <phoneticPr fontId="7"/>
  </si>
  <si>
    <t>&lt;4.9</t>
    <phoneticPr fontId="1"/>
  </si>
  <si>
    <t>&lt;6.3</t>
    <phoneticPr fontId="1"/>
  </si>
  <si>
    <t>日光市</t>
    <rPh sb="0" eb="3">
      <t>ニッコウシ</t>
    </rPh>
    <phoneticPr fontId="12"/>
  </si>
  <si>
    <t>鬼怒川</t>
    <rPh sb="0" eb="3">
      <t>キヌガワ</t>
    </rPh>
    <phoneticPr fontId="12"/>
  </si>
  <si>
    <t>ヤマメ</t>
  </si>
  <si>
    <t>(株)KANSOテクノス</t>
    <rPh sb="1" eb="2">
      <t>カブ</t>
    </rPh>
    <phoneticPr fontId="1"/>
  </si>
  <si>
    <t>R6.2.25
R6.3.3</t>
    <phoneticPr fontId="1"/>
  </si>
  <si>
    <t>&lt;3.05</t>
    <phoneticPr fontId="1"/>
  </si>
  <si>
    <t>&lt;5.22</t>
  </si>
  <si>
    <t>壬生町</t>
  </si>
  <si>
    <t>&lt;2.44</t>
  </si>
  <si>
    <t>&lt;2.78</t>
  </si>
  <si>
    <t>&lt;1.92</t>
  </si>
  <si>
    <t>&lt;3.07</t>
  </si>
  <si>
    <t>&lt;4.99</t>
  </si>
  <si>
    <t>&lt;2.85</t>
  </si>
  <si>
    <t>&lt;2.91</t>
  </si>
  <si>
    <t>&lt;5.76</t>
  </si>
  <si>
    <t>&lt;3.44</t>
  </si>
  <si>
    <t>&lt;2.62</t>
  </si>
  <si>
    <t>&lt;6.06</t>
  </si>
  <si>
    <t>茂木町</t>
  </si>
  <si>
    <t>セリ</t>
  </si>
  <si>
    <t>&lt;5.49</t>
  </si>
  <si>
    <t>&lt;4.98</t>
  </si>
  <si>
    <t>&lt;10.47</t>
  </si>
  <si>
    <t>ヨモギ</t>
  </si>
  <si>
    <t>&lt;6.38</t>
  </si>
  <si>
    <t>&lt;7.37</t>
  </si>
  <si>
    <t>&lt;13.75</t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</si>
  <si>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</si>
  <si>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</si>
  <si>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飯能市</t>
    <rPh sb="0" eb="2">
      <t>ハンノウ</t>
    </rPh>
    <rPh sb="2" eb="3">
      <t>シ</t>
    </rPh>
    <phoneticPr fontId="1"/>
  </si>
  <si>
    <t>―</t>
  </si>
  <si>
    <t>原木しいたけ</t>
    <rPh sb="0" eb="2">
      <t>ゲンボク</t>
    </rPh>
    <phoneticPr fontId="1"/>
  </si>
  <si>
    <t>栽培</t>
    <rPh sb="0" eb="2">
      <t>サイバイ</t>
    </rPh>
    <phoneticPr fontId="7"/>
  </si>
  <si>
    <t>露地栽培</t>
    <rPh sb="0" eb="2">
      <t>ロジ</t>
    </rPh>
    <rPh sb="2" eb="4">
      <t>サイバイ</t>
    </rPh>
    <phoneticPr fontId="1"/>
  </si>
  <si>
    <t>SK横浜分析センター</t>
    <rPh sb="2" eb="4">
      <t>ヨコハマ</t>
    </rPh>
    <rPh sb="4" eb="6">
      <t>ブンセキ</t>
    </rPh>
    <phoneticPr fontId="1"/>
  </si>
  <si>
    <t>&lt;1.9</t>
    <phoneticPr fontId="1"/>
  </si>
  <si>
    <t>&lt;1.7</t>
    <phoneticPr fontId="1"/>
  </si>
  <si>
    <t>&lt;3.6</t>
    <phoneticPr fontId="1"/>
  </si>
  <si>
    <t>越生町</t>
    <rPh sb="0" eb="2">
      <t>オゴセ</t>
    </rPh>
    <rPh sb="2" eb="3">
      <t>マチ</t>
    </rPh>
    <phoneticPr fontId="1"/>
  </si>
  <si>
    <t>―</t>
    <phoneticPr fontId="1"/>
  </si>
  <si>
    <t>&lt;2.7</t>
    <phoneticPr fontId="1"/>
  </si>
  <si>
    <t>鳩山町</t>
    <rPh sb="0" eb="3">
      <t>ハトヤママチ</t>
    </rPh>
    <phoneticPr fontId="1"/>
  </si>
  <si>
    <t>ワラビ</t>
  </si>
  <si>
    <t>&lt;2.6</t>
    <phoneticPr fontId="1"/>
  </si>
  <si>
    <t>&lt;2.2</t>
    <phoneticPr fontId="1"/>
  </si>
  <si>
    <t>&lt;4.8</t>
    <phoneticPr fontId="1"/>
  </si>
  <si>
    <t>横瀬町</t>
    <rPh sb="0" eb="2">
      <t>ヨコゼ</t>
    </rPh>
    <rPh sb="2" eb="3">
      <t>マチ</t>
    </rPh>
    <phoneticPr fontId="1"/>
  </si>
  <si>
    <t>&lt;7.5</t>
    <phoneticPr fontId="1"/>
  </si>
  <si>
    <t>&lt;7.0</t>
    <phoneticPr fontId="1"/>
  </si>
  <si>
    <t>&lt;15</t>
    <phoneticPr fontId="1"/>
  </si>
  <si>
    <t>小鹿野町</t>
    <rPh sb="0" eb="3">
      <t>オガノ</t>
    </rPh>
    <rPh sb="3" eb="4">
      <t>マチ</t>
    </rPh>
    <phoneticPr fontId="1"/>
  </si>
  <si>
    <t>&lt;7.8</t>
    <phoneticPr fontId="1"/>
  </si>
  <si>
    <t>たけのこ</t>
    <phoneticPr fontId="1"/>
  </si>
  <si>
    <t>&lt;2.8</t>
    <phoneticPr fontId="1"/>
  </si>
  <si>
    <t>&lt;2.5</t>
    <phoneticPr fontId="1"/>
  </si>
  <si>
    <t>&lt;2.1</t>
    <phoneticPr fontId="1"/>
  </si>
  <si>
    <t>田上町</t>
    <rPh sb="0" eb="3">
      <t>タガミマチ</t>
    </rPh>
    <phoneticPr fontId="1"/>
  </si>
  <si>
    <t>（一財）上越環境科学センター</t>
    <phoneticPr fontId="1"/>
  </si>
  <si>
    <t>&lt;4.0</t>
    <phoneticPr fontId="1"/>
  </si>
  <si>
    <t>&lt;3.9</t>
    <phoneticPr fontId="1"/>
  </si>
  <si>
    <t>&lt;7.9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</si>
</sst>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.00_ "/>
    <numFmt numFmtId="178" formatCode="0.0_ "/>
    <numFmt numFmtId="179" formatCode="0.000"/>
    <numFmt numFmtId="180" formatCode="0.0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7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56" fontId="4" fillId="0" borderId="38" xfId="0" applyNumberFormat="1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57" fontId="2" fillId="2" borderId="26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57" fontId="4" fillId="0" borderId="48" xfId="0" applyNumberFormat="1" applyFont="1" applyBorder="1" applyAlignment="1">
      <alignment horizontal="center" vertical="center" wrapText="1"/>
    </xf>
    <xf numFmtId="57" fontId="4" fillId="0" borderId="42" xfId="0" applyNumberFormat="1" applyFont="1" applyBorder="1" applyAlignment="1">
      <alignment horizontal="center" vertical="center" wrapText="1"/>
    </xf>
    <xf numFmtId="57" fontId="4" fillId="0" borderId="43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2" fillId="2" borderId="38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/>
    </xf>
    <xf numFmtId="0" fontId="2" fillId="2" borderId="4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41" xfId="2" applyFont="1" applyFill="1" applyBorder="1" applyAlignment="1">
      <alignment horizontal="center" vertical="center" wrapText="1"/>
    </xf>
    <xf numFmtId="0" fontId="2" fillId="2" borderId="42" xfId="2" applyFont="1" applyFill="1" applyBorder="1" applyAlignment="1">
      <alignment horizontal="center" vertical="center" wrapText="1"/>
    </xf>
    <xf numFmtId="0" fontId="2" fillId="2" borderId="43" xfId="2" applyFont="1" applyFill="1" applyBorder="1" applyAlignment="1">
      <alignment horizontal="center" vertical="center" wrapText="1"/>
    </xf>
    <xf numFmtId="57" fontId="2" fillId="2" borderId="39" xfId="2" applyNumberFormat="1" applyFont="1" applyFill="1" applyBorder="1" applyAlignment="1">
      <alignment horizontal="center" vertical="center" wrapText="1"/>
    </xf>
    <xf numFmtId="176" fontId="2" fillId="2" borderId="40" xfId="2" applyNumberFormat="1" applyFont="1" applyFill="1" applyBorder="1" applyAlignment="1">
      <alignment horizontal="center" vertical="center" wrapText="1"/>
    </xf>
    <xf numFmtId="176" fontId="2" fillId="2" borderId="43" xfId="2" applyNumberFormat="1" applyFont="1" applyFill="1" applyBorder="1" applyAlignment="1">
      <alignment horizontal="center" vertical="center" wrapText="1"/>
    </xf>
    <xf numFmtId="179" fontId="2" fillId="2" borderId="38" xfId="2" applyNumberFormat="1" applyFont="1" applyFill="1" applyBorder="1" applyAlignment="1">
      <alignment horizontal="center" vertical="center" wrapText="1"/>
    </xf>
    <xf numFmtId="0" fontId="2" fillId="2" borderId="46" xfId="2" applyFont="1" applyFill="1" applyBorder="1" applyAlignment="1">
      <alignment horizontal="center" vertical="center" wrapText="1"/>
    </xf>
    <xf numFmtId="0" fontId="2" fillId="2" borderId="48" xfId="2" applyFont="1" applyFill="1" applyBorder="1" applyAlignment="1">
      <alignment horizontal="center" vertical="center" wrapText="1"/>
    </xf>
    <xf numFmtId="0" fontId="2" fillId="2" borderId="27" xfId="2" applyFont="1" applyFill="1" applyBorder="1" applyAlignment="1">
      <alignment horizontal="center" vertical="center" wrapText="1"/>
    </xf>
    <xf numFmtId="0" fontId="2" fillId="2" borderId="49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4" fillId="2" borderId="27" xfId="2" applyFill="1" applyBorder="1" applyAlignment="1">
      <alignment horizontal="center" vertical="center" wrapText="1"/>
    </xf>
    <xf numFmtId="0" fontId="2" fillId="2" borderId="17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57" fontId="2" fillId="2" borderId="49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80" fontId="2" fillId="2" borderId="28" xfId="0" applyNumberFormat="1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2" fontId="2" fillId="2" borderId="45" xfId="0" applyNumberFormat="1" applyFont="1" applyFill="1" applyBorder="1" applyAlignment="1">
      <alignment horizontal="center" vertical="center" wrapText="1"/>
    </xf>
    <xf numFmtId="177" fontId="2" fillId="2" borderId="28" xfId="0" applyNumberFormat="1" applyFont="1" applyFill="1" applyBorder="1" applyAlignment="1">
      <alignment horizontal="center" vertical="center" wrapText="1"/>
    </xf>
    <xf numFmtId="180" fontId="2" fillId="2" borderId="27" xfId="0" applyNumberFormat="1" applyFont="1" applyFill="1" applyBorder="1" applyAlignment="1">
      <alignment horizontal="center" vertical="center" wrapText="1"/>
    </xf>
    <xf numFmtId="178" fontId="2" fillId="2" borderId="28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180" fontId="2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8" xfId="2" applyFont="1" applyFill="1" applyBorder="1" applyAlignment="1">
      <alignment horizontal="center" vertical="center" wrapText="1"/>
    </xf>
    <xf numFmtId="0" fontId="2" fillId="3" borderId="45" xfId="2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2" fillId="2" borderId="38" xfId="2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9FA94D07-19FD-41F2-881C-6703E901A0BD}"/>
    <cellStyle name="標準 5" xfId="1" xr:uid="{45323543-B265-41D8-8DA0-43FCC752E6FD}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1" formatCode="0_ "/>
      <fill>
        <patternFill>
          <bgColor rgb="FF00B0F0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5"/>
  <sheetViews>
    <sheetView tabSelected="1" topLeftCell="I7" workbookViewId="0">
      <selection activeCell="P31" sqref="P31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1.375" style="3" bestFit="1" customWidth="1"/>
    <col min="6" max="6" width="26" style="4" bestFit="1" customWidth="1"/>
    <col min="7" max="7" width="25.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42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9"/>
      <c r="F1" s="9"/>
      <c r="G1" s="9"/>
      <c r="H1" s="9"/>
      <c r="I1" s="9"/>
      <c r="J1" s="9"/>
      <c r="K1" s="9"/>
      <c r="L1" s="8"/>
      <c r="M1" s="9"/>
      <c r="N1" s="9"/>
      <c r="O1" s="10"/>
      <c r="P1" s="10"/>
      <c r="Q1" s="9"/>
      <c r="R1" s="9"/>
      <c r="S1" s="10"/>
      <c r="T1" s="9"/>
      <c r="U1" s="9"/>
      <c r="V1" s="1"/>
    </row>
    <row r="2" spans="1:24" ht="19.5" thickBot="1" x14ac:dyDescent="0.45">
      <c r="A2" s="11"/>
      <c r="B2" s="9"/>
      <c r="C2" s="9"/>
      <c r="D2" s="8"/>
      <c r="E2" s="9"/>
      <c r="F2" s="9"/>
      <c r="G2" s="9"/>
      <c r="H2" s="9"/>
      <c r="I2" s="9"/>
      <c r="J2" s="9"/>
      <c r="K2" s="9"/>
      <c r="L2" s="8"/>
      <c r="M2" s="9"/>
      <c r="N2" s="9"/>
      <c r="O2" s="10"/>
      <c r="P2" s="10"/>
      <c r="Q2" s="9"/>
      <c r="R2" s="9"/>
      <c r="S2" s="10"/>
      <c r="T2" s="9"/>
      <c r="U2" s="9"/>
      <c r="V2" s="1"/>
    </row>
    <row r="3" spans="1:24" ht="13.5" customHeight="1" x14ac:dyDescent="0.4">
      <c r="A3" s="171" t="s">
        <v>1</v>
      </c>
      <c r="B3" s="173" t="s">
        <v>2</v>
      </c>
      <c r="C3" s="174" t="s">
        <v>3</v>
      </c>
      <c r="D3" s="148" t="s">
        <v>4</v>
      </c>
      <c r="E3" s="146"/>
      <c r="F3" s="147"/>
      <c r="G3" s="175" t="s">
        <v>5</v>
      </c>
      <c r="H3" s="162" t="s">
        <v>6</v>
      </c>
      <c r="I3" s="145" t="s">
        <v>7</v>
      </c>
      <c r="J3" s="146"/>
      <c r="K3" s="146"/>
      <c r="L3" s="147"/>
      <c r="M3" s="148" t="s">
        <v>8</v>
      </c>
      <c r="N3" s="147"/>
      <c r="O3" s="149" t="s">
        <v>9</v>
      </c>
      <c r="P3" s="150"/>
      <c r="Q3" s="148" t="s">
        <v>10</v>
      </c>
      <c r="R3" s="146"/>
      <c r="S3" s="146"/>
      <c r="T3" s="146"/>
      <c r="U3" s="146"/>
      <c r="V3" s="146"/>
      <c r="W3" s="147"/>
    </row>
    <row r="4" spans="1:24" x14ac:dyDescent="0.4">
      <c r="A4" s="171"/>
      <c r="B4" s="171"/>
      <c r="C4" s="157"/>
      <c r="D4" s="151" t="s">
        <v>11</v>
      </c>
      <c r="E4" s="154" t="s">
        <v>12</v>
      </c>
      <c r="F4" s="131" t="s">
        <v>13</v>
      </c>
      <c r="G4" s="176"/>
      <c r="H4" s="163"/>
      <c r="I4" s="154" t="s">
        <v>14</v>
      </c>
      <c r="J4" s="12"/>
      <c r="K4" s="13"/>
      <c r="L4" s="131" t="s">
        <v>15</v>
      </c>
      <c r="M4" s="159" t="s">
        <v>16</v>
      </c>
      <c r="N4" s="131" t="s">
        <v>17</v>
      </c>
      <c r="O4" s="134" t="s">
        <v>18</v>
      </c>
      <c r="P4" s="137" t="s">
        <v>19</v>
      </c>
      <c r="Q4" s="140" t="s">
        <v>20</v>
      </c>
      <c r="R4" s="141"/>
      <c r="S4" s="141"/>
      <c r="T4" s="142" t="s">
        <v>21</v>
      </c>
      <c r="U4" s="128" t="s">
        <v>22</v>
      </c>
      <c r="V4" s="128" t="s">
        <v>23</v>
      </c>
      <c r="W4" s="131" t="s">
        <v>24</v>
      </c>
    </row>
    <row r="5" spans="1:24" ht="110.1" customHeight="1" x14ac:dyDescent="0.4">
      <c r="A5" s="171"/>
      <c r="B5" s="171"/>
      <c r="C5" s="157"/>
      <c r="D5" s="152"/>
      <c r="E5" s="155"/>
      <c r="F5" s="157"/>
      <c r="G5" s="176"/>
      <c r="H5" s="163"/>
      <c r="I5" s="155"/>
      <c r="J5" s="165" t="s">
        <v>25</v>
      </c>
      <c r="K5" s="165" t="s">
        <v>26</v>
      </c>
      <c r="L5" s="132"/>
      <c r="M5" s="160"/>
      <c r="N5" s="132"/>
      <c r="O5" s="135"/>
      <c r="P5" s="138"/>
      <c r="Q5" s="168" t="s">
        <v>27</v>
      </c>
      <c r="R5" s="169"/>
      <c r="S5" s="170"/>
      <c r="T5" s="143"/>
      <c r="U5" s="129"/>
      <c r="V5" s="129"/>
      <c r="W5" s="132"/>
    </row>
    <row r="6" spans="1:24" ht="18.75" customHeight="1" thickBot="1" x14ac:dyDescent="0.45">
      <c r="A6" s="172"/>
      <c r="B6" s="172"/>
      <c r="C6" s="158"/>
      <c r="D6" s="153"/>
      <c r="E6" s="156"/>
      <c r="F6" s="158"/>
      <c r="G6" s="177"/>
      <c r="H6" s="164"/>
      <c r="I6" s="156"/>
      <c r="J6" s="166"/>
      <c r="K6" s="167"/>
      <c r="L6" s="133"/>
      <c r="M6" s="161"/>
      <c r="N6" s="133"/>
      <c r="O6" s="136"/>
      <c r="P6" s="139"/>
      <c r="Q6" s="14" t="s">
        <v>28</v>
      </c>
      <c r="R6" s="15" t="s">
        <v>29</v>
      </c>
      <c r="S6" s="16" t="s">
        <v>30</v>
      </c>
      <c r="T6" s="144"/>
      <c r="U6" s="130"/>
      <c r="V6" s="130"/>
      <c r="W6" s="133"/>
      <c r="X6" s="2"/>
    </row>
    <row r="7" spans="1:24" ht="19.5" thickTop="1" x14ac:dyDescent="0.4">
      <c r="A7" s="17">
        <v>1</v>
      </c>
      <c r="B7" s="18" t="s">
        <v>31</v>
      </c>
      <c r="C7" s="19" t="s">
        <v>31</v>
      </c>
      <c r="D7" s="20" t="s">
        <v>31</v>
      </c>
      <c r="E7" s="18" t="s">
        <v>32</v>
      </c>
      <c r="F7" s="19" t="s">
        <v>33</v>
      </c>
      <c r="G7" s="21" t="s">
        <v>34</v>
      </c>
      <c r="H7" s="22" t="s">
        <v>35</v>
      </c>
      <c r="I7" s="18" t="s">
        <v>36</v>
      </c>
      <c r="J7" s="18" t="s">
        <v>37</v>
      </c>
      <c r="K7" s="18" t="s">
        <v>38</v>
      </c>
      <c r="L7" s="23" t="s">
        <v>39</v>
      </c>
      <c r="M7" s="24" t="s">
        <v>40</v>
      </c>
      <c r="N7" s="25" t="s">
        <v>41</v>
      </c>
      <c r="O7" s="26">
        <v>45376</v>
      </c>
      <c r="P7" s="27">
        <v>45380</v>
      </c>
      <c r="Q7" s="20" t="s">
        <v>42</v>
      </c>
      <c r="R7" s="18" t="s">
        <v>43</v>
      </c>
      <c r="S7" s="28" t="s">
        <v>44</v>
      </c>
      <c r="T7" s="116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&lt;4.38</v>
      </c>
      <c r="U7" s="116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&lt;3.7</v>
      </c>
      <c r="V7" s="11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&lt;8.1</v>
      </c>
      <c r="W7" s="29"/>
    </row>
    <row r="8" spans="1:24" x14ac:dyDescent="0.4">
      <c r="A8" s="17">
        <f t="shared" ref="A8:A71" si="0">A7+1</f>
        <v>2</v>
      </c>
      <c r="B8" s="18" t="s">
        <v>31</v>
      </c>
      <c r="C8" s="19" t="s">
        <v>31</v>
      </c>
      <c r="D8" s="20" t="s">
        <v>31</v>
      </c>
      <c r="E8" s="18" t="s">
        <v>32</v>
      </c>
      <c r="F8" s="19" t="s">
        <v>33</v>
      </c>
      <c r="G8" s="21" t="s">
        <v>34</v>
      </c>
      <c r="H8" s="22" t="s">
        <v>35</v>
      </c>
      <c r="I8" s="18" t="s">
        <v>36</v>
      </c>
      <c r="J8" s="18" t="s">
        <v>37</v>
      </c>
      <c r="K8" s="18" t="s">
        <v>38</v>
      </c>
      <c r="L8" s="23" t="s">
        <v>39</v>
      </c>
      <c r="M8" s="24" t="s">
        <v>40</v>
      </c>
      <c r="N8" s="25" t="s">
        <v>41</v>
      </c>
      <c r="O8" s="30">
        <v>45376</v>
      </c>
      <c r="P8" s="27">
        <v>45380</v>
      </c>
      <c r="Q8" s="20" t="s">
        <v>45</v>
      </c>
      <c r="R8" s="18" t="s">
        <v>46</v>
      </c>
      <c r="S8" s="28" t="s">
        <v>47</v>
      </c>
      <c r="T8" s="116" t="str">
        <f t="shared" ref="T8:U13" si="1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&lt;3.33</v>
      </c>
      <c r="U8" s="116" t="str">
        <f t="shared" si="1"/>
        <v>&lt;2.89</v>
      </c>
      <c r="V8" s="117" t="str">
        <f t="shared" ref="V8:V13" si="2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&lt;6.2</v>
      </c>
      <c r="W8" s="29"/>
    </row>
    <row r="9" spans="1:24" x14ac:dyDescent="0.4">
      <c r="A9" s="17">
        <f t="shared" si="0"/>
        <v>3</v>
      </c>
      <c r="B9" s="31" t="s">
        <v>48</v>
      </c>
      <c r="C9" s="19" t="s">
        <v>48</v>
      </c>
      <c r="D9" s="32" t="s">
        <v>49</v>
      </c>
      <c r="E9" s="31"/>
      <c r="F9" s="33"/>
      <c r="G9" s="34" t="s">
        <v>50</v>
      </c>
      <c r="H9" s="35" t="s">
        <v>51</v>
      </c>
      <c r="I9" s="31" t="s">
        <v>52</v>
      </c>
      <c r="J9" s="31" t="s">
        <v>37</v>
      </c>
      <c r="K9" s="31"/>
      <c r="L9" s="36" t="s">
        <v>53</v>
      </c>
      <c r="M9" s="18" t="s">
        <v>54</v>
      </c>
      <c r="N9" s="37" t="s">
        <v>55</v>
      </c>
      <c r="O9" s="38">
        <v>45355</v>
      </c>
      <c r="P9" s="39">
        <v>45364</v>
      </c>
      <c r="Q9" s="32" t="s">
        <v>56</v>
      </c>
      <c r="R9" s="40" t="s">
        <v>57</v>
      </c>
      <c r="S9" s="41" t="s">
        <v>58</v>
      </c>
      <c r="T9" s="118" t="str">
        <f t="shared" si="1"/>
        <v>&lt;0.343</v>
      </c>
      <c r="U9" s="118" t="str">
        <f t="shared" si="1"/>
        <v>&lt;0.342</v>
      </c>
      <c r="V9" s="119" t="str">
        <f t="shared" si="2"/>
        <v>&lt;0.69</v>
      </c>
      <c r="W9" s="36" t="str">
        <f t="shared" ref="W9" si="3">IF(ISERROR(V9*1),"",IF(AND(H9="飲料水",V9&gt;=11),"○",IF(AND(H9="牛乳・乳児用食品",V9&gt;=51),"○",IF(AND(H9&lt;&gt;"",V9&gt;=110),"○",""))))</f>
        <v/>
      </c>
    </row>
    <row r="10" spans="1:24" x14ac:dyDescent="0.4">
      <c r="A10" s="17">
        <f t="shared" si="0"/>
        <v>4</v>
      </c>
      <c r="B10" s="31" t="s">
        <v>48</v>
      </c>
      <c r="C10" s="19" t="s">
        <v>48</v>
      </c>
      <c r="D10" s="42" t="s">
        <v>49</v>
      </c>
      <c r="E10" s="31"/>
      <c r="F10" s="33"/>
      <c r="G10" s="43" t="s">
        <v>50</v>
      </c>
      <c r="H10" s="35" t="s">
        <v>51</v>
      </c>
      <c r="I10" s="31" t="s">
        <v>59</v>
      </c>
      <c r="J10" s="31" t="s">
        <v>37</v>
      </c>
      <c r="K10" s="31"/>
      <c r="L10" s="36" t="s">
        <v>53</v>
      </c>
      <c r="M10" s="44" t="s">
        <v>54</v>
      </c>
      <c r="N10" s="45" t="s">
        <v>55</v>
      </c>
      <c r="O10" s="46">
        <v>45355</v>
      </c>
      <c r="P10" s="47">
        <v>45364</v>
      </c>
      <c r="Q10" s="32" t="s">
        <v>60</v>
      </c>
      <c r="R10" s="40" t="s">
        <v>61</v>
      </c>
      <c r="S10" s="41" t="s">
        <v>62</v>
      </c>
      <c r="T10" s="118" t="str">
        <f t="shared" si="1"/>
        <v>&lt;0.35</v>
      </c>
      <c r="U10" s="118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&lt;0.397</v>
      </c>
      <c r="V10" s="119" t="str">
        <f t="shared" si="2"/>
        <v>&lt;0.75</v>
      </c>
      <c r="W10" s="36"/>
    </row>
    <row r="11" spans="1:24" x14ac:dyDescent="0.4">
      <c r="A11" s="17">
        <f t="shared" si="0"/>
        <v>5</v>
      </c>
      <c r="B11" s="31" t="s">
        <v>63</v>
      </c>
      <c r="C11" s="19" t="s">
        <v>63</v>
      </c>
      <c r="D11" s="48" t="s">
        <v>64</v>
      </c>
      <c r="E11" s="49" t="s">
        <v>65</v>
      </c>
      <c r="F11" s="50" t="s">
        <v>66</v>
      </c>
      <c r="G11" s="51" t="s">
        <v>67</v>
      </c>
      <c r="H11" s="52" t="s">
        <v>68</v>
      </c>
      <c r="I11" s="53" t="s">
        <v>69</v>
      </c>
      <c r="J11" s="53" t="s">
        <v>70</v>
      </c>
      <c r="K11" s="53" t="s">
        <v>65</v>
      </c>
      <c r="L11" s="50" t="s">
        <v>71</v>
      </c>
      <c r="M11" s="124" t="s">
        <v>72</v>
      </c>
      <c r="N11" s="54" t="s">
        <v>73</v>
      </c>
      <c r="O11" s="55">
        <v>45386</v>
      </c>
      <c r="P11" s="56">
        <v>45386</v>
      </c>
      <c r="Q11" s="57" t="s">
        <v>65</v>
      </c>
      <c r="R11" s="58" t="s">
        <v>65</v>
      </c>
      <c r="S11" s="53" t="s">
        <v>74</v>
      </c>
      <c r="T11" s="118" t="str">
        <f t="shared" si="1"/>
        <v>-</v>
      </c>
      <c r="U11" s="118" t="str">
        <f t="shared" si="1"/>
        <v>-</v>
      </c>
      <c r="V11" s="119" t="str">
        <f t="shared" si="2"/>
        <v>&lt;16</v>
      </c>
      <c r="W11" s="36" t="str">
        <f t="shared" ref="W11:W12" si="4">IF(ISERROR(V11*1),"",IF(AND(H11="飲料水",V11&gt;=11),"○",IF(AND(H11="牛乳・乳児用食品",V11&gt;=51),"○",IF(AND(H11&lt;&gt;"",V11&gt;=110),"○",""))))</f>
        <v/>
      </c>
    </row>
    <row r="12" spans="1:24" x14ac:dyDescent="0.4">
      <c r="A12" s="17">
        <f t="shared" si="0"/>
        <v>6</v>
      </c>
      <c r="B12" s="31" t="s">
        <v>63</v>
      </c>
      <c r="C12" s="19" t="s">
        <v>63</v>
      </c>
      <c r="D12" s="48" t="s">
        <v>64</v>
      </c>
      <c r="E12" s="49" t="s">
        <v>65</v>
      </c>
      <c r="F12" s="50" t="s">
        <v>66</v>
      </c>
      <c r="G12" s="59" t="s">
        <v>67</v>
      </c>
      <c r="H12" s="52" t="s">
        <v>68</v>
      </c>
      <c r="I12" s="53" t="s">
        <v>75</v>
      </c>
      <c r="J12" s="49" t="s">
        <v>70</v>
      </c>
      <c r="K12" s="53" t="s">
        <v>65</v>
      </c>
      <c r="L12" s="50" t="s">
        <v>71</v>
      </c>
      <c r="M12" s="124" t="s">
        <v>72</v>
      </c>
      <c r="N12" s="54" t="s">
        <v>73</v>
      </c>
      <c r="O12" s="55">
        <v>45386</v>
      </c>
      <c r="P12" s="54">
        <v>45386</v>
      </c>
      <c r="Q12" s="57" t="s">
        <v>65</v>
      </c>
      <c r="R12" s="58" t="s">
        <v>65</v>
      </c>
      <c r="S12" s="53" t="s">
        <v>74</v>
      </c>
      <c r="T12" s="118" t="str">
        <f t="shared" si="1"/>
        <v>-</v>
      </c>
      <c r="U12" s="118" t="str">
        <f t="shared" si="1"/>
        <v>-</v>
      </c>
      <c r="V12" s="119" t="str">
        <f t="shared" si="2"/>
        <v>&lt;16</v>
      </c>
      <c r="W12" s="36" t="str">
        <f t="shared" si="4"/>
        <v/>
      </c>
    </row>
    <row r="13" spans="1:24" x14ac:dyDescent="0.4">
      <c r="A13" s="17">
        <f t="shared" si="0"/>
        <v>7</v>
      </c>
      <c r="B13" s="31" t="s">
        <v>63</v>
      </c>
      <c r="C13" s="19" t="s">
        <v>63</v>
      </c>
      <c r="D13" s="48" t="s">
        <v>76</v>
      </c>
      <c r="E13" s="49" t="s">
        <v>65</v>
      </c>
      <c r="F13" s="50" t="s">
        <v>77</v>
      </c>
      <c r="G13" s="59" t="s">
        <v>67</v>
      </c>
      <c r="H13" s="52" t="s">
        <v>68</v>
      </c>
      <c r="I13" s="53" t="s">
        <v>78</v>
      </c>
      <c r="J13" s="49" t="s">
        <v>79</v>
      </c>
      <c r="K13" s="53" t="s">
        <v>65</v>
      </c>
      <c r="L13" s="50" t="s">
        <v>71</v>
      </c>
      <c r="M13" s="124" t="s">
        <v>72</v>
      </c>
      <c r="N13" s="54" t="s">
        <v>73</v>
      </c>
      <c r="O13" s="55">
        <v>45386</v>
      </c>
      <c r="P13" s="54">
        <v>45386</v>
      </c>
      <c r="Q13" s="57" t="s">
        <v>65</v>
      </c>
      <c r="R13" s="58" t="s">
        <v>65</v>
      </c>
      <c r="S13" s="53" t="s">
        <v>74</v>
      </c>
      <c r="T13" s="118" t="str">
        <f t="shared" si="1"/>
        <v>-</v>
      </c>
      <c r="U13" s="118" t="str">
        <f t="shared" si="1"/>
        <v>-</v>
      </c>
      <c r="V13" s="119" t="str">
        <f t="shared" si="2"/>
        <v>&lt;16</v>
      </c>
      <c r="W13" s="36" t="str">
        <f>IF(ISERROR(V13*1),"",IF(AND(H13="飲料水",V13&gt;=11),"○",IF(AND(H13="牛乳・乳児用食品",V13&gt;=51),"○",IF(AND(H13&lt;&gt;"",V13&gt;=110),"○",""))))</f>
        <v/>
      </c>
    </row>
    <row r="14" spans="1:24" x14ac:dyDescent="0.4">
      <c r="A14" s="17">
        <f t="shared" si="0"/>
        <v>8</v>
      </c>
      <c r="B14" s="60" t="s">
        <v>80</v>
      </c>
      <c r="C14" s="61" t="s">
        <v>80</v>
      </c>
      <c r="D14" s="35" t="s">
        <v>81</v>
      </c>
      <c r="E14" s="31" t="s">
        <v>82</v>
      </c>
      <c r="F14" s="62" t="s">
        <v>65</v>
      </c>
      <c r="G14" s="34" t="s">
        <v>83</v>
      </c>
      <c r="H14" s="35" t="s">
        <v>84</v>
      </c>
      <c r="I14" s="60" t="s">
        <v>85</v>
      </c>
      <c r="J14" s="60" t="s">
        <v>86</v>
      </c>
      <c r="K14" s="31" t="s">
        <v>87</v>
      </c>
      <c r="L14" s="36" t="s">
        <v>88</v>
      </c>
      <c r="M14" s="17" t="s">
        <v>89</v>
      </c>
      <c r="N14" s="37" t="s">
        <v>55</v>
      </c>
      <c r="O14" s="63">
        <v>45217</v>
      </c>
      <c r="P14" s="64">
        <v>45365</v>
      </c>
      <c r="Q14" s="35" t="s">
        <v>90</v>
      </c>
      <c r="R14" s="60" t="s">
        <v>91</v>
      </c>
      <c r="S14" s="65" t="s">
        <v>92</v>
      </c>
      <c r="T14" s="118" t="s">
        <v>90</v>
      </c>
      <c r="U14" s="118" t="s">
        <v>91</v>
      </c>
      <c r="V14" s="119" t="s">
        <v>93</v>
      </c>
      <c r="W14" s="36" t="s">
        <v>94</v>
      </c>
    </row>
    <row r="15" spans="1:24" x14ac:dyDescent="0.4">
      <c r="A15" s="17">
        <f t="shared" si="0"/>
        <v>9</v>
      </c>
      <c r="B15" s="60" t="s">
        <v>80</v>
      </c>
      <c r="C15" s="61" t="s">
        <v>80</v>
      </c>
      <c r="D15" s="35" t="s">
        <v>81</v>
      </c>
      <c r="E15" s="31" t="s">
        <v>95</v>
      </c>
      <c r="F15" s="62" t="s">
        <v>65</v>
      </c>
      <c r="G15" s="34" t="s">
        <v>83</v>
      </c>
      <c r="H15" s="35" t="s">
        <v>84</v>
      </c>
      <c r="I15" s="60" t="s">
        <v>85</v>
      </c>
      <c r="J15" s="60" t="s">
        <v>86</v>
      </c>
      <c r="K15" s="31" t="s">
        <v>87</v>
      </c>
      <c r="L15" s="36" t="s">
        <v>88</v>
      </c>
      <c r="M15" s="17" t="s">
        <v>89</v>
      </c>
      <c r="N15" s="37" t="s">
        <v>55</v>
      </c>
      <c r="O15" s="63">
        <v>45236</v>
      </c>
      <c r="P15" s="64">
        <v>45365</v>
      </c>
      <c r="Q15" s="35" t="s">
        <v>96</v>
      </c>
      <c r="R15" s="60" t="s">
        <v>97</v>
      </c>
      <c r="S15" s="65" t="s">
        <v>98</v>
      </c>
      <c r="T15" s="118" t="s">
        <v>96</v>
      </c>
      <c r="U15" s="118" t="s">
        <v>97</v>
      </c>
      <c r="V15" s="119" t="s">
        <v>99</v>
      </c>
      <c r="W15" s="36" t="s">
        <v>94</v>
      </c>
    </row>
    <row r="16" spans="1:24" x14ac:dyDescent="0.4">
      <c r="A16" s="17">
        <f t="shared" si="0"/>
        <v>10</v>
      </c>
      <c r="B16" s="60" t="s">
        <v>80</v>
      </c>
      <c r="C16" s="61" t="s">
        <v>80</v>
      </c>
      <c r="D16" s="35" t="s">
        <v>81</v>
      </c>
      <c r="E16" s="31" t="s">
        <v>100</v>
      </c>
      <c r="F16" s="62" t="s">
        <v>65</v>
      </c>
      <c r="G16" s="34" t="s">
        <v>83</v>
      </c>
      <c r="H16" s="35" t="s">
        <v>84</v>
      </c>
      <c r="I16" s="60" t="s">
        <v>85</v>
      </c>
      <c r="J16" s="60" t="s">
        <v>86</v>
      </c>
      <c r="K16" s="31" t="s">
        <v>87</v>
      </c>
      <c r="L16" s="36" t="s">
        <v>88</v>
      </c>
      <c r="M16" s="17" t="s">
        <v>89</v>
      </c>
      <c r="N16" s="37" t="s">
        <v>55</v>
      </c>
      <c r="O16" s="63">
        <v>45246</v>
      </c>
      <c r="P16" s="64">
        <v>45366</v>
      </c>
      <c r="Q16" s="35" t="s">
        <v>101</v>
      </c>
      <c r="R16" s="60" t="s">
        <v>102</v>
      </c>
      <c r="S16" s="65" t="s">
        <v>103</v>
      </c>
      <c r="T16" s="118" t="s">
        <v>101</v>
      </c>
      <c r="U16" s="118" t="s">
        <v>102</v>
      </c>
      <c r="V16" s="119" t="s">
        <v>104</v>
      </c>
      <c r="W16" s="36" t="s">
        <v>94</v>
      </c>
    </row>
    <row r="17" spans="1:23" x14ac:dyDescent="0.4">
      <c r="A17" s="17">
        <f t="shared" si="0"/>
        <v>11</v>
      </c>
      <c r="B17" s="60" t="s">
        <v>80</v>
      </c>
      <c r="C17" s="61" t="s">
        <v>80</v>
      </c>
      <c r="D17" s="35" t="s">
        <v>81</v>
      </c>
      <c r="E17" s="31" t="s">
        <v>105</v>
      </c>
      <c r="F17" s="62" t="s">
        <v>65</v>
      </c>
      <c r="G17" s="34" t="s">
        <v>83</v>
      </c>
      <c r="H17" s="35" t="s">
        <v>84</v>
      </c>
      <c r="I17" s="60" t="s">
        <v>85</v>
      </c>
      <c r="J17" s="60" t="s">
        <v>86</v>
      </c>
      <c r="K17" s="31" t="s">
        <v>87</v>
      </c>
      <c r="L17" s="36" t="s">
        <v>88</v>
      </c>
      <c r="M17" s="17" t="s">
        <v>89</v>
      </c>
      <c r="N17" s="37" t="s">
        <v>55</v>
      </c>
      <c r="O17" s="63">
        <v>45210</v>
      </c>
      <c r="P17" s="64">
        <v>45366</v>
      </c>
      <c r="Q17" s="35" t="s">
        <v>101</v>
      </c>
      <c r="R17" s="60" t="s">
        <v>106</v>
      </c>
      <c r="S17" s="65" t="s">
        <v>107</v>
      </c>
      <c r="T17" s="118" t="s">
        <v>101</v>
      </c>
      <c r="U17" s="118" t="s">
        <v>106</v>
      </c>
      <c r="V17" s="119" t="s">
        <v>108</v>
      </c>
      <c r="W17" s="36" t="s">
        <v>94</v>
      </c>
    </row>
    <row r="18" spans="1:23" x14ac:dyDescent="0.4">
      <c r="A18" s="17">
        <f t="shared" si="0"/>
        <v>12</v>
      </c>
      <c r="B18" s="60" t="s">
        <v>80</v>
      </c>
      <c r="C18" s="61" t="s">
        <v>80</v>
      </c>
      <c r="D18" s="35" t="s">
        <v>81</v>
      </c>
      <c r="E18" s="31" t="s">
        <v>105</v>
      </c>
      <c r="F18" s="62" t="s">
        <v>65</v>
      </c>
      <c r="G18" s="34" t="s">
        <v>83</v>
      </c>
      <c r="H18" s="35" t="s">
        <v>84</v>
      </c>
      <c r="I18" s="60" t="s">
        <v>109</v>
      </c>
      <c r="J18" s="60" t="s">
        <v>86</v>
      </c>
      <c r="K18" s="31" t="s">
        <v>87</v>
      </c>
      <c r="L18" s="36" t="s">
        <v>88</v>
      </c>
      <c r="M18" s="17" t="s">
        <v>89</v>
      </c>
      <c r="N18" s="37" t="s">
        <v>55</v>
      </c>
      <c r="O18" s="63">
        <v>45194</v>
      </c>
      <c r="P18" s="64">
        <v>45365</v>
      </c>
      <c r="Q18" s="35" t="s">
        <v>110</v>
      </c>
      <c r="R18" s="60">
        <v>43.1</v>
      </c>
      <c r="S18" s="65">
        <v>43</v>
      </c>
      <c r="T18" s="118" t="s">
        <v>110</v>
      </c>
      <c r="U18" s="118">
        <v>43.1</v>
      </c>
      <c r="V18" s="119">
        <v>43</v>
      </c>
      <c r="W18" s="36" t="s">
        <v>94</v>
      </c>
    </row>
    <row r="19" spans="1:23" x14ac:dyDescent="0.4">
      <c r="A19" s="17">
        <f t="shared" si="0"/>
        <v>13</v>
      </c>
      <c r="B19" s="60" t="s">
        <v>80</v>
      </c>
      <c r="C19" s="61" t="s">
        <v>80</v>
      </c>
      <c r="D19" s="35" t="s">
        <v>81</v>
      </c>
      <c r="E19" s="31" t="s">
        <v>105</v>
      </c>
      <c r="F19" s="62" t="s">
        <v>65</v>
      </c>
      <c r="G19" s="34" t="s">
        <v>83</v>
      </c>
      <c r="H19" s="35" t="s">
        <v>84</v>
      </c>
      <c r="I19" s="60" t="s">
        <v>109</v>
      </c>
      <c r="J19" s="60" t="s">
        <v>86</v>
      </c>
      <c r="K19" s="31" t="s">
        <v>87</v>
      </c>
      <c r="L19" s="36" t="s">
        <v>88</v>
      </c>
      <c r="M19" s="17" t="s">
        <v>89</v>
      </c>
      <c r="N19" s="37" t="s">
        <v>55</v>
      </c>
      <c r="O19" s="63">
        <v>45108</v>
      </c>
      <c r="P19" s="64">
        <v>45365</v>
      </c>
      <c r="Q19" s="35" t="s">
        <v>97</v>
      </c>
      <c r="R19" s="60">
        <v>12.7</v>
      </c>
      <c r="S19" s="65">
        <v>13</v>
      </c>
      <c r="T19" s="118" t="s">
        <v>97</v>
      </c>
      <c r="U19" s="118">
        <v>12.7</v>
      </c>
      <c r="V19" s="119">
        <v>13</v>
      </c>
      <c r="W19" s="36" t="s">
        <v>94</v>
      </c>
    </row>
    <row r="20" spans="1:23" x14ac:dyDescent="0.4">
      <c r="A20" s="17">
        <f t="shared" si="0"/>
        <v>14</v>
      </c>
      <c r="B20" s="60" t="s">
        <v>80</v>
      </c>
      <c r="C20" s="61" t="s">
        <v>80</v>
      </c>
      <c r="D20" s="35" t="s">
        <v>81</v>
      </c>
      <c r="E20" s="31" t="s">
        <v>105</v>
      </c>
      <c r="F20" s="62" t="s">
        <v>65</v>
      </c>
      <c r="G20" s="34" t="s">
        <v>83</v>
      </c>
      <c r="H20" s="35" t="s">
        <v>84</v>
      </c>
      <c r="I20" s="60" t="s">
        <v>109</v>
      </c>
      <c r="J20" s="60" t="s">
        <v>86</v>
      </c>
      <c r="K20" s="31" t="s">
        <v>87</v>
      </c>
      <c r="L20" s="36" t="s">
        <v>88</v>
      </c>
      <c r="M20" s="17" t="s">
        <v>89</v>
      </c>
      <c r="N20" s="37" t="s">
        <v>55</v>
      </c>
      <c r="O20" s="63">
        <v>45092</v>
      </c>
      <c r="P20" s="64">
        <v>45365</v>
      </c>
      <c r="Q20" s="35" t="s">
        <v>102</v>
      </c>
      <c r="R20" s="60">
        <v>15.3</v>
      </c>
      <c r="S20" s="65">
        <v>15</v>
      </c>
      <c r="T20" s="118" t="s">
        <v>102</v>
      </c>
      <c r="U20" s="118">
        <v>15.3</v>
      </c>
      <c r="V20" s="119">
        <v>15</v>
      </c>
      <c r="W20" s="36" t="s">
        <v>94</v>
      </c>
    </row>
    <row r="21" spans="1:23" x14ac:dyDescent="0.4">
      <c r="A21" s="17">
        <f t="shared" si="0"/>
        <v>15</v>
      </c>
      <c r="B21" s="60" t="s">
        <v>111</v>
      </c>
      <c r="C21" s="61" t="s">
        <v>111</v>
      </c>
      <c r="D21" s="35" t="s">
        <v>81</v>
      </c>
      <c r="E21" s="31" t="s">
        <v>112</v>
      </c>
      <c r="F21" s="62" t="s">
        <v>65</v>
      </c>
      <c r="G21" s="34" t="s">
        <v>113</v>
      </c>
      <c r="H21" s="35" t="s">
        <v>114</v>
      </c>
      <c r="I21" s="60" t="s">
        <v>115</v>
      </c>
      <c r="J21" s="60" t="s">
        <v>116</v>
      </c>
      <c r="K21" s="31" t="s">
        <v>87</v>
      </c>
      <c r="L21" s="36" t="s">
        <v>117</v>
      </c>
      <c r="M21" s="17" t="s">
        <v>118</v>
      </c>
      <c r="N21" s="37" t="s">
        <v>55</v>
      </c>
      <c r="O21" s="63">
        <v>45249</v>
      </c>
      <c r="P21" s="64">
        <v>45335</v>
      </c>
      <c r="Q21" s="35" t="s">
        <v>119</v>
      </c>
      <c r="R21" s="60">
        <v>15.7</v>
      </c>
      <c r="S21" s="65">
        <v>16</v>
      </c>
      <c r="T21" s="118" t="s">
        <v>119</v>
      </c>
      <c r="U21" s="118">
        <v>15.7</v>
      </c>
      <c r="V21" s="119">
        <v>16</v>
      </c>
      <c r="W21" s="36" t="s">
        <v>94</v>
      </c>
    </row>
    <row r="22" spans="1:23" x14ac:dyDescent="0.4">
      <c r="A22" s="17">
        <f t="shared" si="0"/>
        <v>16</v>
      </c>
      <c r="B22" s="60" t="s">
        <v>111</v>
      </c>
      <c r="C22" s="61" t="s">
        <v>111</v>
      </c>
      <c r="D22" s="35" t="s">
        <v>81</v>
      </c>
      <c r="E22" s="31" t="s">
        <v>112</v>
      </c>
      <c r="F22" s="62" t="s">
        <v>65</v>
      </c>
      <c r="G22" s="34" t="s">
        <v>113</v>
      </c>
      <c r="H22" s="35" t="s">
        <v>114</v>
      </c>
      <c r="I22" s="60" t="s">
        <v>115</v>
      </c>
      <c r="J22" s="60" t="s">
        <v>116</v>
      </c>
      <c r="K22" s="31" t="s">
        <v>87</v>
      </c>
      <c r="L22" s="36" t="s">
        <v>117</v>
      </c>
      <c r="M22" s="17" t="s">
        <v>118</v>
      </c>
      <c r="N22" s="37" t="s">
        <v>55</v>
      </c>
      <c r="O22" s="63">
        <v>45251</v>
      </c>
      <c r="P22" s="64">
        <v>45335</v>
      </c>
      <c r="Q22" s="35" t="s">
        <v>120</v>
      </c>
      <c r="R22" s="60">
        <v>19.8</v>
      </c>
      <c r="S22" s="65">
        <v>20</v>
      </c>
      <c r="T22" s="118" t="s">
        <v>120</v>
      </c>
      <c r="U22" s="118">
        <v>19.8</v>
      </c>
      <c r="V22" s="119">
        <v>20</v>
      </c>
      <c r="W22" s="36" t="s">
        <v>94</v>
      </c>
    </row>
    <row r="23" spans="1:23" x14ac:dyDescent="0.4">
      <c r="A23" s="17">
        <f t="shared" si="0"/>
        <v>17</v>
      </c>
      <c r="B23" s="60" t="s">
        <v>111</v>
      </c>
      <c r="C23" s="61" t="s">
        <v>111</v>
      </c>
      <c r="D23" s="35" t="s">
        <v>81</v>
      </c>
      <c r="E23" s="31" t="s">
        <v>112</v>
      </c>
      <c r="F23" s="62" t="s">
        <v>65</v>
      </c>
      <c r="G23" s="34" t="s">
        <v>113</v>
      </c>
      <c r="H23" s="35" t="s">
        <v>114</v>
      </c>
      <c r="I23" s="60" t="s">
        <v>115</v>
      </c>
      <c r="J23" s="60" t="s">
        <v>116</v>
      </c>
      <c r="K23" s="31" t="s">
        <v>87</v>
      </c>
      <c r="L23" s="36" t="s">
        <v>117</v>
      </c>
      <c r="M23" s="17" t="s">
        <v>118</v>
      </c>
      <c r="N23" s="37" t="s">
        <v>55</v>
      </c>
      <c r="O23" s="63">
        <v>45255</v>
      </c>
      <c r="P23" s="64">
        <v>45335</v>
      </c>
      <c r="Q23" s="35" t="s">
        <v>121</v>
      </c>
      <c r="R23" s="60">
        <v>11.4</v>
      </c>
      <c r="S23" s="65">
        <v>11</v>
      </c>
      <c r="T23" s="118" t="s">
        <v>121</v>
      </c>
      <c r="U23" s="118">
        <v>11.4</v>
      </c>
      <c r="V23" s="119">
        <v>11</v>
      </c>
      <c r="W23" s="36" t="s">
        <v>94</v>
      </c>
    </row>
    <row r="24" spans="1:23" x14ac:dyDescent="0.4">
      <c r="A24" s="17">
        <f t="shared" si="0"/>
        <v>18</v>
      </c>
      <c r="B24" s="60" t="s">
        <v>111</v>
      </c>
      <c r="C24" s="61" t="s">
        <v>111</v>
      </c>
      <c r="D24" s="35" t="s">
        <v>81</v>
      </c>
      <c r="E24" s="31" t="s">
        <v>122</v>
      </c>
      <c r="F24" s="62" t="s">
        <v>65</v>
      </c>
      <c r="G24" s="34" t="s">
        <v>113</v>
      </c>
      <c r="H24" s="35" t="s">
        <v>114</v>
      </c>
      <c r="I24" s="60" t="s">
        <v>115</v>
      </c>
      <c r="J24" s="60" t="s">
        <v>116</v>
      </c>
      <c r="K24" s="31" t="s">
        <v>87</v>
      </c>
      <c r="L24" s="36" t="s">
        <v>117</v>
      </c>
      <c r="M24" s="17" t="s">
        <v>118</v>
      </c>
      <c r="N24" s="37" t="s">
        <v>55</v>
      </c>
      <c r="O24" s="63">
        <v>45248</v>
      </c>
      <c r="P24" s="64">
        <v>45338</v>
      </c>
      <c r="Q24" s="35" t="s">
        <v>123</v>
      </c>
      <c r="R24" s="60">
        <v>42.5</v>
      </c>
      <c r="S24" s="65">
        <v>43</v>
      </c>
      <c r="T24" s="118" t="s">
        <v>123</v>
      </c>
      <c r="U24" s="118">
        <v>42.5</v>
      </c>
      <c r="V24" s="119">
        <v>43</v>
      </c>
      <c r="W24" s="36" t="s">
        <v>94</v>
      </c>
    </row>
    <row r="25" spans="1:23" x14ac:dyDescent="0.4">
      <c r="A25" s="17">
        <f t="shared" si="0"/>
        <v>19</v>
      </c>
      <c r="B25" s="60" t="s">
        <v>111</v>
      </c>
      <c r="C25" s="61" t="s">
        <v>111</v>
      </c>
      <c r="D25" s="35" t="s">
        <v>81</v>
      </c>
      <c r="E25" s="31" t="s">
        <v>122</v>
      </c>
      <c r="F25" s="62" t="s">
        <v>65</v>
      </c>
      <c r="G25" s="34" t="s">
        <v>113</v>
      </c>
      <c r="H25" s="35" t="s">
        <v>114</v>
      </c>
      <c r="I25" s="60" t="s">
        <v>115</v>
      </c>
      <c r="J25" s="60" t="s">
        <v>116</v>
      </c>
      <c r="K25" s="31" t="s">
        <v>87</v>
      </c>
      <c r="L25" s="36" t="s">
        <v>117</v>
      </c>
      <c r="M25" s="17" t="s">
        <v>118</v>
      </c>
      <c r="N25" s="37" t="s">
        <v>55</v>
      </c>
      <c r="O25" s="63">
        <v>45245</v>
      </c>
      <c r="P25" s="64">
        <v>45338</v>
      </c>
      <c r="Q25" s="35" t="s">
        <v>124</v>
      </c>
      <c r="R25" s="60">
        <v>59.5</v>
      </c>
      <c r="S25" s="65">
        <v>60</v>
      </c>
      <c r="T25" s="118" t="s">
        <v>124</v>
      </c>
      <c r="U25" s="118">
        <v>59.5</v>
      </c>
      <c r="V25" s="119">
        <v>60</v>
      </c>
      <c r="W25" s="36" t="s">
        <v>94</v>
      </c>
    </row>
    <row r="26" spans="1:23" x14ac:dyDescent="0.4">
      <c r="A26" s="17">
        <f t="shared" si="0"/>
        <v>20</v>
      </c>
      <c r="B26" s="60" t="s">
        <v>111</v>
      </c>
      <c r="C26" s="61" t="s">
        <v>111</v>
      </c>
      <c r="D26" s="35" t="s">
        <v>81</v>
      </c>
      <c r="E26" s="31" t="s">
        <v>105</v>
      </c>
      <c r="F26" s="62" t="s">
        <v>65</v>
      </c>
      <c r="G26" s="34" t="s">
        <v>113</v>
      </c>
      <c r="H26" s="35" t="s">
        <v>114</v>
      </c>
      <c r="I26" s="60" t="s">
        <v>115</v>
      </c>
      <c r="J26" s="60" t="s">
        <v>116</v>
      </c>
      <c r="K26" s="31" t="s">
        <v>87</v>
      </c>
      <c r="L26" s="36" t="s">
        <v>117</v>
      </c>
      <c r="M26" s="17" t="s">
        <v>118</v>
      </c>
      <c r="N26" s="37" t="s">
        <v>55</v>
      </c>
      <c r="O26" s="63">
        <v>45251</v>
      </c>
      <c r="P26" s="64">
        <v>45338</v>
      </c>
      <c r="Q26" s="35" t="s">
        <v>125</v>
      </c>
      <c r="R26" s="60">
        <v>34.5</v>
      </c>
      <c r="S26" s="65">
        <v>35</v>
      </c>
      <c r="T26" s="118" t="s">
        <v>125</v>
      </c>
      <c r="U26" s="118">
        <v>34.5</v>
      </c>
      <c r="V26" s="119">
        <v>35</v>
      </c>
      <c r="W26" s="36" t="s">
        <v>94</v>
      </c>
    </row>
    <row r="27" spans="1:23" x14ac:dyDescent="0.4">
      <c r="A27" s="17">
        <f t="shared" si="0"/>
        <v>21</v>
      </c>
      <c r="B27" s="60" t="s">
        <v>111</v>
      </c>
      <c r="C27" s="61" t="s">
        <v>111</v>
      </c>
      <c r="D27" s="35" t="s">
        <v>81</v>
      </c>
      <c r="E27" s="31" t="s">
        <v>122</v>
      </c>
      <c r="F27" s="62" t="s">
        <v>65</v>
      </c>
      <c r="G27" s="34" t="s">
        <v>113</v>
      </c>
      <c r="H27" s="35" t="s">
        <v>114</v>
      </c>
      <c r="I27" s="60" t="s">
        <v>115</v>
      </c>
      <c r="J27" s="60" t="s">
        <v>116</v>
      </c>
      <c r="K27" s="31" t="s">
        <v>87</v>
      </c>
      <c r="L27" s="36" t="s">
        <v>117</v>
      </c>
      <c r="M27" s="17" t="s">
        <v>118</v>
      </c>
      <c r="N27" s="37" t="s">
        <v>55</v>
      </c>
      <c r="O27" s="63">
        <v>45246</v>
      </c>
      <c r="P27" s="64">
        <v>45341</v>
      </c>
      <c r="Q27" s="35" t="s">
        <v>126</v>
      </c>
      <c r="R27" s="60">
        <v>13.8</v>
      </c>
      <c r="S27" s="65">
        <v>14</v>
      </c>
      <c r="T27" s="118" t="s">
        <v>126</v>
      </c>
      <c r="U27" s="118">
        <v>13.8</v>
      </c>
      <c r="V27" s="119">
        <v>14</v>
      </c>
      <c r="W27" s="36" t="s">
        <v>94</v>
      </c>
    </row>
    <row r="28" spans="1:23" x14ac:dyDescent="0.4">
      <c r="A28" s="17">
        <f t="shared" si="0"/>
        <v>22</v>
      </c>
      <c r="B28" s="60" t="s">
        <v>111</v>
      </c>
      <c r="C28" s="61" t="s">
        <v>111</v>
      </c>
      <c r="D28" s="35" t="s">
        <v>81</v>
      </c>
      <c r="E28" s="31" t="s">
        <v>127</v>
      </c>
      <c r="F28" s="62" t="s">
        <v>65</v>
      </c>
      <c r="G28" s="34" t="s">
        <v>113</v>
      </c>
      <c r="H28" s="35" t="s">
        <v>114</v>
      </c>
      <c r="I28" s="60" t="s">
        <v>115</v>
      </c>
      <c r="J28" s="60" t="s">
        <v>116</v>
      </c>
      <c r="K28" s="31" t="s">
        <v>87</v>
      </c>
      <c r="L28" s="36" t="s">
        <v>117</v>
      </c>
      <c r="M28" s="17" t="s">
        <v>118</v>
      </c>
      <c r="N28" s="37" t="s">
        <v>55</v>
      </c>
      <c r="O28" s="63">
        <v>45245</v>
      </c>
      <c r="P28" s="64">
        <v>45341</v>
      </c>
      <c r="Q28" s="35" t="s">
        <v>128</v>
      </c>
      <c r="R28" s="60" t="s">
        <v>129</v>
      </c>
      <c r="S28" s="65" t="s">
        <v>130</v>
      </c>
      <c r="T28" s="118" t="s">
        <v>128</v>
      </c>
      <c r="U28" s="118" t="s">
        <v>129</v>
      </c>
      <c r="V28" s="119" t="s">
        <v>130</v>
      </c>
      <c r="W28" s="36" t="s">
        <v>94</v>
      </c>
    </row>
    <row r="29" spans="1:23" x14ac:dyDescent="0.4">
      <c r="A29" s="17">
        <f t="shared" si="0"/>
        <v>23</v>
      </c>
      <c r="B29" s="60" t="s">
        <v>111</v>
      </c>
      <c r="C29" s="61" t="s">
        <v>111</v>
      </c>
      <c r="D29" s="35" t="s">
        <v>81</v>
      </c>
      <c r="E29" s="31" t="s">
        <v>127</v>
      </c>
      <c r="F29" s="62" t="s">
        <v>65</v>
      </c>
      <c r="G29" s="34" t="s">
        <v>113</v>
      </c>
      <c r="H29" s="35" t="s">
        <v>114</v>
      </c>
      <c r="I29" s="60" t="s">
        <v>115</v>
      </c>
      <c r="J29" s="60" t="s">
        <v>116</v>
      </c>
      <c r="K29" s="31" t="s">
        <v>87</v>
      </c>
      <c r="L29" s="36" t="s">
        <v>117</v>
      </c>
      <c r="M29" s="17" t="s">
        <v>118</v>
      </c>
      <c r="N29" s="37" t="s">
        <v>55</v>
      </c>
      <c r="O29" s="63">
        <v>45263</v>
      </c>
      <c r="P29" s="64">
        <v>45341</v>
      </c>
      <c r="Q29" s="35" t="s">
        <v>121</v>
      </c>
      <c r="R29" s="60">
        <v>14</v>
      </c>
      <c r="S29" s="65">
        <v>14</v>
      </c>
      <c r="T29" s="118" t="s">
        <v>121</v>
      </c>
      <c r="U29" s="118">
        <v>14</v>
      </c>
      <c r="V29" s="119">
        <v>14</v>
      </c>
      <c r="W29" s="36"/>
    </row>
    <row r="30" spans="1:23" x14ac:dyDescent="0.4">
      <c r="A30" s="17">
        <f t="shared" si="0"/>
        <v>24</v>
      </c>
      <c r="B30" s="60" t="s">
        <v>111</v>
      </c>
      <c r="C30" s="61" t="s">
        <v>111</v>
      </c>
      <c r="D30" s="35" t="s">
        <v>81</v>
      </c>
      <c r="E30" s="31" t="s">
        <v>127</v>
      </c>
      <c r="F30" s="62" t="s">
        <v>65</v>
      </c>
      <c r="G30" s="34" t="s">
        <v>113</v>
      </c>
      <c r="H30" s="35" t="s">
        <v>114</v>
      </c>
      <c r="I30" s="60" t="s">
        <v>115</v>
      </c>
      <c r="J30" s="60" t="s">
        <v>116</v>
      </c>
      <c r="K30" s="31" t="s">
        <v>87</v>
      </c>
      <c r="L30" s="36" t="s">
        <v>117</v>
      </c>
      <c r="M30" s="17" t="s">
        <v>118</v>
      </c>
      <c r="N30" s="37" t="s">
        <v>55</v>
      </c>
      <c r="O30" s="63">
        <v>45268</v>
      </c>
      <c r="P30" s="64">
        <v>45342</v>
      </c>
      <c r="Q30" s="35" t="s">
        <v>131</v>
      </c>
      <c r="R30" s="60">
        <v>8.7899999999999991</v>
      </c>
      <c r="S30" s="65">
        <v>8.8000000000000007</v>
      </c>
      <c r="T30" s="118" t="s">
        <v>131</v>
      </c>
      <c r="U30" s="118">
        <v>8.7899999999999991</v>
      </c>
      <c r="V30" s="119">
        <v>8.8000000000000007</v>
      </c>
      <c r="W30" s="36"/>
    </row>
    <row r="31" spans="1:23" x14ac:dyDescent="0.4">
      <c r="A31" s="17">
        <f t="shared" si="0"/>
        <v>25</v>
      </c>
      <c r="B31" s="60" t="s">
        <v>111</v>
      </c>
      <c r="C31" s="61" t="s">
        <v>111</v>
      </c>
      <c r="D31" s="35" t="s">
        <v>81</v>
      </c>
      <c r="E31" s="31" t="s">
        <v>127</v>
      </c>
      <c r="F31" s="62" t="s">
        <v>65</v>
      </c>
      <c r="G31" s="34" t="s">
        <v>113</v>
      </c>
      <c r="H31" s="35" t="s">
        <v>114</v>
      </c>
      <c r="I31" s="60" t="s">
        <v>115</v>
      </c>
      <c r="J31" s="60" t="s">
        <v>116</v>
      </c>
      <c r="K31" s="31" t="s">
        <v>87</v>
      </c>
      <c r="L31" s="36" t="s">
        <v>117</v>
      </c>
      <c r="M31" s="17" t="s">
        <v>118</v>
      </c>
      <c r="N31" s="37" t="s">
        <v>55</v>
      </c>
      <c r="O31" s="63">
        <v>45246</v>
      </c>
      <c r="P31" s="64">
        <v>45342</v>
      </c>
      <c r="Q31" s="35" t="s">
        <v>132</v>
      </c>
      <c r="R31" s="60">
        <v>23.6</v>
      </c>
      <c r="S31" s="65">
        <v>24</v>
      </c>
      <c r="T31" s="118" t="s">
        <v>132</v>
      </c>
      <c r="U31" s="118">
        <v>23.6</v>
      </c>
      <c r="V31" s="119">
        <v>24</v>
      </c>
      <c r="W31" s="36"/>
    </row>
    <row r="32" spans="1:23" x14ac:dyDescent="0.4">
      <c r="A32" s="17">
        <f t="shared" si="0"/>
        <v>26</v>
      </c>
      <c r="B32" s="60" t="s">
        <v>111</v>
      </c>
      <c r="C32" s="61" t="s">
        <v>111</v>
      </c>
      <c r="D32" s="35" t="s">
        <v>81</v>
      </c>
      <c r="E32" s="31" t="s">
        <v>127</v>
      </c>
      <c r="F32" s="62" t="s">
        <v>65</v>
      </c>
      <c r="G32" s="34" t="s">
        <v>113</v>
      </c>
      <c r="H32" s="35" t="s">
        <v>114</v>
      </c>
      <c r="I32" s="60" t="s">
        <v>115</v>
      </c>
      <c r="J32" s="60" t="s">
        <v>116</v>
      </c>
      <c r="K32" s="31" t="s">
        <v>87</v>
      </c>
      <c r="L32" s="36" t="s">
        <v>117</v>
      </c>
      <c r="M32" s="17" t="s">
        <v>118</v>
      </c>
      <c r="N32" s="37" t="s">
        <v>55</v>
      </c>
      <c r="O32" s="63">
        <v>45247</v>
      </c>
      <c r="P32" s="64">
        <v>45342</v>
      </c>
      <c r="Q32" s="35" t="s">
        <v>133</v>
      </c>
      <c r="R32" s="60">
        <v>28</v>
      </c>
      <c r="S32" s="65">
        <v>28</v>
      </c>
      <c r="T32" s="118" t="s">
        <v>133</v>
      </c>
      <c r="U32" s="118">
        <v>28</v>
      </c>
      <c r="V32" s="119">
        <v>28</v>
      </c>
      <c r="W32" s="36"/>
    </row>
    <row r="33" spans="1:23" x14ac:dyDescent="0.4">
      <c r="A33" s="17">
        <f t="shared" si="0"/>
        <v>27</v>
      </c>
      <c r="B33" s="60" t="s">
        <v>111</v>
      </c>
      <c r="C33" s="61" t="s">
        <v>111</v>
      </c>
      <c r="D33" s="35" t="s">
        <v>81</v>
      </c>
      <c r="E33" s="31" t="s">
        <v>127</v>
      </c>
      <c r="F33" s="62" t="s">
        <v>65</v>
      </c>
      <c r="G33" s="34" t="s">
        <v>113</v>
      </c>
      <c r="H33" s="35" t="s">
        <v>114</v>
      </c>
      <c r="I33" s="60" t="s">
        <v>115</v>
      </c>
      <c r="J33" s="60" t="s">
        <v>116</v>
      </c>
      <c r="K33" s="31" t="s">
        <v>87</v>
      </c>
      <c r="L33" s="36" t="s">
        <v>117</v>
      </c>
      <c r="M33" s="17" t="s">
        <v>118</v>
      </c>
      <c r="N33" s="37" t="s">
        <v>55</v>
      </c>
      <c r="O33" s="63">
        <v>45256</v>
      </c>
      <c r="P33" s="64">
        <v>45350</v>
      </c>
      <c r="Q33" s="35" t="s">
        <v>134</v>
      </c>
      <c r="R33" s="60">
        <v>14.7</v>
      </c>
      <c r="S33" s="65">
        <v>15</v>
      </c>
      <c r="T33" s="118" t="s">
        <v>134</v>
      </c>
      <c r="U33" s="118">
        <v>14.7</v>
      </c>
      <c r="V33" s="119">
        <v>15</v>
      </c>
      <c r="W33" s="36"/>
    </row>
    <row r="34" spans="1:23" x14ac:dyDescent="0.4">
      <c r="A34" s="17">
        <f t="shared" si="0"/>
        <v>28</v>
      </c>
      <c r="B34" s="60" t="s">
        <v>111</v>
      </c>
      <c r="C34" s="61" t="s">
        <v>111</v>
      </c>
      <c r="D34" s="35" t="s">
        <v>81</v>
      </c>
      <c r="E34" s="31" t="s">
        <v>135</v>
      </c>
      <c r="F34" s="62" t="s">
        <v>65</v>
      </c>
      <c r="G34" s="34" t="s">
        <v>113</v>
      </c>
      <c r="H34" s="35" t="s">
        <v>114</v>
      </c>
      <c r="I34" s="60" t="s">
        <v>115</v>
      </c>
      <c r="J34" s="60" t="s">
        <v>116</v>
      </c>
      <c r="K34" s="31" t="s">
        <v>87</v>
      </c>
      <c r="L34" s="36" t="s">
        <v>117</v>
      </c>
      <c r="M34" s="17" t="s">
        <v>118</v>
      </c>
      <c r="N34" s="37" t="s">
        <v>55</v>
      </c>
      <c r="O34" s="63">
        <v>45279</v>
      </c>
      <c r="P34" s="64">
        <v>45350</v>
      </c>
      <c r="Q34" s="35" t="s">
        <v>136</v>
      </c>
      <c r="R34" s="60">
        <v>56.4</v>
      </c>
      <c r="S34" s="65">
        <v>56</v>
      </c>
      <c r="T34" s="118" t="s">
        <v>97</v>
      </c>
      <c r="U34" s="118">
        <v>56.4</v>
      </c>
      <c r="V34" s="119">
        <v>56</v>
      </c>
      <c r="W34" s="36"/>
    </row>
    <row r="35" spans="1:23" x14ac:dyDescent="0.4">
      <c r="A35" s="17">
        <f t="shared" si="0"/>
        <v>29</v>
      </c>
      <c r="B35" s="60" t="s">
        <v>111</v>
      </c>
      <c r="C35" s="61" t="s">
        <v>111</v>
      </c>
      <c r="D35" s="35" t="s">
        <v>81</v>
      </c>
      <c r="E35" s="31" t="s">
        <v>135</v>
      </c>
      <c r="F35" s="62" t="s">
        <v>65</v>
      </c>
      <c r="G35" s="34" t="s">
        <v>113</v>
      </c>
      <c r="H35" s="35" t="s">
        <v>114</v>
      </c>
      <c r="I35" s="60" t="s">
        <v>115</v>
      </c>
      <c r="J35" s="60" t="s">
        <v>116</v>
      </c>
      <c r="K35" s="31" t="s">
        <v>87</v>
      </c>
      <c r="L35" s="36" t="s">
        <v>117</v>
      </c>
      <c r="M35" s="17" t="s">
        <v>118</v>
      </c>
      <c r="N35" s="37" t="s">
        <v>55</v>
      </c>
      <c r="O35" s="63">
        <v>45275</v>
      </c>
      <c r="P35" s="64">
        <v>45350</v>
      </c>
      <c r="Q35" s="35" t="s">
        <v>137</v>
      </c>
      <c r="R35" s="60">
        <v>20.5</v>
      </c>
      <c r="S35" s="65">
        <v>21</v>
      </c>
      <c r="T35" s="118" t="s">
        <v>137</v>
      </c>
      <c r="U35" s="118">
        <v>20.5</v>
      </c>
      <c r="V35" s="119">
        <v>21</v>
      </c>
      <c r="W35" s="36"/>
    </row>
    <row r="36" spans="1:23" x14ac:dyDescent="0.4">
      <c r="A36" s="17">
        <f t="shared" si="0"/>
        <v>30</v>
      </c>
      <c r="B36" s="60" t="s">
        <v>111</v>
      </c>
      <c r="C36" s="61" t="s">
        <v>111</v>
      </c>
      <c r="D36" s="35" t="s">
        <v>81</v>
      </c>
      <c r="E36" s="31" t="s">
        <v>138</v>
      </c>
      <c r="F36" s="62" t="s">
        <v>65</v>
      </c>
      <c r="G36" s="34" t="s">
        <v>113</v>
      </c>
      <c r="H36" s="35" t="s">
        <v>114</v>
      </c>
      <c r="I36" s="60" t="s">
        <v>115</v>
      </c>
      <c r="J36" s="60" t="s">
        <v>116</v>
      </c>
      <c r="K36" s="31" t="s">
        <v>87</v>
      </c>
      <c r="L36" s="36" t="s">
        <v>117</v>
      </c>
      <c r="M36" s="17" t="s">
        <v>118</v>
      </c>
      <c r="N36" s="37" t="s">
        <v>55</v>
      </c>
      <c r="O36" s="63">
        <v>45289</v>
      </c>
      <c r="P36" s="64">
        <v>45356</v>
      </c>
      <c r="Q36" s="35" t="s">
        <v>139</v>
      </c>
      <c r="R36" s="60">
        <v>5.86</v>
      </c>
      <c r="S36" s="65">
        <v>5.9</v>
      </c>
      <c r="T36" s="118" t="s">
        <v>139</v>
      </c>
      <c r="U36" s="118">
        <v>5.86</v>
      </c>
      <c r="V36" s="119">
        <v>5.9</v>
      </c>
      <c r="W36" s="36"/>
    </row>
    <row r="37" spans="1:23" x14ac:dyDescent="0.4">
      <c r="A37" s="17">
        <f t="shared" si="0"/>
        <v>31</v>
      </c>
      <c r="B37" s="60" t="s">
        <v>111</v>
      </c>
      <c r="C37" s="61" t="s">
        <v>111</v>
      </c>
      <c r="D37" s="35" t="s">
        <v>81</v>
      </c>
      <c r="E37" s="31" t="s">
        <v>140</v>
      </c>
      <c r="F37" s="62" t="s">
        <v>65</v>
      </c>
      <c r="G37" s="34" t="s">
        <v>113</v>
      </c>
      <c r="H37" s="35" t="s">
        <v>114</v>
      </c>
      <c r="I37" s="60" t="s">
        <v>115</v>
      </c>
      <c r="J37" s="60" t="s">
        <v>116</v>
      </c>
      <c r="K37" s="31" t="s">
        <v>87</v>
      </c>
      <c r="L37" s="36" t="s">
        <v>117</v>
      </c>
      <c r="M37" s="17" t="s">
        <v>118</v>
      </c>
      <c r="N37" s="37" t="s">
        <v>55</v>
      </c>
      <c r="O37" s="63">
        <v>45263</v>
      </c>
      <c r="P37" s="64">
        <v>45356</v>
      </c>
      <c r="Q37" s="35" t="s">
        <v>141</v>
      </c>
      <c r="R37" s="60">
        <v>26.1</v>
      </c>
      <c r="S37" s="65">
        <v>26</v>
      </c>
      <c r="T37" s="118" t="s">
        <v>141</v>
      </c>
      <c r="U37" s="118">
        <v>26.1</v>
      </c>
      <c r="V37" s="119">
        <v>26</v>
      </c>
      <c r="W37" s="36" t="s">
        <v>94</v>
      </c>
    </row>
    <row r="38" spans="1:23" x14ac:dyDescent="0.4">
      <c r="A38" s="17">
        <f t="shared" si="0"/>
        <v>32</v>
      </c>
      <c r="B38" s="60" t="s">
        <v>111</v>
      </c>
      <c r="C38" s="61" t="s">
        <v>111</v>
      </c>
      <c r="D38" s="35" t="s">
        <v>81</v>
      </c>
      <c r="E38" s="31" t="s">
        <v>140</v>
      </c>
      <c r="F38" s="62" t="s">
        <v>65</v>
      </c>
      <c r="G38" s="34" t="s">
        <v>113</v>
      </c>
      <c r="H38" s="35" t="s">
        <v>114</v>
      </c>
      <c r="I38" s="60" t="s">
        <v>115</v>
      </c>
      <c r="J38" s="60" t="s">
        <v>116</v>
      </c>
      <c r="K38" s="31" t="s">
        <v>87</v>
      </c>
      <c r="L38" s="36" t="s">
        <v>117</v>
      </c>
      <c r="M38" s="17" t="s">
        <v>118</v>
      </c>
      <c r="N38" s="37" t="s">
        <v>55</v>
      </c>
      <c r="O38" s="63">
        <v>45281</v>
      </c>
      <c r="P38" s="64">
        <v>45359</v>
      </c>
      <c r="Q38" s="35" t="s">
        <v>142</v>
      </c>
      <c r="R38" s="60">
        <v>12.4</v>
      </c>
      <c r="S38" s="65">
        <v>12</v>
      </c>
      <c r="T38" s="118" t="s">
        <v>143</v>
      </c>
      <c r="U38" s="118">
        <v>12.4</v>
      </c>
      <c r="V38" s="119">
        <v>12</v>
      </c>
      <c r="W38" s="36" t="s">
        <v>94</v>
      </c>
    </row>
    <row r="39" spans="1:23" x14ac:dyDescent="0.4">
      <c r="A39" s="17">
        <f t="shared" si="0"/>
        <v>33</v>
      </c>
      <c r="B39" s="60" t="s">
        <v>111</v>
      </c>
      <c r="C39" s="61" t="s">
        <v>111</v>
      </c>
      <c r="D39" s="35" t="s">
        <v>81</v>
      </c>
      <c r="E39" s="31" t="s">
        <v>140</v>
      </c>
      <c r="F39" s="62" t="s">
        <v>65</v>
      </c>
      <c r="G39" s="34" t="s">
        <v>113</v>
      </c>
      <c r="H39" s="35" t="s">
        <v>114</v>
      </c>
      <c r="I39" s="60" t="s">
        <v>115</v>
      </c>
      <c r="J39" s="60" t="s">
        <v>116</v>
      </c>
      <c r="K39" s="31" t="s">
        <v>87</v>
      </c>
      <c r="L39" s="36" t="s">
        <v>117</v>
      </c>
      <c r="M39" s="17" t="s">
        <v>118</v>
      </c>
      <c r="N39" s="37" t="s">
        <v>55</v>
      </c>
      <c r="O39" s="63">
        <v>45262</v>
      </c>
      <c r="P39" s="64">
        <v>45359</v>
      </c>
      <c r="Q39" s="35" t="s">
        <v>144</v>
      </c>
      <c r="R39" s="60" t="s">
        <v>145</v>
      </c>
      <c r="S39" s="65" t="s">
        <v>146</v>
      </c>
      <c r="T39" s="118" t="s">
        <v>144</v>
      </c>
      <c r="U39" s="118" t="s">
        <v>145</v>
      </c>
      <c r="V39" s="119" t="s">
        <v>99</v>
      </c>
      <c r="W39" s="36" t="s">
        <v>94</v>
      </c>
    </row>
    <row r="40" spans="1:23" x14ac:dyDescent="0.4">
      <c r="A40" s="17">
        <f t="shared" si="0"/>
        <v>34</v>
      </c>
      <c r="B40" s="60" t="s">
        <v>111</v>
      </c>
      <c r="C40" s="61" t="s">
        <v>111</v>
      </c>
      <c r="D40" s="35" t="s">
        <v>81</v>
      </c>
      <c r="E40" s="31" t="s">
        <v>140</v>
      </c>
      <c r="F40" s="62" t="s">
        <v>65</v>
      </c>
      <c r="G40" s="34" t="s">
        <v>113</v>
      </c>
      <c r="H40" s="35" t="s">
        <v>114</v>
      </c>
      <c r="I40" s="60" t="s">
        <v>115</v>
      </c>
      <c r="J40" s="60" t="s">
        <v>116</v>
      </c>
      <c r="K40" s="31" t="s">
        <v>87</v>
      </c>
      <c r="L40" s="36" t="s">
        <v>117</v>
      </c>
      <c r="M40" s="17" t="s">
        <v>118</v>
      </c>
      <c r="N40" s="37" t="s">
        <v>55</v>
      </c>
      <c r="O40" s="63">
        <v>45249</v>
      </c>
      <c r="P40" s="64">
        <v>45359</v>
      </c>
      <c r="Q40" s="35" t="s">
        <v>147</v>
      </c>
      <c r="R40" s="60">
        <v>6.21</v>
      </c>
      <c r="S40" s="65">
        <v>6.2</v>
      </c>
      <c r="T40" s="118" t="s">
        <v>147</v>
      </c>
      <c r="U40" s="118">
        <v>6.21</v>
      </c>
      <c r="V40" s="119">
        <v>6.2</v>
      </c>
      <c r="W40" s="36" t="s">
        <v>94</v>
      </c>
    </row>
    <row r="41" spans="1:23" x14ac:dyDescent="0.4">
      <c r="A41" s="17">
        <f t="shared" si="0"/>
        <v>35</v>
      </c>
      <c r="B41" s="60" t="s">
        <v>111</v>
      </c>
      <c r="C41" s="61" t="s">
        <v>111</v>
      </c>
      <c r="D41" s="35" t="s">
        <v>111</v>
      </c>
      <c r="E41" s="31" t="s">
        <v>65</v>
      </c>
      <c r="F41" s="62" t="s">
        <v>148</v>
      </c>
      <c r="G41" s="34" t="s">
        <v>34</v>
      </c>
      <c r="H41" s="35" t="s">
        <v>51</v>
      </c>
      <c r="I41" s="60" t="s">
        <v>149</v>
      </c>
      <c r="J41" s="60" t="s">
        <v>37</v>
      </c>
      <c r="K41" s="31" t="s">
        <v>65</v>
      </c>
      <c r="L41" s="36" t="s">
        <v>39</v>
      </c>
      <c r="M41" s="17" t="s">
        <v>150</v>
      </c>
      <c r="N41" s="37" t="s">
        <v>55</v>
      </c>
      <c r="O41" s="63">
        <v>45368</v>
      </c>
      <c r="P41" s="64">
        <v>45371</v>
      </c>
      <c r="Q41" s="35" t="s">
        <v>151</v>
      </c>
      <c r="R41" s="60" t="s">
        <v>152</v>
      </c>
      <c r="S41" s="65" t="s">
        <v>153</v>
      </c>
      <c r="T41" s="118" t="s">
        <v>151</v>
      </c>
      <c r="U41" s="118" t="s">
        <v>152</v>
      </c>
      <c r="V41" s="119" t="s">
        <v>153</v>
      </c>
      <c r="W41" s="36" t="s">
        <v>94</v>
      </c>
    </row>
    <row r="42" spans="1:23" x14ac:dyDescent="0.4">
      <c r="A42" s="17">
        <f t="shared" si="0"/>
        <v>36</v>
      </c>
      <c r="B42" s="60" t="s">
        <v>111</v>
      </c>
      <c r="C42" s="61" t="s">
        <v>111</v>
      </c>
      <c r="D42" s="35" t="s">
        <v>111</v>
      </c>
      <c r="E42" s="31" t="s">
        <v>65</v>
      </c>
      <c r="F42" s="62" t="s">
        <v>148</v>
      </c>
      <c r="G42" s="34" t="s">
        <v>34</v>
      </c>
      <c r="H42" s="35" t="s">
        <v>51</v>
      </c>
      <c r="I42" s="60" t="s">
        <v>149</v>
      </c>
      <c r="J42" s="60" t="s">
        <v>37</v>
      </c>
      <c r="K42" s="31" t="s">
        <v>65</v>
      </c>
      <c r="L42" s="36" t="s">
        <v>39</v>
      </c>
      <c r="M42" s="17" t="s">
        <v>150</v>
      </c>
      <c r="N42" s="37" t="s">
        <v>55</v>
      </c>
      <c r="O42" s="63">
        <v>45369</v>
      </c>
      <c r="P42" s="64">
        <v>45371</v>
      </c>
      <c r="Q42" s="35" t="s">
        <v>154</v>
      </c>
      <c r="R42" s="60" t="s">
        <v>155</v>
      </c>
      <c r="S42" s="65" t="s">
        <v>156</v>
      </c>
      <c r="T42" s="118" t="s">
        <v>154</v>
      </c>
      <c r="U42" s="118" t="s">
        <v>155</v>
      </c>
      <c r="V42" s="119" t="s">
        <v>156</v>
      </c>
      <c r="W42" s="36" t="s">
        <v>94</v>
      </c>
    </row>
    <row r="43" spans="1:23" x14ac:dyDescent="0.4">
      <c r="A43" s="17">
        <f t="shared" si="0"/>
        <v>37</v>
      </c>
      <c r="B43" s="60" t="s">
        <v>111</v>
      </c>
      <c r="C43" s="61" t="s">
        <v>111</v>
      </c>
      <c r="D43" s="35" t="s">
        <v>111</v>
      </c>
      <c r="E43" s="31" t="s">
        <v>65</v>
      </c>
      <c r="F43" s="62" t="s">
        <v>148</v>
      </c>
      <c r="G43" s="34" t="s">
        <v>34</v>
      </c>
      <c r="H43" s="35" t="s">
        <v>51</v>
      </c>
      <c r="I43" s="60" t="s">
        <v>149</v>
      </c>
      <c r="J43" s="60" t="s">
        <v>37</v>
      </c>
      <c r="K43" s="31" t="s">
        <v>65</v>
      </c>
      <c r="L43" s="36" t="s">
        <v>39</v>
      </c>
      <c r="M43" s="17" t="s">
        <v>150</v>
      </c>
      <c r="N43" s="37" t="s">
        <v>55</v>
      </c>
      <c r="O43" s="63">
        <v>45369</v>
      </c>
      <c r="P43" s="64">
        <v>45371</v>
      </c>
      <c r="Q43" s="35" t="s">
        <v>141</v>
      </c>
      <c r="R43" s="60" t="s">
        <v>157</v>
      </c>
      <c r="S43" s="65" t="s">
        <v>158</v>
      </c>
      <c r="T43" s="118" t="s">
        <v>141</v>
      </c>
      <c r="U43" s="118" t="s">
        <v>159</v>
      </c>
      <c r="V43" s="119" t="s">
        <v>158</v>
      </c>
      <c r="W43" s="36" t="s">
        <v>94</v>
      </c>
    </row>
    <row r="44" spans="1:23" x14ac:dyDescent="0.4">
      <c r="A44" s="17">
        <f t="shared" si="0"/>
        <v>38</v>
      </c>
      <c r="B44" s="60" t="s">
        <v>111</v>
      </c>
      <c r="C44" s="61" t="s">
        <v>111</v>
      </c>
      <c r="D44" s="35" t="s">
        <v>111</v>
      </c>
      <c r="E44" s="31" t="s">
        <v>65</v>
      </c>
      <c r="F44" s="62" t="s">
        <v>148</v>
      </c>
      <c r="G44" s="34" t="s">
        <v>34</v>
      </c>
      <c r="H44" s="35" t="s">
        <v>51</v>
      </c>
      <c r="I44" s="60" t="s">
        <v>160</v>
      </c>
      <c r="J44" s="60" t="s">
        <v>37</v>
      </c>
      <c r="K44" s="31" t="s">
        <v>65</v>
      </c>
      <c r="L44" s="36" t="s">
        <v>39</v>
      </c>
      <c r="M44" s="17" t="s">
        <v>150</v>
      </c>
      <c r="N44" s="37" t="s">
        <v>55</v>
      </c>
      <c r="O44" s="63">
        <v>45368</v>
      </c>
      <c r="P44" s="64">
        <v>45371</v>
      </c>
      <c r="Q44" s="35" t="s">
        <v>161</v>
      </c>
      <c r="R44" s="60" t="s">
        <v>162</v>
      </c>
      <c r="S44" s="65" t="s">
        <v>163</v>
      </c>
      <c r="T44" s="118" t="s">
        <v>161</v>
      </c>
      <c r="U44" s="118" t="s">
        <v>162</v>
      </c>
      <c r="V44" s="119" t="s">
        <v>163</v>
      </c>
      <c r="W44" s="36" t="s">
        <v>94</v>
      </c>
    </row>
    <row r="45" spans="1:23" x14ac:dyDescent="0.4">
      <c r="A45" s="17">
        <f t="shared" si="0"/>
        <v>39</v>
      </c>
      <c r="B45" s="60" t="s">
        <v>111</v>
      </c>
      <c r="C45" s="61" t="s">
        <v>111</v>
      </c>
      <c r="D45" s="35" t="s">
        <v>111</v>
      </c>
      <c r="E45" s="31" t="s">
        <v>65</v>
      </c>
      <c r="F45" s="62" t="s">
        <v>148</v>
      </c>
      <c r="G45" s="34" t="s">
        <v>34</v>
      </c>
      <c r="H45" s="35" t="s">
        <v>51</v>
      </c>
      <c r="I45" s="60" t="s">
        <v>160</v>
      </c>
      <c r="J45" s="60" t="s">
        <v>37</v>
      </c>
      <c r="K45" s="31" t="s">
        <v>65</v>
      </c>
      <c r="L45" s="36" t="s">
        <v>39</v>
      </c>
      <c r="M45" s="17" t="s">
        <v>150</v>
      </c>
      <c r="N45" s="37" t="s">
        <v>55</v>
      </c>
      <c r="O45" s="63">
        <v>45368</v>
      </c>
      <c r="P45" s="64">
        <v>45371</v>
      </c>
      <c r="Q45" s="35" t="s">
        <v>164</v>
      </c>
      <c r="R45" s="60" t="s">
        <v>165</v>
      </c>
      <c r="S45" s="65" t="s">
        <v>166</v>
      </c>
      <c r="T45" s="118" t="s">
        <v>164</v>
      </c>
      <c r="U45" s="118" t="s">
        <v>165</v>
      </c>
      <c r="V45" s="119" t="s">
        <v>166</v>
      </c>
      <c r="W45" s="36" t="s">
        <v>94</v>
      </c>
    </row>
    <row r="46" spans="1:23" x14ac:dyDescent="0.4">
      <c r="A46" s="17">
        <f t="shared" si="0"/>
        <v>40</v>
      </c>
      <c r="B46" s="60" t="s">
        <v>111</v>
      </c>
      <c r="C46" s="61" t="s">
        <v>111</v>
      </c>
      <c r="D46" s="35" t="s">
        <v>111</v>
      </c>
      <c r="E46" s="31" t="s">
        <v>65</v>
      </c>
      <c r="F46" s="62" t="s">
        <v>148</v>
      </c>
      <c r="G46" s="34" t="s">
        <v>34</v>
      </c>
      <c r="H46" s="35" t="s">
        <v>51</v>
      </c>
      <c r="I46" s="60" t="s">
        <v>160</v>
      </c>
      <c r="J46" s="60" t="s">
        <v>37</v>
      </c>
      <c r="K46" s="31" t="s">
        <v>65</v>
      </c>
      <c r="L46" s="36" t="s">
        <v>39</v>
      </c>
      <c r="M46" s="17" t="s">
        <v>150</v>
      </c>
      <c r="N46" s="37" t="s">
        <v>55</v>
      </c>
      <c r="O46" s="63">
        <v>45369</v>
      </c>
      <c r="P46" s="64">
        <v>45371</v>
      </c>
      <c r="Q46" s="35" t="s">
        <v>167</v>
      </c>
      <c r="R46" s="60" t="s">
        <v>168</v>
      </c>
      <c r="S46" s="65" t="s">
        <v>169</v>
      </c>
      <c r="T46" s="118" t="s">
        <v>167</v>
      </c>
      <c r="U46" s="118" t="s">
        <v>168</v>
      </c>
      <c r="V46" s="119" t="s">
        <v>169</v>
      </c>
      <c r="W46" s="36" t="s">
        <v>94</v>
      </c>
    </row>
    <row r="47" spans="1:23" x14ac:dyDescent="0.4">
      <c r="A47" s="17">
        <f t="shared" si="0"/>
        <v>41</v>
      </c>
      <c r="B47" s="60" t="s">
        <v>111</v>
      </c>
      <c r="C47" s="61" t="s">
        <v>111</v>
      </c>
      <c r="D47" s="35" t="s">
        <v>111</v>
      </c>
      <c r="E47" s="31" t="s">
        <v>65</v>
      </c>
      <c r="F47" s="62" t="s">
        <v>148</v>
      </c>
      <c r="G47" s="34" t="s">
        <v>34</v>
      </c>
      <c r="H47" s="35" t="s">
        <v>51</v>
      </c>
      <c r="I47" s="60" t="s">
        <v>160</v>
      </c>
      <c r="J47" s="60" t="s">
        <v>37</v>
      </c>
      <c r="K47" s="31" t="s">
        <v>65</v>
      </c>
      <c r="L47" s="36" t="s">
        <v>39</v>
      </c>
      <c r="M47" s="17" t="s">
        <v>150</v>
      </c>
      <c r="N47" s="37" t="s">
        <v>55</v>
      </c>
      <c r="O47" s="63">
        <v>45369</v>
      </c>
      <c r="P47" s="64">
        <v>45371</v>
      </c>
      <c r="Q47" s="35" t="s">
        <v>170</v>
      </c>
      <c r="R47" s="60" t="s">
        <v>171</v>
      </c>
      <c r="S47" s="65" t="s">
        <v>172</v>
      </c>
      <c r="T47" s="118" t="s">
        <v>173</v>
      </c>
      <c r="U47" s="118" t="s">
        <v>171</v>
      </c>
      <c r="V47" s="119" t="s">
        <v>172</v>
      </c>
      <c r="W47" s="36" t="s">
        <v>94</v>
      </c>
    </row>
    <row r="48" spans="1:23" x14ac:dyDescent="0.4">
      <c r="A48" s="17">
        <f t="shared" si="0"/>
        <v>42</v>
      </c>
      <c r="B48" s="60" t="s">
        <v>111</v>
      </c>
      <c r="C48" s="61" t="s">
        <v>111</v>
      </c>
      <c r="D48" s="35" t="s">
        <v>111</v>
      </c>
      <c r="E48" s="31" t="s">
        <v>65</v>
      </c>
      <c r="F48" s="62" t="s">
        <v>148</v>
      </c>
      <c r="G48" s="34" t="s">
        <v>34</v>
      </c>
      <c r="H48" s="35" t="s">
        <v>51</v>
      </c>
      <c r="I48" s="60" t="s">
        <v>174</v>
      </c>
      <c r="J48" s="60" t="s">
        <v>37</v>
      </c>
      <c r="K48" s="31" t="s">
        <v>65</v>
      </c>
      <c r="L48" s="36" t="s">
        <v>39</v>
      </c>
      <c r="M48" s="17" t="s">
        <v>175</v>
      </c>
      <c r="N48" s="37" t="s">
        <v>55</v>
      </c>
      <c r="O48" s="63">
        <v>45369</v>
      </c>
      <c r="P48" s="64">
        <v>45371</v>
      </c>
      <c r="Q48" s="35" t="s">
        <v>176</v>
      </c>
      <c r="R48" s="60" t="s">
        <v>177</v>
      </c>
      <c r="S48" s="65" t="s">
        <v>158</v>
      </c>
      <c r="T48" s="118" t="s">
        <v>176</v>
      </c>
      <c r="U48" s="118" t="s">
        <v>177</v>
      </c>
      <c r="V48" s="119" t="s">
        <v>158</v>
      </c>
      <c r="W48" s="36" t="s">
        <v>94</v>
      </c>
    </row>
    <row r="49" spans="1:23" x14ac:dyDescent="0.4">
      <c r="A49" s="17">
        <f t="shared" si="0"/>
        <v>43</v>
      </c>
      <c r="B49" s="60" t="s">
        <v>111</v>
      </c>
      <c r="C49" s="61" t="s">
        <v>111</v>
      </c>
      <c r="D49" s="35" t="s">
        <v>111</v>
      </c>
      <c r="E49" s="31" t="s">
        <v>178</v>
      </c>
      <c r="F49" s="62" t="s">
        <v>179</v>
      </c>
      <c r="G49" s="34" t="s">
        <v>34</v>
      </c>
      <c r="H49" s="35" t="s">
        <v>51</v>
      </c>
      <c r="I49" s="60" t="s">
        <v>174</v>
      </c>
      <c r="J49" s="60" t="s">
        <v>37</v>
      </c>
      <c r="K49" s="31" t="s">
        <v>65</v>
      </c>
      <c r="L49" s="36" t="s">
        <v>39</v>
      </c>
      <c r="M49" s="17" t="s">
        <v>150</v>
      </c>
      <c r="N49" s="37" t="s">
        <v>55</v>
      </c>
      <c r="O49" s="63">
        <v>45369</v>
      </c>
      <c r="P49" s="64">
        <v>45371</v>
      </c>
      <c r="Q49" s="35" t="s">
        <v>180</v>
      </c>
      <c r="R49" s="60" t="s">
        <v>147</v>
      </c>
      <c r="S49" s="65" t="s">
        <v>156</v>
      </c>
      <c r="T49" s="118" t="s">
        <v>180</v>
      </c>
      <c r="U49" s="118" t="s">
        <v>147</v>
      </c>
      <c r="V49" s="119" t="s">
        <v>156</v>
      </c>
      <c r="W49" s="36" t="s">
        <v>94</v>
      </c>
    </row>
    <row r="50" spans="1:23" x14ac:dyDescent="0.4">
      <c r="A50" s="17">
        <f t="shared" si="0"/>
        <v>44</v>
      </c>
      <c r="B50" s="60" t="s">
        <v>111</v>
      </c>
      <c r="C50" s="61" t="s">
        <v>111</v>
      </c>
      <c r="D50" s="35" t="s">
        <v>111</v>
      </c>
      <c r="E50" s="31" t="s">
        <v>65</v>
      </c>
      <c r="F50" s="62" t="s">
        <v>148</v>
      </c>
      <c r="G50" s="34" t="s">
        <v>34</v>
      </c>
      <c r="H50" s="35" t="s">
        <v>51</v>
      </c>
      <c r="I50" s="60" t="s">
        <v>181</v>
      </c>
      <c r="J50" s="60" t="s">
        <v>37</v>
      </c>
      <c r="K50" s="31" t="s">
        <v>65</v>
      </c>
      <c r="L50" s="36" t="s">
        <v>39</v>
      </c>
      <c r="M50" s="17" t="s">
        <v>150</v>
      </c>
      <c r="N50" s="37" t="s">
        <v>55</v>
      </c>
      <c r="O50" s="63">
        <v>45368</v>
      </c>
      <c r="P50" s="64">
        <v>45371</v>
      </c>
      <c r="Q50" s="35" t="s">
        <v>177</v>
      </c>
      <c r="R50" s="60" t="s">
        <v>182</v>
      </c>
      <c r="S50" s="65" t="s">
        <v>158</v>
      </c>
      <c r="T50" s="118" t="s">
        <v>177</v>
      </c>
      <c r="U50" s="118" t="s">
        <v>182</v>
      </c>
      <c r="V50" s="119" t="s">
        <v>158</v>
      </c>
      <c r="W50" s="36" t="s">
        <v>94</v>
      </c>
    </row>
    <row r="51" spans="1:23" x14ac:dyDescent="0.4">
      <c r="A51" s="17">
        <f t="shared" si="0"/>
        <v>45</v>
      </c>
      <c r="B51" s="60" t="s">
        <v>111</v>
      </c>
      <c r="C51" s="61" t="s">
        <v>111</v>
      </c>
      <c r="D51" s="35" t="s">
        <v>111</v>
      </c>
      <c r="E51" s="31" t="s">
        <v>183</v>
      </c>
      <c r="F51" s="62" t="s">
        <v>184</v>
      </c>
      <c r="G51" s="34" t="s">
        <v>34</v>
      </c>
      <c r="H51" s="35" t="s">
        <v>51</v>
      </c>
      <c r="I51" s="60" t="s">
        <v>185</v>
      </c>
      <c r="J51" s="60" t="s">
        <v>37</v>
      </c>
      <c r="K51" s="31" t="s">
        <v>65</v>
      </c>
      <c r="L51" s="36" t="s">
        <v>39</v>
      </c>
      <c r="M51" s="17" t="s">
        <v>150</v>
      </c>
      <c r="N51" s="37" t="s">
        <v>55</v>
      </c>
      <c r="O51" s="63">
        <v>45369</v>
      </c>
      <c r="P51" s="64">
        <v>45371</v>
      </c>
      <c r="Q51" s="35" t="s">
        <v>186</v>
      </c>
      <c r="R51" s="60" t="s">
        <v>121</v>
      </c>
      <c r="S51" s="65" t="s">
        <v>187</v>
      </c>
      <c r="T51" s="118" t="s">
        <v>186</v>
      </c>
      <c r="U51" s="118" t="s">
        <v>121</v>
      </c>
      <c r="V51" s="119" t="s">
        <v>187</v>
      </c>
      <c r="W51" s="36" t="s">
        <v>94</v>
      </c>
    </row>
    <row r="52" spans="1:23" x14ac:dyDescent="0.4">
      <c r="A52" s="17">
        <f t="shared" si="0"/>
        <v>46</v>
      </c>
      <c r="B52" s="60" t="s">
        <v>111</v>
      </c>
      <c r="C52" s="61" t="s">
        <v>111</v>
      </c>
      <c r="D52" s="35" t="s">
        <v>111</v>
      </c>
      <c r="E52" s="31" t="s">
        <v>65</v>
      </c>
      <c r="F52" s="62" t="s">
        <v>148</v>
      </c>
      <c r="G52" s="34" t="s">
        <v>34</v>
      </c>
      <c r="H52" s="35" t="s">
        <v>51</v>
      </c>
      <c r="I52" s="60" t="s">
        <v>188</v>
      </c>
      <c r="J52" s="60" t="s">
        <v>37</v>
      </c>
      <c r="K52" s="31" t="s">
        <v>65</v>
      </c>
      <c r="L52" s="36" t="s">
        <v>39</v>
      </c>
      <c r="M52" s="17" t="s">
        <v>150</v>
      </c>
      <c r="N52" s="37" t="s">
        <v>55</v>
      </c>
      <c r="O52" s="63">
        <v>45368</v>
      </c>
      <c r="P52" s="64">
        <v>45371</v>
      </c>
      <c r="Q52" s="35" t="s">
        <v>189</v>
      </c>
      <c r="R52" s="60" t="s">
        <v>190</v>
      </c>
      <c r="S52" s="65" t="s">
        <v>130</v>
      </c>
      <c r="T52" s="118" t="s">
        <v>189</v>
      </c>
      <c r="U52" s="118" t="s">
        <v>190</v>
      </c>
      <c r="V52" s="119" t="s">
        <v>130</v>
      </c>
      <c r="W52" s="36" t="s">
        <v>94</v>
      </c>
    </row>
    <row r="53" spans="1:23" x14ac:dyDescent="0.4">
      <c r="A53" s="17">
        <f t="shared" si="0"/>
        <v>47</v>
      </c>
      <c r="B53" s="60" t="s">
        <v>111</v>
      </c>
      <c r="C53" s="61" t="s">
        <v>111</v>
      </c>
      <c r="D53" s="35" t="s">
        <v>111</v>
      </c>
      <c r="E53" s="31" t="s">
        <v>183</v>
      </c>
      <c r="F53" s="62" t="s">
        <v>184</v>
      </c>
      <c r="G53" s="34" t="s">
        <v>34</v>
      </c>
      <c r="H53" s="35" t="s">
        <v>51</v>
      </c>
      <c r="I53" s="60" t="s">
        <v>191</v>
      </c>
      <c r="J53" s="60" t="s">
        <v>37</v>
      </c>
      <c r="K53" s="31" t="s">
        <v>65</v>
      </c>
      <c r="L53" s="36" t="s">
        <v>39</v>
      </c>
      <c r="M53" s="17" t="s">
        <v>150</v>
      </c>
      <c r="N53" s="37" t="s">
        <v>55</v>
      </c>
      <c r="O53" s="63">
        <v>45369</v>
      </c>
      <c r="P53" s="64">
        <v>45371</v>
      </c>
      <c r="Q53" s="35" t="s">
        <v>192</v>
      </c>
      <c r="R53" s="60" t="s">
        <v>193</v>
      </c>
      <c r="S53" s="65" t="s">
        <v>187</v>
      </c>
      <c r="T53" s="118" t="s">
        <v>192</v>
      </c>
      <c r="U53" s="118" t="s">
        <v>193</v>
      </c>
      <c r="V53" s="119" t="s">
        <v>187</v>
      </c>
      <c r="W53" s="36" t="s">
        <v>94</v>
      </c>
    </row>
    <row r="54" spans="1:23" x14ac:dyDescent="0.4">
      <c r="A54" s="17">
        <f t="shared" si="0"/>
        <v>48</v>
      </c>
      <c r="B54" s="60" t="s">
        <v>111</v>
      </c>
      <c r="C54" s="61" t="s">
        <v>111</v>
      </c>
      <c r="D54" s="35" t="s">
        <v>111</v>
      </c>
      <c r="E54" s="31" t="s">
        <v>65</v>
      </c>
      <c r="F54" s="62" t="s">
        <v>148</v>
      </c>
      <c r="G54" s="34" t="s">
        <v>34</v>
      </c>
      <c r="H54" s="35" t="s">
        <v>51</v>
      </c>
      <c r="I54" s="60" t="s">
        <v>194</v>
      </c>
      <c r="J54" s="60" t="s">
        <v>37</v>
      </c>
      <c r="K54" s="31" t="s">
        <v>65</v>
      </c>
      <c r="L54" s="36" t="s">
        <v>39</v>
      </c>
      <c r="M54" s="17" t="s">
        <v>150</v>
      </c>
      <c r="N54" s="37" t="s">
        <v>55</v>
      </c>
      <c r="O54" s="63">
        <v>45368</v>
      </c>
      <c r="P54" s="64">
        <v>45371</v>
      </c>
      <c r="Q54" s="35" t="s">
        <v>195</v>
      </c>
      <c r="R54" s="60" t="s">
        <v>196</v>
      </c>
      <c r="S54" s="65" t="s">
        <v>93</v>
      </c>
      <c r="T54" s="118" t="s">
        <v>195</v>
      </c>
      <c r="U54" s="118" t="s">
        <v>196</v>
      </c>
      <c r="V54" s="119" t="s">
        <v>93</v>
      </c>
      <c r="W54" s="36" t="s">
        <v>94</v>
      </c>
    </row>
    <row r="55" spans="1:23" x14ac:dyDescent="0.4">
      <c r="A55" s="17">
        <f t="shared" si="0"/>
        <v>49</v>
      </c>
      <c r="B55" s="60" t="s">
        <v>111</v>
      </c>
      <c r="C55" s="61" t="s">
        <v>111</v>
      </c>
      <c r="D55" s="35" t="s">
        <v>111</v>
      </c>
      <c r="E55" s="31" t="s">
        <v>65</v>
      </c>
      <c r="F55" s="62" t="s">
        <v>148</v>
      </c>
      <c r="G55" s="34" t="s">
        <v>34</v>
      </c>
      <c r="H55" s="35" t="s">
        <v>51</v>
      </c>
      <c r="I55" s="60" t="s">
        <v>194</v>
      </c>
      <c r="J55" s="60" t="s">
        <v>37</v>
      </c>
      <c r="K55" s="31" t="s">
        <v>65</v>
      </c>
      <c r="L55" s="36" t="s">
        <v>39</v>
      </c>
      <c r="M55" s="17" t="s">
        <v>150</v>
      </c>
      <c r="N55" s="37" t="s">
        <v>55</v>
      </c>
      <c r="O55" s="63">
        <v>45369</v>
      </c>
      <c r="P55" s="64">
        <v>45371</v>
      </c>
      <c r="Q55" s="35" t="s">
        <v>197</v>
      </c>
      <c r="R55" s="60" t="s">
        <v>198</v>
      </c>
      <c r="S55" s="65" t="s">
        <v>199</v>
      </c>
      <c r="T55" s="118" t="s">
        <v>197</v>
      </c>
      <c r="U55" s="118" t="s">
        <v>198</v>
      </c>
      <c r="V55" s="119" t="s">
        <v>199</v>
      </c>
      <c r="W55" s="36" t="s">
        <v>94</v>
      </c>
    </row>
    <row r="56" spans="1:23" x14ac:dyDescent="0.4">
      <c r="A56" s="17">
        <f t="shared" si="0"/>
        <v>50</v>
      </c>
      <c r="B56" s="60" t="s">
        <v>111</v>
      </c>
      <c r="C56" s="61" t="s">
        <v>111</v>
      </c>
      <c r="D56" s="35" t="s">
        <v>111</v>
      </c>
      <c r="E56" s="31" t="s">
        <v>178</v>
      </c>
      <c r="F56" s="62" t="s">
        <v>179</v>
      </c>
      <c r="G56" s="34" t="s">
        <v>34</v>
      </c>
      <c r="H56" s="35" t="s">
        <v>51</v>
      </c>
      <c r="I56" s="60" t="s">
        <v>194</v>
      </c>
      <c r="J56" s="60" t="s">
        <v>37</v>
      </c>
      <c r="K56" s="31" t="s">
        <v>65</v>
      </c>
      <c r="L56" s="36" t="s">
        <v>39</v>
      </c>
      <c r="M56" s="17" t="s">
        <v>150</v>
      </c>
      <c r="N56" s="37" t="s">
        <v>55</v>
      </c>
      <c r="O56" s="63">
        <v>45369</v>
      </c>
      <c r="P56" s="64">
        <v>45371</v>
      </c>
      <c r="Q56" s="35" t="s">
        <v>200</v>
      </c>
      <c r="R56" s="60" t="s">
        <v>201</v>
      </c>
      <c r="S56" s="65" t="s">
        <v>169</v>
      </c>
      <c r="T56" s="118" t="s">
        <v>202</v>
      </c>
      <c r="U56" s="118" t="s">
        <v>201</v>
      </c>
      <c r="V56" s="119" t="s">
        <v>169</v>
      </c>
      <c r="W56" s="36" t="s">
        <v>94</v>
      </c>
    </row>
    <row r="57" spans="1:23" x14ac:dyDescent="0.4">
      <c r="A57" s="17">
        <f t="shared" si="0"/>
        <v>51</v>
      </c>
      <c r="B57" s="60" t="s">
        <v>111</v>
      </c>
      <c r="C57" s="61" t="s">
        <v>111</v>
      </c>
      <c r="D57" s="35" t="s">
        <v>111</v>
      </c>
      <c r="E57" s="31" t="s">
        <v>65</v>
      </c>
      <c r="F57" s="62" t="s">
        <v>148</v>
      </c>
      <c r="G57" s="34" t="s">
        <v>34</v>
      </c>
      <c r="H57" s="35" t="s">
        <v>51</v>
      </c>
      <c r="I57" s="60" t="s">
        <v>203</v>
      </c>
      <c r="J57" s="60" t="s">
        <v>37</v>
      </c>
      <c r="K57" s="31" t="s">
        <v>65</v>
      </c>
      <c r="L57" s="36" t="s">
        <v>39</v>
      </c>
      <c r="M57" s="17" t="s">
        <v>150</v>
      </c>
      <c r="N57" s="37" t="s">
        <v>55</v>
      </c>
      <c r="O57" s="63">
        <v>45369</v>
      </c>
      <c r="P57" s="64">
        <v>45371</v>
      </c>
      <c r="Q57" s="35" t="s">
        <v>204</v>
      </c>
      <c r="R57" s="60" t="s">
        <v>205</v>
      </c>
      <c r="S57" s="65" t="s">
        <v>206</v>
      </c>
      <c r="T57" s="118" t="s">
        <v>204</v>
      </c>
      <c r="U57" s="118" t="s">
        <v>205</v>
      </c>
      <c r="V57" s="119" t="s">
        <v>206</v>
      </c>
      <c r="W57" s="36" t="s">
        <v>94</v>
      </c>
    </row>
    <row r="58" spans="1:23" x14ac:dyDescent="0.4">
      <c r="A58" s="17">
        <f t="shared" si="0"/>
        <v>52</v>
      </c>
      <c r="B58" s="60" t="s">
        <v>111</v>
      </c>
      <c r="C58" s="61" t="s">
        <v>111</v>
      </c>
      <c r="D58" s="35" t="s">
        <v>111</v>
      </c>
      <c r="E58" s="31" t="s">
        <v>183</v>
      </c>
      <c r="F58" s="62" t="s">
        <v>184</v>
      </c>
      <c r="G58" s="34" t="s">
        <v>34</v>
      </c>
      <c r="H58" s="35" t="s">
        <v>51</v>
      </c>
      <c r="I58" s="60" t="s">
        <v>207</v>
      </c>
      <c r="J58" s="60" t="s">
        <v>37</v>
      </c>
      <c r="K58" s="31" t="s">
        <v>65</v>
      </c>
      <c r="L58" s="36" t="s">
        <v>39</v>
      </c>
      <c r="M58" s="17" t="s">
        <v>150</v>
      </c>
      <c r="N58" s="37" t="s">
        <v>55</v>
      </c>
      <c r="O58" s="63">
        <v>45369</v>
      </c>
      <c r="P58" s="64">
        <v>45371</v>
      </c>
      <c r="Q58" s="35" t="s">
        <v>208</v>
      </c>
      <c r="R58" s="60" t="s">
        <v>209</v>
      </c>
      <c r="S58" s="65" t="s">
        <v>210</v>
      </c>
      <c r="T58" s="118" t="s">
        <v>208</v>
      </c>
      <c r="U58" s="118" t="s">
        <v>211</v>
      </c>
      <c r="V58" s="119" t="s">
        <v>210</v>
      </c>
      <c r="W58" s="36" t="s">
        <v>94</v>
      </c>
    </row>
    <row r="59" spans="1:23" x14ac:dyDescent="0.4">
      <c r="A59" s="17">
        <f t="shared" si="0"/>
        <v>53</v>
      </c>
      <c r="B59" s="60" t="s">
        <v>111</v>
      </c>
      <c r="C59" s="61" t="s">
        <v>111</v>
      </c>
      <c r="D59" s="35" t="s">
        <v>111</v>
      </c>
      <c r="E59" s="31" t="s">
        <v>65</v>
      </c>
      <c r="F59" s="62" t="s">
        <v>148</v>
      </c>
      <c r="G59" s="34" t="s">
        <v>34</v>
      </c>
      <c r="H59" s="35" t="s">
        <v>51</v>
      </c>
      <c r="I59" s="60" t="s">
        <v>212</v>
      </c>
      <c r="J59" s="60" t="s">
        <v>37</v>
      </c>
      <c r="K59" s="31" t="s">
        <v>65</v>
      </c>
      <c r="L59" s="36" t="s">
        <v>39</v>
      </c>
      <c r="M59" s="17" t="s">
        <v>150</v>
      </c>
      <c r="N59" s="37" t="s">
        <v>55</v>
      </c>
      <c r="O59" s="63">
        <v>45369</v>
      </c>
      <c r="P59" s="64">
        <v>45371</v>
      </c>
      <c r="Q59" s="35" t="s">
        <v>213</v>
      </c>
      <c r="R59" s="60" t="s">
        <v>214</v>
      </c>
      <c r="S59" s="65" t="s">
        <v>166</v>
      </c>
      <c r="T59" s="118" t="s">
        <v>213</v>
      </c>
      <c r="U59" s="118" t="s">
        <v>214</v>
      </c>
      <c r="V59" s="119" t="s">
        <v>166</v>
      </c>
      <c r="W59" s="36" t="s">
        <v>94</v>
      </c>
    </row>
    <row r="60" spans="1:23" x14ac:dyDescent="0.4">
      <c r="A60" s="17">
        <f t="shared" si="0"/>
        <v>54</v>
      </c>
      <c r="B60" s="60" t="s">
        <v>111</v>
      </c>
      <c r="C60" s="61" t="s">
        <v>111</v>
      </c>
      <c r="D60" s="35" t="s">
        <v>111</v>
      </c>
      <c r="E60" s="31" t="s">
        <v>178</v>
      </c>
      <c r="F60" s="62" t="s">
        <v>179</v>
      </c>
      <c r="G60" s="34" t="s">
        <v>34</v>
      </c>
      <c r="H60" s="35" t="s">
        <v>51</v>
      </c>
      <c r="I60" s="60" t="s">
        <v>212</v>
      </c>
      <c r="J60" s="60" t="s">
        <v>37</v>
      </c>
      <c r="K60" s="31" t="s">
        <v>65</v>
      </c>
      <c r="L60" s="36" t="s">
        <v>39</v>
      </c>
      <c r="M60" s="17" t="s">
        <v>150</v>
      </c>
      <c r="N60" s="37" t="s">
        <v>55</v>
      </c>
      <c r="O60" s="63">
        <v>45369</v>
      </c>
      <c r="P60" s="64">
        <v>45371</v>
      </c>
      <c r="Q60" s="35" t="s">
        <v>215</v>
      </c>
      <c r="R60" s="60" t="s">
        <v>216</v>
      </c>
      <c r="S60" s="65" t="s">
        <v>217</v>
      </c>
      <c r="T60" s="118" t="s">
        <v>215</v>
      </c>
      <c r="U60" s="118" t="s">
        <v>216</v>
      </c>
      <c r="V60" s="119" t="s">
        <v>217</v>
      </c>
      <c r="W60" s="36" t="s">
        <v>94</v>
      </c>
    </row>
    <row r="61" spans="1:23" x14ac:dyDescent="0.4">
      <c r="A61" s="17">
        <f t="shared" si="0"/>
        <v>55</v>
      </c>
      <c r="B61" s="60" t="s">
        <v>111</v>
      </c>
      <c r="C61" s="61" t="s">
        <v>111</v>
      </c>
      <c r="D61" s="35" t="s">
        <v>111</v>
      </c>
      <c r="E61" s="31" t="s">
        <v>183</v>
      </c>
      <c r="F61" s="62" t="s">
        <v>184</v>
      </c>
      <c r="G61" s="34" t="s">
        <v>34</v>
      </c>
      <c r="H61" s="35" t="s">
        <v>51</v>
      </c>
      <c r="I61" s="60" t="s">
        <v>212</v>
      </c>
      <c r="J61" s="60" t="s">
        <v>37</v>
      </c>
      <c r="K61" s="31" t="s">
        <v>65</v>
      </c>
      <c r="L61" s="36" t="s">
        <v>39</v>
      </c>
      <c r="M61" s="17" t="s">
        <v>150</v>
      </c>
      <c r="N61" s="37" t="s">
        <v>55</v>
      </c>
      <c r="O61" s="63">
        <v>45369</v>
      </c>
      <c r="P61" s="64">
        <v>45371</v>
      </c>
      <c r="Q61" s="35" t="s">
        <v>218</v>
      </c>
      <c r="R61" s="60" t="s">
        <v>219</v>
      </c>
      <c r="S61" s="65" t="s">
        <v>220</v>
      </c>
      <c r="T61" s="118" t="s">
        <v>218</v>
      </c>
      <c r="U61" s="118" t="s">
        <v>219</v>
      </c>
      <c r="V61" s="119" t="s">
        <v>220</v>
      </c>
      <c r="W61" s="36"/>
    </row>
    <row r="62" spans="1:23" x14ac:dyDescent="0.4">
      <c r="A62" s="17">
        <f t="shared" si="0"/>
        <v>56</v>
      </c>
      <c r="B62" s="60" t="s">
        <v>111</v>
      </c>
      <c r="C62" s="61" t="s">
        <v>111</v>
      </c>
      <c r="D62" s="35" t="s">
        <v>111</v>
      </c>
      <c r="E62" s="31" t="s">
        <v>65</v>
      </c>
      <c r="F62" s="62" t="s">
        <v>148</v>
      </c>
      <c r="G62" s="34" t="s">
        <v>34</v>
      </c>
      <c r="H62" s="35" t="s">
        <v>51</v>
      </c>
      <c r="I62" s="60" t="s">
        <v>221</v>
      </c>
      <c r="J62" s="60" t="s">
        <v>37</v>
      </c>
      <c r="K62" s="31" t="s">
        <v>65</v>
      </c>
      <c r="L62" s="36" t="s">
        <v>39</v>
      </c>
      <c r="M62" s="17" t="s">
        <v>150</v>
      </c>
      <c r="N62" s="37" t="s">
        <v>55</v>
      </c>
      <c r="O62" s="63">
        <v>45368</v>
      </c>
      <c r="P62" s="64">
        <v>45371</v>
      </c>
      <c r="Q62" s="35" t="s">
        <v>222</v>
      </c>
      <c r="R62" s="60" t="s">
        <v>223</v>
      </c>
      <c r="S62" s="65" t="s">
        <v>153</v>
      </c>
      <c r="T62" s="118" t="s">
        <v>222</v>
      </c>
      <c r="U62" s="118" t="s">
        <v>223</v>
      </c>
      <c r="V62" s="119" t="s">
        <v>153</v>
      </c>
      <c r="W62" s="36"/>
    </row>
    <row r="63" spans="1:23" x14ac:dyDescent="0.4">
      <c r="A63" s="17">
        <f t="shared" si="0"/>
        <v>57</v>
      </c>
      <c r="B63" s="60" t="s">
        <v>111</v>
      </c>
      <c r="C63" s="61" t="s">
        <v>111</v>
      </c>
      <c r="D63" s="35" t="s">
        <v>111</v>
      </c>
      <c r="E63" s="31" t="s">
        <v>65</v>
      </c>
      <c r="F63" s="62" t="s">
        <v>148</v>
      </c>
      <c r="G63" s="34" t="s">
        <v>34</v>
      </c>
      <c r="H63" s="35" t="s">
        <v>51</v>
      </c>
      <c r="I63" s="60" t="s">
        <v>224</v>
      </c>
      <c r="J63" s="60" t="s">
        <v>37</v>
      </c>
      <c r="K63" s="31" t="s">
        <v>65</v>
      </c>
      <c r="L63" s="36" t="s">
        <v>39</v>
      </c>
      <c r="M63" s="17" t="s">
        <v>150</v>
      </c>
      <c r="N63" s="37" t="s">
        <v>55</v>
      </c>
      <c r="O63" s="63">
        <v>45368</v>
      </c>
      <c r="P63" s="64">
        <v>45371</v>
      </c>
      <c r="Q63" s="35" t="s">
        <v>225</v>
      </c>
      <c r="R63" s="60" t="s">
        <v>208</v>
      </c>
      <c r="S63" s="65" t="s">
        <v>226</v>
      </c>
      <c r="T63" s="118" t="s">
        <v>227</v>
      </c>
      <c r="U63" s="118" t="s">
        <v>208</v>
      </c>
      <c r="V63" s="119" t="s">
        <v>226</v>
      </c>
      <c r="W63" s="36"/>
    </row>
    <row r="64" spans="1:23" x14ac:dyDescent="0.4">
      <c r="A64" s="17">
        <f t="shared" si="0"/>
        <v>58</v>
      </c>
      <c r="B64" s="60" t="s">
        <v>111</v>
      </c>
      <c r="C64" s="61" t="s">
        <v>111</v>
      </c>
      <c r="D64" s="35" t="s">
        <v>111</v>
      </c>
      <c r="E64" s="31" t="s">
        <v>65</v>
      </c>
      <c r="F64" s="62" t="s">
        <v>148</v>
      </c>
      <c r="G64" s="34" t="s">
        <v>34</v>
      </c>
      <c r="H64" s="35" t="s">
        <v>51</v>
      </c>
      <c r="I64" s="60" t="s">
        <v>228</v>
      </c>
      <c r="J64" s="60" t="s">
        <v>37</v>
      </c>
      <c r="K64" s="31" t="s">
        <v>65</v>
      </c>
      <c r="L64" s="36" t="s">
        <v>39</v>
      </c>
      <c r="M64" s="17" t="s">
        <v>150</v>
      </c>
      <c r="N64" s="37" t="s">
        <v>55</v>
      </c>
      <c r="O64" s="63">
        <v>45368</v>
      </c>
      <c r="P64" s="64">
        <v>45371</v>
      </c>
      <c r="Q64" s="35" t="s">
        <v>229</v>
      </c>
      <c r="R64" s="60" t="s">
        <v>230</v>
      </c>
      <c r="S64" s="65" t="s">
        <v>220</v>
      </c>
      <c r="T64" s="118" t="s">
        <v>229</v>
      </c>
      <c r="U64" s="118" t="s">
        <v>230</v>
      </c>
      <c r="V64" s="119" t="s">
        <v>220</v>
      </c>
      <c r="W64" s="36"/>
    </row>
    <row r="65" spans="1:23" x14ac:dyDescent="0.4">
      <c r="A65" s="17">
        <f t="shared" si="0"/>
        <v>59</v>
      </c>
      <c r="B65" s="60" t="s">
        <v>111</v>
      </c>
      <c r="C65" s="61" t="s">
        <v>111</v>
      </c>
      <c r="D65" s="35" t="s">
        <v>111</v>
      </c>
      <c r="E65" s="31" t="s">
        <v>65</v>
      </c>
      <c r="F65" s="62" t="s">
        <v>148</v>
      </c>
      <c r="G65" s="34" t="s">
        <v>34</v>
      </c>
      <c r="H65" s="35" t="s">
        <v>51</v>
      </c>
      <c r="I65" s="60" t="s">
        <v>231</v>
      </c>
      <c r="J65" s="60" t="s">
        <v>37</v>
      </c>
      <c r="K65" s="31" t="s">
        <v>65</v>
      </c>
      <c r="L65" s="36" t="s">
        <v>39</v>
      </c>
      <c r="M65" s="17" t="s">
        <v>150</v>
      </c>
      <c r="N65" s="37" t="s">
        <v>55</v>
      </c>
      <c r="O65" s="63">
        <v>45368</v>
      </c>
      <c r="P65" s="64">
        <v>45371</v>
      </c>
      <c r="Q65" s="35" t="s">
        <v>147</v>
      </c>
      <c r="R65" s="60" t="s">
        <v>134</v>
      </c>
      <c r="S65" s="65" t="s">
        <v>169</v>
      </c>
      <c r="T65" s="118" t="s">
        <v>147</v>
      </c>
      <c r="U65" s="118" t="s">
        <v>134</v>
      </c>
      <c r="V65" s="119" t="s">
        <v>169</v>
      </c>
      <c r="W65" s="36"/>
    </row>
    <row r="66" spans="1:23" x14ac:dyDescent="0.4">
      <c r="A66" s="17">
        <f t="shared" si="0"/>
        <v>60</v>
      </c>
      <c r="B66" s="60" t="s">
        <v>111</v>
      </c>
      <c r="C66" s="61" t="s">
        <v>111</v>
      </c>
      <c r="D66" s="35" t="s">
        <v>111</v>
      </c>
      <c r="E66" s="31" t="s">
        <v>65</v>
      </c>
      <c r="F66" s="62" t="s">
        <v>148</v>
      </c>
      <c r="G66" s="34" t="s">
        <v>34</v>
      </c>
      <c r="H66" s="35" t="s">
        <v>51</v>
      </c>
      <c r="I66" s="60" t="s">
        <v>232</v>
      </c>
      <c r="J66" s="60" t="s">
        <v>37</v>
      </c>
      <c r="K66" s="31" t="s">
        <v>65</v>
      </c>
      <c r="L66" s="36" t="s">
        <v>39</v>
      </c>
      <c r="M66" s="17" t="s">
        <v>150</v>
      </c>
      <c r="N66" s="37" t="s">
        <v>55</v>
      </c>
      <c r="O66" s="63">
        <v>45368</v>
      </c>
      <c r="P66" s="64">
        <v>45371</v>
      </c>
      <c r="Q66" s="35" t="s">
        <v>233</v>
      </c>
      <c r="R66" s="60" t="s">
        <v>234</v>
      </c>
      <c r="S66" s="65" t="s">
        <v>226</v>
      </c>
      <c r="T66" s="118" t="s">
        <v>233</v>
      </c>
      <c r="U66" s="118" t="s">
        <v>234</v>
      </c>
      <c r="V66" s="119" t="s">
        <v>226</v>
      </c>
      <c r="W66" s="36"/>
    </row>
    <row r="67" spans="1:23" x14ac:dyDescent="0.4">
      <c r="A67" s="17">
        <f t="shared" si="0"/>
        <v>61</v>
      </c>
      <c r="B67" s="60" t="s">
        <v>111</v>
      </c>
      <c r="C67" s="61" t="s">
        <v>111</v>
      </c>
      <c r="D67" s="35" t="s">
        <v>111</v>
      </c>
      <c r="E67" s="31" t="s">
        <v>65</v>
      </c>
      <c r="F67" s="62" t="s">
        <v>148</v>
      </c>
      <c r="G67" s="34" t="s">
        <v>34</v>
      </c>
      <c r="H67" s="35" t="s">
        <v>51</v>
      </c>
      <c r="I67" s="60" t="s">
        <v>235</v>
      </c>
      <c r="J67" s="60" t="s">
        <v>37</v>
      </c>
      <c r="K67" s="31" t="s">
        <v>65</v>
      </c>
      <c r="L67" s="36" t="s">
        <v>39</v>
      </c>
      <c r="M67" s="17" t="s">
        <v>175</v>
      </c>
      <c r="N67" s="37" t="s">
        <v>55</v>
      </c>
      <c r="O67" s="63">
        <v>45369</v>
      </c>
      <c r="P67" s="64">
        <v>45371</v>
      </c>
      <c r="Q67" s="35" t="s">
        <v>236</v>
      </c>
      <c r="R67" s="60" t="s">
        <v>237</v>
      </c>
      <c r="S67" s="65" t="s">
        <v>238</v>
      </c>
      <c r="T67" s="118" t="s">
        <v>236</v>
      </c>
      <c r="U67" s="118" t="s">
        <v>237</v>
      </c>
      <c r="V67" s="119" t="s">
        <v>238</v>
      </c>
      <c r="W67" s="36"/>
    </row>
    <row r="68" spans="1:23" x14ac:dyDescent="0.4">
      <c r="A68" s="17">
        <f t="shared" si="0"/>
        <v>62</v>
      </c>
      <c r="B68" s="60" t="s">
        <v>111</v>
      </c>
      <c r="C68" s="61" t="s">
        <v>111</v>
      </c>
      <c r="D68" s="35" t="s">
        <v>111</v>
      </c>
      <c r="E68" s="31" t="s">
        <v>239</v>
      </c>
      <c r="F68" s="62" t="s">
        <v>240</v>
      </c>
      <c r="G68" s="34" t="s">
        <v>34</v>
      </c>
      <c r="H68" s="35" t="s">
        <v>51</v>
      </c>
      <c r="I68" s="60" t="s">
        <v>241</v>
      </c>
      <c r="J68" s="60" t="s">
        <v>242</v>
      </c>
      <c r="K68" s="31" t="s">
        <v>65</v>
      </c>
      <c r="L68" s="36" t="s">
        <v>39</v>
      </c>
      <c r="M68" s="17" t="s">
        <v>175</v>
      </c>
      <c r="N68" s="37" t="s">
        <v>55</v>
      </c>
      <c r="O68" s="63">
        <v>45369</v>
      </c>
      <c r="P68" s="64">
        <v>45371</v>
      </c>
      <c r="Q68" s="35" t="s">
        <v>243</v>
      </c>
      <c r="R68" s="60" t="s">
        <v>244</v>
      </c>
      <c r="S68" s="65" t="s">
        <v>245</v>
      </c>
      <c r="T68" s="118" t="s">
        <v>243</v>
      </c>
      <c r="U68" s="118" t="s">
        <v>244</v>
      </c>
      <c r="V68" s="119" t="s">
        <v>245</v>
      </c>
      <c r="W68" s="36"/>
    </row>
    <row r="69" spans="1:23" x14ac:dyDescent="0.4">
      <c r="A69" s="17">
        <f t="shared" si="0"/>
        <v>63</v>
      </c>
      <c r="B69" s="60" t="s">
        <v>111</v>
      </c>
      <c r="C69" s="61" t="s">
        <v>111</v>
      </c>
      <c r="D69" s="35" t="s">
        <v>111</v>
      </c>
      <c r="E69" s="31" t="s">
        <v>239</v>
      </c>
      <c r="F69" s="62" t="s">
        <v>240</v>
      </c>
      <c r="G69" s="34" t="s">
        <v>34</v>
      </c>
      <c r="H69" s="35" t="s">
        <v>51</v>
      </c>
      <c r="I69" s="60" t="s">
        <v>241</v>
      </c>
      <c r="J69" s="60" t="s">
        <v>242</v>
      </c>
      <c r="K69" s="31" t="s">
        <v>65</v>
      </c>
      <c r="L69" s="36" t="s">
        <v>39</v>
      </c>
      <c r="M69" s="17" t="s">
        <v>175</v>
      </c>
      <c r="N69" s="37" t="s">
        <v>55</v>
      </c>
      <c r="O69" s="63">
        <v>45369</v>
      </c>
      <c r="P69" s="64">
        <v>45371</v>
      </c>
      <c r="Q69" s="35" t="s">
        <v>246</v>
      </c>
      <c r="R69" s="60" t="s">
        <v>247</v>
      </c>
      <c r="S69" s="65" t="s">
        <v>248</v>
      </c>
      <c r="T69" s="118" t="s">
        <v>246</v>
      </c>
      <c r="U69" s="118" t="s">
        <v>247</v>
      </c>
      <c r="V69" s="119" t="s">
        <v>248</v>
      </c>
      <c r="W69" s="36"/>
    </row>
    <row r="70" spans="1:23" x14ac:dyDescent="0.4">
      <c r="A70" s="17">
        <f t="shared" si="0"/>
        <v>64</v>
      </c>
      <c r="B70" s="60" t="s">
        <v>111</v>
      </c>
      <c r="C70" s="61" t="s">
        <v>111</v>
      </c>
      <c r="D70" s="35" t="s">
        <v>111</v>
      </c>
      <c r="E70" s="31" t="s">
        <v>239</v>
      </c>
      <c r="F70" s="62" t="s">
        <v>240</v>
      </c>
      <c r="G70" s="34" t="s">
        <v>34</v>
      </c>
      <c r="H70" s="35" t="s">
        <v>51</v>
      </c>
      <c r="I70" s="60" t="s">
        <v>241</v>
      </c>
      <c r="J70" s="60" t="s">
        <v>242</v>
      </c>
      <c r="K70" s="31" t="s">
        <v>65</v>
      </c>
      <c r="L70" s="36" t="s">
        <v>39</v>
      </c>
      <c r="M70" s="17" t="s">
        <v>175</v>
      </c>
      <c r="N70" s="37" t="s">
        <v>55</v>
      </c>
      <c r="O70" s="63">
        <v>45369</v>
      </c>
      <c r="P70" s="64">
        <v>45371</v>
      </c>
      <c r="Q70" s="35" t="s">
        <v>249</v>
      </c>
      <c r="R70" s="60" t="s">
        <v>250</v>
      </c>
      <c r="S70" s="65" t="s">
        <v>251</v>
      </c>
      <c r="T70" s="118" t="s">
        <v>249</v>
      </c>
      <c r="U70" s="118" t="s">
        <v>252</v>
      </c>
      <c r="V70" s="119" t="s">
        <v>253</v>
      </c>
      <c r="W70" s="36"/>
    </row>
    <row r="71" spans="1:23" x14ac:dyDescent="0.4">
      <c r="A71" s="17">
        <f t="shared" si="0"/>
        <v>65</v>
      </c>
      <c r="B71" s="60" t="s">
        <v>111</v>
      </c>
      <c r="C71" s="61" t="s">
        <v>111</v>
      </c>
      <c r="D71" s="35" t="s">
        <v>111</v>
      </c>
      <c r="E71" s="31" t="s">
        <v>239</v>
      </c>
      <c r="F71" s="62" t="s">
        <v>240</v>
      </c>
      <c r="G71" s="34" t="s">
        <v>34</v>
      </c>
      <c r="H71" s="35" t="s">
        <v>51</v>
      </c>
      <c r="I71" s="60" t="s">
        <v>241</v>
      </c>
      <c r="J71" s="60" t="s">
        <v>242</v>
      </c>
      <c r="K71" s="31" t="s">
        <v>65</v>
      </c>
      <c r="L71" s="36" t="s">
        <v>39</v>
      </c>
      <c r="M71" s="17" t="s">
        <v>175</v>
      </c>
      <c r="N71" s="37" t="s">
        <v>55</v>
      </c>
      <c r="O71" s="63">
        <v>45369</v>
      </c>
      <c r="P71" s="64">
        <v>45371</v>
      </c>
      <c r="Q71" s="35" t="s">
        <v>254</v>
      </c>
      <c r="R71" s="60" t="s">
        <v>255</v>
      </c>
      <c r="S71" s="65" t="s">
        <v>256</v>
      </c>
      <c r="T71" s="118" t="s">
        <v>254</v>
      </c>
      <c r="U71" s="118" t="s">
        <v>255</v>
      </c>
      <c r="V71" s="119" t="s">
        <v>256</v>
      </c>
      <c r="W71" s="36"/>
    </row>
    <row r="72" spans="1:23" x14ac:dyDescent="0.4">
      <c r="A72" s="17">
        <f t="shared" ref="A72:A135" si="5">A71+1</f>
        <v>66</v>
      </c>
      <c r="B72" s="31" t="s">
        <v>257</v>
      </c>
      <c r="C72" s="19" t="s">
        <v>257</v>
      </c>
      <c r="D72" s="66" t="s">
        <v>257</v>
      </c>
      <c r="E72" s="31" t="s">
        <v>258</v>
      </c>
      <c r="F72" s="33" t="s">
        <v>87</v>
      </c>
      <c r="G72" s="34" t="s">
        <v>34</v>
      </c>
      <c r="H72" s="35" t="s">
        <v>259</v>
      </c>
      <c r="I72" s="40" t="s">
        <v>260</v>
      </c>
      <c r="J72" s="31" t="s">
        <v>116</v>
      </c>
      <c r="K72" s="31" t="s">
        <v>261</v>
      </c>
      <c r="L72" s="36" t="s">
        <v>39</v>
      </c>
      <c r="M72" s="17" t="s">
        <v>262</v>
      </c>
      <c r="N72" s="37" t="s">
        <v>55</v>
      </c>
      <c r="O72" s="38">
        <v>45386</v>
      </c>
      <c r="P72" s="67">
        <v>45390</v>
      </c>
      <c r="Q72" s="32" t="s">
        <v>263</v>
      </c>
      <c r="R72" s="68" t="s">
        <v>264</v>
      </c>
      <c r="S72" s="41" t="s">
        <v>265</v>
      </c>
      <c r="T72" s="118" t="str">
        <f t="shared" ref="T72:U87" si="6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&lt;3</v>
      </c>
      <c r="U72" s="118" t="str">
        <f t="shared" si="6"/>
        <v>&lt;3.7</v>
      </c>
      <c r="V72" s="119" t="str">
        <f t="shared" ref="V72:V135" si="7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&lt;6.7</v>
      </c>
      <c r="W72" s="36"/>
    </row>
    <row r="73" spans="1:23" x14ac:dyDescent="0.4">
      <c r="A73" s="17">
        <f t="shared" si="5"/>
        <v>67</v>
      </c>
      <c r="B73" s="69" t="s">
        <v>266</v>
      </c>
      <c r="C73" s="70" t="str">
        <f>IF(M73="","",IF(M73="（一財）宮城県公衆衛生協会","宮城県漁業協同組合","宮城県"))</f>
        <v>宮城県</v>
      </c>
      <c r="D73" s="71" t="s">
        <v>267</v>
      </c>
      <c r="E73" s="69" t="s">
        <v>38</v>
      </c>
      <c r="F73" s="72" t="s">
        <v>268</v>
      </c>
      <c r="G73" s="73" t="s">
        <v>34</v>
      </c>
      <c r="H73" s="74" t="s">
        <v>51</v>
      </c>
      <c r="I73" s="69" t="s">
        <v>269</v>
      </c>
      <c r="J73" s="69" t="s">
        <v>37</v>
      </c>
      <c r="K73" s="69" t="s">
        <v>38</v>
      </c>
      <c r="L73" s="75" t="s">
        <v>39</v>
      </c>
      <c r="M73" s="125" t="s">
        <v>270</v>
      </c>
      <c r="N73" s="76" t="s">
        <v>55</v>
      </c>
      <c r="O73" s="77">
        <v>45370</v>
      </c>
      <c r="P73" s="78">
        <v>45376</v>
      </c>
      <c r="Q73" s="71" t="s">
        <v>271</v>
      </c>
      <c r="R73" s="79" t="s">
        <v>272</v>
      </c>
      <c r="S73" s="80" t="s">
        <v>273</v>
      </c>
      <c r="T73" s="120" t="str">
        <f t="shared" si="6"/>
        <v>&lt;3.9</v>
      </c>
      <c r="U73" s="120" t="str">
        <f t="shared" si="6"/>
        <v>&lt;4.7</v>
      </c>
      <c r="V73" s="121" t="str">
        <f t="shared" si="7"/>
        <v>&lt;8.6</v>
      </c>
      <c r="W73" s="81"/>
    </row>
    <row r="74" spans="1:23" x14ac:dyDescent="0.4">
      <c r="A74" s="17">
        <f t="shared" si="5"/>
        <v>68</v>
      </c>
      <c r="B74" s="69" t="s">
        <v>266</v>
      </c>
      <c r="C74" s="70" t="str">
        <f t="shared" ref="C74:C128" si="8">IF(M74="","",IF(M74="（一財）宮城県公衆衛生協会","宮城県漁業協同組合","宮城県"))</f>
        <v>宮城県</v>
      </c>
      <c r="D74" s="71" t="s">
        <v>274</v>
      </c>
      <c r="E74" s="69" t="s">
        <v>38</v>
      </c>
      <c r="F74" s="72" t="s">
        <v>268</v>
      </c>
      <c r="G74" s="73" t="s">
        <v>34</v>
      </c>
      <c r="H74" s="74" t="s">
        <v>51</v>
      </c>
      <c r="I74" s="82" t="s">
        <v>269</v>
      </c>
      <c r="J74" s="69" t="s">
        <v>37</v>
      </c>
      <c r="K74" s="69" t="s">
        <v>38</v>
      </c>
      <c r="L74" s="75" t="s">
        <v>39</v>
      </c>
      <c r="M74" s="125" t="s">
        <v>270</v>
      </c>
      <c r="N74" s="76" t="s">
        <v>55</v>
      </c>
      <c r="O74" s="77">
        <v>45370</v>
      </c>
      <c r="P74" s="78">
        <v>45376</v>
      </c>
      <c r="Q74" s="74" t="s">
        <v>275</v>
      </c>
      <c r="R74" s="82" t="s">
        <v>276</v>
      </c>
      <c r="S74" s="80" t="s">
        <v>277</v>
      </c>
      <c r="T74" s="120" t="str">
        <f t="shared" si="6"/>
        <v>&lt;4.18</v>
      </c>
      <c r="U74" s="120" t="str">
        <f t="shared" si="6"/>
        <v>&lt;4.59</v>
      </c>
      <c r="V74" s="121" t="str">
        <f t="shared" si="7"/>
        <v>&lt;8.8</v>
      </c>
      <c r="W74" s="81"/>
    </row>
    <row r="75" spans="1:23" x14ac:dyDescent="0.4">
      <c r="A75" s="17">
        <f t="shared" si="5"/>
        <v>69</v>
      </c>
      <c r="B75" s="69" t="s">
        <v>266</v>
      </c>
      <c r="C75" s="70" t="str">
        <f t="shared" si="8"/>
        <v>宮城県</v>
      </c>
      <c r="D75" s="71" t="s">
        <v>274</v>
      </c>
      <c r="E75" s="69" t="s">
        <v>38</v>
      </c>
      <c r="F75" s="72" t="s">
        <v>268</v>
      </c>
      <c r="G75" s="73" t="s">
        <v>34</v>
      </c>
      <c r="H75" s="74" t="s">
        <v>51</v>
      </c>
      <c r="I75" s="82" t="s">
        <v>269</v>
      </c>
      <c r="J75" s="69" t="s">
        <v>37</v>
      </c>
      <c r="K75" s="69" t="s">
        <v>38</v>
      </c>
      <c r="L75" s="75" t="s">
        <v>39</v>
      </c>
      <c r="M75" s="125" t="s">
        <v>270</v>
      </c>
      <c r="N75" s="76" t="s">
        <v>55</v>
      </c>
      <c r="O75" s="77">
        <v>45370</v>
      </c>
      <c r="P75" s="78">
        <v>45376</v>
      </c>
      <c r="Q75" s="74" t="s">
        <v>278</v>
      </c>
      <c r="R75" s="82" t="s">
        <v>279</v>
      </c>
      <c r="S75" s="80" t="s">
        <v>277</v>
      </c>
      <c r="T75" s="120" t="str">
        <f t="shared" si="6"/>
        <v>&lt;4.43</v>
      </c>
      <c r="U75" s="120" t="str">
        <f t="shared" si="6"/>
        <v>&lt;4.39</v>
      </c>
      <c r="V75" s="121" t="str">
        <f t="shared" si="7"/>
        <v>&lt;8.8</v>
      </c>
      <c r="W75" s="81"/>
    </row>
    <row r="76" spans="1:23" x14ac:dyDescent="0.4">
      <c r="A76" s="17">
        <f t="shared" si="5"/>
        <v>70</v>
      </c>
      <c r="B76" s="69" t="s">
        <v>266</v>
      </c>
      <c r="C76" s="70" t="str">
        <f t="shared" si="8"/>
        <v>宮城県</v>
      </c>
      <c r="D76" s="71" t="s">
        <v>274</v>
      </c>
      <c r="E76" s="69" t="s">
        <v>38</v>
      </c>
      <c r="F76" s="72" t="s">
        <v>280</v>
      </c>
      <c r="G76" s="73" t="s">
        <v>34</v>
      </c>
      <c r="H76" s="74" t="s">
        <v>51</v>
      </c>
      <c r="I76" s="82" t="s">
        <v>269</v>
      </c>
      <c r="J76" s="69" t="s">
        <v>37</v>
      </c>
      <c r="K76" s="69" t="s">
        <v>38</v>
      </c>
      <c r="L76" s="75" t="s">
        <v>39</v>
      </c>
      <c r="M76" s="125" t="s">
        <v>270</v>
      </c>
      <c r="N76" s="76" t="s">
        <v>55</v>
      </c>
      <c r="O76" s="77">
        <v>45370</v>
      </c>
      <c r="P76" s="78">
        <v>45376</v>
      </c>
      <c r="Q76" s="74" t="s">
        <v>276</v>
      </c>
      <c r="R76" s="82" t="s">
        <v>281</v>
      </c>
      <c r="S76" s="80" t="s">
        <v>282</v>
      </c>
      <c r="T76" s="120" t="str">
        <f t="shared" si="6"/>
        <v>&lt;4.59</v>
      </c>
      <c r="U76" s="120" t="str">
        <f t="shared" si="6"/>
        <v>&lt;4.72</v>
      </c>
      <c r="V76" s="121" t="str">
        <f t="shared" si="7"/>
        <v>&lt;9.3</v>
      </c>
      <c r="W76" s="81"/>
    </row>
    <row r="77" spans="1:23" x14ac:dyDescent="0.4">
      <c r="A77" s="17">
        <f t="shared" si="5"/>
        <v>71</v>
      </c>
      <c r="B77" s="69" t="s">
        <v>266</v>
      </c>
      <c r="C77" s="70" t="str">
        <f t="shared" si="8"/>
        <v>宮城県</v>
      </c>
      <c r="D77" s="71" t="s">
        <v>274</v>
      </c>
      <c r="E77" s="69" t="s">
        <v>38</v>
      </c>
      <c r="F77" s="72" t="s">
        <v>280</v>
      </c>
      <c r="G77" s="73" t="s">
        <v>34</v>
      </c>
      <c r="H77" s="74" t="s">
        <v>51</v>
      </c>
      <c r="I77" s="82" t="s">
        <v>269</v>
      </c>
      <c r="J77" s="69" t="s">
        <v>37</v>
      </c>
      <c r="K77" s="69" t="s">
        <v>38</v>
      </c>
      <c r="L77" s="75" t="s">
        <v>39</v>
      </c>
      <c r="M77" s="125" t="s">
        <v>270</v>
      </c>
      <c r="N77" s="76" t="s">
        <v>55</v>
      </c>
      <c r="O77" s="77">
        <v>45370</v>
      </c>
      <c r="P77" s="78">
        <v>45376</v>
      </c>
      <c r="Q77" s="74" t="s">
        <v>283</v>
      </c>
      <c r="R77" s="82" t="s">
        <v>284</v>
      </c>
      <c r="S77" s="80" t="s">
        <v>285</v>
      </c>
      <c r="T77" s="120" t="str">
        <f t="shared" si="6"/>
        <v>&lt;4.85</v>
      </c>
      <c r="U77" s="120" t="str">
        <f t="shared" si="6"/>
        <v>&lt;4.31</v>
      </c>
      <c r="V77" s="121" t="str">
        <f t="shared" si="7"/>
        <v>&lt;9.2</v>
      </c>
      <c r="W77" s="81"/>
    </row>
    <row r="78" spans="1:23" x14ac:dyDescent="0.4">
      <c r="A78" s="17">
        <f t="shared" si="5"/>
        <v>72</v>
      </c>
      <c r="B78" s="69" t="s">
        <v>266</v>
      </c>
      <c r="C78" s="70" t="str">
        <f t="shared" si="8"/>
        <v>宮城県</v>
      </c>
      <c r="D78" s="71" t="s">
        <v>274</v>
      </c>
      <c r="E78" s="69" t="s">
        <v>38</v>
      </c>
      <c r="F78" s="72" t="s">
        <v>280</v>
      </c>
      <c r="G78" s="73" t="s">
        <v>34</v>
      </c>
      <c r="H78" s="74" t="s">
        <v>51</v>
      </c>
      <c r="I78" s="82" t="s">
        <v>269</v>
      </c>
      <c r="J78" s="69" t="s">
        <v>37</v>
      </c>
      <c r="K78" s="69" t="s">
        <v>38</v>
      </c>
      <c r="L78" s="75" t="s">
        <v>39</v>
      </c>
      <c r="M78" s="125" t="s">
        <v>270</v>
      </c>
      <c r="N78" s="76" t="s">
        <v>55</v>
      </c>
      <c r="O78" s="77">
        <v>45370</v>
      </c>
      <c r="P78" s="78">
        <v>45376</v>
      </c>
      <c r="Q78" s="74" t="s">
        <v>286</v>
      </c>
      <c r="R78" s="82" t="s">
        <v>287</v>
      </c>
      <c r="S78" s="80" t="s">
        <v>288</v>
      </c>
      <c r="T78" s="120" t="str">
        <f t="shared" si="6"/>
        <v>&lt;3.47</v>
      </c>
      <c r="U78" s="120" t="str">
        <f t="shared" si="6"/>
        <v>&lt;2.55</v>
      </c>
      <c r="V78" s="121" t="str">
        <f t="shared" si="7"/>
        <v>&lt;6</v>
      </c>
      <c r="W78" s="81"/>
    </row>
    <row r="79" spans="1:23" x14ac:dyDescent="0.4">
      <c r="A79" s="17">
        <f t="shared" si="5"/>
        <v>73</v>
      </c>
      <c r="B79" s="69" t="s">
        <v>266</v>
      </c>
      <c r="C79" s="70" t="str">
        <f t="shared" si="8"/>
        <v>宮城県</v>
      </c>
      <c r="D79" s="71" t="s">
        <v>274</v>
      </c>
      <c r="E79" s="69" t="s">
        <v>38</v>
      </c>
      <c r="F79" s="72" t="s">
        <v>280</v>
      </c>
      <c r="G79" s="73" t="s">
        <v>34</v>
      </c>
      <c r="H79" s="74" t="s">
        <v>51</v>
      </c>
      <c r="I79" s="82" t="s">
        <v>269</v>
      </c>
      <c r="J79" s="69" t="s">
        <v>37</v>
      </c>
      <c r="K79" s="69" t="s">
        <v>38</v>
      </c>
      <c r="L79" s="75" t="s">
        <v>39</v>
      </c>
      <c r="M79" s="125" t="s">
        <v>270</v>
      </c>
      <c r="N79" s="76" t="s">
        <v>55</v>
      </c>
      <c r="O79" s="77">
        <v>45370</v>
      </c>
      <c r="P79" s="78">
        <v>45376</v>
      </c>
      <c r="Q79" s="74" t="s">
        <v>289</v>
      </c>
      <c r="R79" s="82" t="s">
        <v>290</v>
      </c>
      <c r="S79" s="80" t="s">
        <v>291</v>
      </c>
      <c r="T79" s="120" t="str">
        <f t="shared" si="6"/>
        <v>&lt;4.1</v>
      </c>
      <c r="U79" s="120" t="str">
        <f t="shared" si="6"/>
        <v>&lt;4.83</v>
      </c>
      <c r="V79" s="121" t="str">
        <f t="shared" si="7"/>
        <v>&lt;8.9</v>
      </c>
      <c r="W79" s="81"/>
    </row>
    <row r="80" spans="1:23" x14ac:dyDescent="0.4">
      <c r="A80" s="17">
        <f t="shared" si="5"/>
        <v>74</v>
      </c>
      <c r="B80" s="69" t="s">
        <v>266</v>
      </c>
      <c r="C80" s="70" t="str">
        <f t="shared" si="8"/>
        <v>宮城県</v>
      </c>
      <c r="D80" s="71" t="s">
        <v>274</v>
      </c>
      <c r="E80" s="69" t="s">
        <v>38</v>
      </c>
      <c r="F80" s="72" t="s">
        <v>280</v>
      </c>
      <c r="G80" s="73" t="s">
        <v>34</v>
      </c>
      <c r="H80" s="74" t="s">
        <v>51</v>
      </c>
      <c r="I80" s="82" t="s">
        <v>269</v>
      </c>
      <c r="J80" s="69" t="s">
        <v>37</v>
      </c>
      <c r="K80" s="69" t="s">
        <v>38</v>
      </c>
      <c r="L80" s="75" t="s">
        <v>39</v>
      </c>
      <c r="M80" s="125" t="s">
        <v>270</v>
      </c>
      <c r="N80" s="76" t="s">
        <v>55</v>
      </c>
      <c r="O80" s="77">
        <v>45370</v>
      </c>
      <c r="P80" s="78">
        <v>45376</v>
      </c>
      <c r="Q80" s="74" t="s">
        <v>292</v>
      </c>
      <c r="R80" s="82" t="s">
        <v>293</v>
      </c>
      <c r="S80" s="80" t="s">
        <v>265</v>
      </c>
      <c r="T80" s="120" t="str">
        <f t="shared" si="6"/>
        <v>&lt;3.75</v>
      </c>
      <c r="U80" s="120" t="str">
        <f t="shared" si="6"/>
        <v>&lt;2.95</v>
      </c>
      <c r="V80" s="121" t="str">
        <f t="shared" si="7"/>
        <v>&lt;6.7</v>
      </c>
      <c r="W80" s="81"/>
    </row>
    <row r="81" spans="1:23" x14ac:dyDescent="0.4">
      <c r="A81" s="17">
        <f t="shared" si="5"/>
        <v>75</v>
      </c>
      <c r="B81" s="69" t="s">
        <v>266</v>
      </c>
      <c r="C81" s="70" t="str">
        <f t="shared" si="8"/>
        <v>宮城県</v>
      </c>
      <c r="D81" s="71" t="s">
        <v>274</v>
      </c>
      <c r="E81" s="69" t="s">
        <v>38</v>
      </c>
      <c r="F81" s="83" t="s">
        <v>280</v>
      </c>
      <c r="G81" s="73" t="s">
        <v>34</v>
      </c>
      <c r="H81" s="74" t="s">
        <v>51</v>
      </c>
      <c r="I81" s="82" t="s">
        <v>269</v>
      </c>
      <c r="J81" s="69" t="s">
        <v>37</v>
      </c>
      <c r="K81" s="69" t="s">
        <v>38</v>
      </c>
      <c r="L81" s="75" t="s">
        <v>39</v>
      </c>
      <c r="M81" s="125" t="s">
        <v>270</v>
      </c>
      <c r="N81" s="76" t="s">
        <v>55</v>
      </c>
      <c r="O81" s="77">
        <v>45370</v>
      </c>
      <c r="P81" s="78">
        <v>45376</v>
      </c>
      <c r="Q81" s="74" t="s">
        <v>294</v>
      </c>
      <c r="R81" s="82" t="s">
        <v>295</v>
      </c>
      <c r="S81" s="80" t="s">
        <v>296</v>
      </c>
      <c r="T81" s="120" t="str">
        <f t="shared" si="6"/>
        <v>&lt;4.44</v>
      </c>
      <c r="U81" s="120" t="str">
        <f t="shared" si="6"/>
        <v>&lt;3.74</v>
      </c>
      <c r="V81" s="121" t="str">
        <f t="shared" si="7"/>
        <v>&lt;8.2</v>
      </c>
      <c r="W81" s="81"/>
    </row>
    <row r="82" spans="1:23" x14ac:dyDescent="0.4">
      <c r="A82" s="17">
        <f t="shared" si="5"/>
        <v>76</v>
      </c>
      <c r="B82" s="69" t="s">
        <v>266</v>
      </c>
      <c r="C82" s="70" t="str">
        <f t="shared" si="8"/>
        <v>宮城県</v>
      </c>
      <c r="D82" s="71" t="s">
        <v>274</v>
      </c>
      <c r="E82" s="69" t="s">
        <v>38</v>
      </c>
      <c r="F82" s="83" t="s">
        <v>280</v>
      </c>
      <c r="G82" s="73" t="s">
        <v>34</v>
      </c>
      <c r="H82" s="74" t="s">
        <v>51</v>
      </c>
      <c r="I82" s="82" t="s">
        <v>269</v>
      </c>
      <c r="J82" s="69" t="s">
        <v>37</v>
      </c>
      <c r="K82" s="69" t="s">
        <v>38</v>
      </c>
      <c r="L82" s="75" t="s">
        <v>39</v>
      </c>
      <c r="M82" s="125" t="s">
        <v>270</v>
      </c>
      <c r="N82" s="76" t="s">
        <v>55</v>
      </c>
      <c r="O82" s="77">
        <v>45370</v>
      </c>
      <c r="P82" s="78">
        <v>45376</v>
      </c>
      <c r="Q82" s="74" t="s">
        <v>297</v>
      </c>
      <c r="R82" s="82" t="s">
        <v>298</v>
      </c>
      <c r="S82" s="80" t="s">
        <v>288</v>
      </c>
      <c r="T82" s="120" t="str">
        <f t="shared" si="6"/>
        <v>&lt;2.82</v>
      </c>
      <c r="U82" s="120" t="str">
        <f t="shared" si="6"/>
        <v>&lt;3.16</v>
      </c>
      <c r="V82" s="121" t="str">
        <f t="shared" si="7"/>
        <v>&lt;6</v>
      </c>
      <c r="W82" s="81"/>
    </row>
    <row r="83" spans="1:23" x14ac:dyDescent="0.4">
      <c r="A83" s="17">
        <f t="shared" si="5"/>
        <v>77</v>
      </c>
      <c r="B83" s="69" t="s">
        <v>266</v>
      </c>
      <c r="C83" s="70" t="str">
        <f t="shared" si="8"/>
        <v>宮城県</v>
      </c>
      <c r="D83" s="71" t="s">
        <v>274</v>
      </c>
      <c r="E83" s="69" t="s">
        <v>38</v>
      </c>
      <c r="F83" s="83" t="s">
        <v>280</v>
      </c>
      <c r="G83" s="73" t="s">
        <v>34</v>
      </c>
      <c r="H83" s="74" t="s">
        <v>51</v>
      </c>
      <c r="I83" s="82" t="s">
        <v>269</v>
      </c>
      <c r="J83" s="69" t="s">
        <v>37</v>
      </c>
      <c r="K83" s="69" t="s">
        <v>38</v>
      </c>
      <c r="L83" s="75" t="s">
        <v>39</v>
      </c>
      <c r="M83" s="125" t="s">
        <v>270</v>
      </c>
      <c r="N83" s="76" t="s">
        <v>55</v>
      </c>
      <c r="O83" s="77">
        <v>45370</v>
      </c>
      <c r="P83" s="78">
        <v>45376</v>
      </c>
      <c r="Q83" s="74" t="s">
        <v>299</v>
      </c>
      <c r="R83" s="82" t="s">
        <v>300</v>
      </c>
      <c r="S83" s="80" t="s">
        <v>301</v>
      </c>
      <c r="T83" s="120" t="str">
        <f t="shared" si="6"/>
        <v>&lt;4.34</v>
      </c>
      <c r="U83" s="120" t="str">
        <f t="shared" si="6"/>
        <v>&lt;3.93</v>
      </c>
      <c r="V83" s="121" t="str">
        <f t="shared" si="7"/>
        <v>&lt;8.3</v>
      </c>
      <c r="W83" s="81"/>
    </row>
    <row r="84" spans="1:23" x14ac:dyDescent="0.4">
      <c r="A84" s="17">
        <f t="shared" si="5"/>
        <v>78</v>
      </c>
      <c r="B84" s="69" t="s">
        <v>266</v>
      </c>
      <c r="C84" s="70" t="str">
        <f t="shared" si="8"/>
        <v>宮城県</v>
      </c>
      <c r="D84" s="71" t="s">
        <v>274</v>
      </c>
      <c r="E84" s="69" t="s">
        <v>38</v>
      </c>
      <c r="F84" s="83" t="s">
        <v>280</v>
      </c>
      <c r="G84" s="73" t="s">
        <v>34</v>
      </c>
      <c r="H84" s="74" t="s">
        <v>51</v>
      </c>
      <c r="I84" s="82" t="s">
        <v>269</v>
      </c>
      <c r="J84" s="69" t="s">
        <v>37</v>
      </c>
      <c r="K84" s="69" t="s">
        <v>38</v>
      </c>
      <c r="L84" s="75" t="s">
        <v>39</v>
      </c>
      <c r="M84" s="125" t="s">
        <v>270</v>
      </c>
      <c r="N84" s="76" t="s">
        <v>55</v>
      </c>
      <c r="O84" s="77">
        <v>45370</v>
      </c>
      <c r="P84" s="78">
        <v>45376</v>
      </c>
      <c r="Q84" s="74" t="s">
        <v>302</v>
      </c>
      <c r="R84" s="82" t="s">
        <v>303</v>
      </c>
      <c r="S84" s="80" t="s">
        <v>304</v>
      </c>
      <c r="T84" s="120" t="str">
        <f t="shared" si="6"/>
        <v>&lt;3</v>
      </c>
      <c r="U84" s="120" t="str">
        <f t="shared" si="6"/>
        <v>&lt;3.1</v>
      </c>
      <c r="V84" s="121" t="str">
        <f t="shared" si="7"/>
        <v>&lt;6.1</v>
      </c>
      <c r="W84" s="81"/>
    </row>
    <row r="85" spans="1:23" x14ac:dyDescent="0.4">
      <c r="A85" s="17">
        <f t="shared" si="5"/>
        <v>79</v>
      </c>
      <c r="B85" s="69" t="s">
        <v>266</v>
      </c>
      <c r="C85" s="70" t="str">
        <f t="shared" si="8"/>
        <v>宮城県</v>
      </c>
      <c r="D85" s="71" t="s">
        <v>274</v>
      </c>
      <c r="E85" s="69" t="s">
        <v>38</v>
      </c>
      <c r="F85" s="84" t="s">
        <v>280</v>
      </c>
      <c r="G85" s="73" t="s">
        <v>34</v>
      </c>
      <c r="H85" s="74" t="s">
        <v>51</v>
      </c>
      <c r="I85" s="82" t="s">
        <v>269</v>
      </c>
      <c r="J85" s="69" t="s">
        <v>37</v>
      </c>
      <c r="K85" s="69" t="s">
        <v>38</v>
      </c>
      <c r="L85" s="75" t="s">
        <v>39</v>
      </c>
      <c r="M85" s="125" t="s">
        <v>305</v>
      </c>
      <c r="N85" s="76" t="s">
        <v>55</v>
      </c>
      <c r="O85" s="77">
        <v>45371</v>
      </c>
      <c r="P85" s="78">
        <v>45376</v>
      </c>
      <c r="Q85" s="74" t="s">
        <v>306</v>
      </c>
      <c r="R85" s="82" t="s">
        <v>307</v>
      </c>
      <c r="S85" s="80" t="s">
        <v>308</v>
      </c>
      <c r="T85" s="120" t="str">
        <f t="shared" si="6"/>
        <v>&lt;3.8</v>
      </c>
      <c r="U85" s="120" t="str">
        <f t="shared" si="6"/>
        <v>&lt;5.25</v>
      </c>
      <c r="V85" s="121" t="str">
        <f t="shared" si="7"/>
        <v>&lt;9.1</v>
      </c>
      <c r="W85" s="81"/>
    </row>
    <row r="86" spans="1:23" x14ac:dyDescent="0.4">
      <c r="A86" s="17">
        <f t="shared" si="5"/>
        <v>80</v>
      </c>
      <c r="B86" s="69" t="s">
        <v>266</v>
      </c>
      <c r="C86" s="70" t="str">
        <f t="shared" si="8"/>
        <v>宮城県</v>
      </c>
      <c r="D86" s="71" t="s">
        <v>274</v>
      </c>
      <c r="E86" s="69" t="s">
        <v>38</v>
      </c>
      <c r="F86" s="84" t="s">
        <v>280</v>
      </c>
      <c r="G86" s="73" t="s">
        <v>34</v>
      </c>
      <c r="H86" s="74" t="s">
        <v>51</v>
      </c>
      <c r="I86" s="82" t="s">
        <v>309</v>
      </c>
      <c r="J86" s="69" t="s">
        <v>37</v>
      </c>
      <c r="K86" s="69" t="s">
        <v>38</v>
      </c>
      <c r="L86" s="75" t="s">
        <v>39</v>
      </c>
      <c r="M86" s="125" t="s">
        <v>305</v>
      </c>
      <c r="N86" s="76" t="s">
        <v>55</v>
      </c>
      <c r="O86" s="77">
        <v>45371</v>
      </c>
      <c r="P86" s="78">
        <v>45376</v>
      </c>
      <c r="Q86" s="74" t="s">
        <v>310</v>
      </c>
      <c r="R86" s="82" t="s">
        <v>311</v>
      </c>
      <c r="S86" s="80" t="s">
        <v>312</v>
      </c>
      <c r="T86" s="120" t="str">
        <f t="shared" si="6"/>
        <v>&lt;5.35</v>
      </c>
      <c r="U86" s="120" t="str">
        <f t="shared" si="6"/>
        <v>&lt;4.52</v>
      </c>
      <c r="V86" s="121" t="str">
        <f t="shared" si="7"/>
        <v>&lt;9.9</v>
      </c>
      <c r="W86" s="81"/>
    </row>
    <row r="87" spans="1:23" x14ac:dyDescent="0.4">
      <c r="A87" s="17">
        <f t="shared" si="5"/>
        <v>81</v>
      </c>
      <c r="B87" s="69" t="s">
        <v>266</v>
      </c>
      <c r="C87" s="70" t="str">
        <f t="shared" si="8"/>
        <v>宮城県</v>
      </c>
      <c r="D87" s="71" t="s">
        <v>274</v>
      </c>
      <c r="E87" s="69" t="s">
        <v>38</v>
      </c>
      <c r="F87" s="84" t="s">
        <v>280</v>
      </c>
      <c r="G87" s="73" t="s">
        <v>34</v>
      </c>
      <c r="H87" s="74" t="s">
        <v>51</v>
      </c>
      <c r="I87" s="82" t="s">
        <v>313</v>
      </c>
      <c r="J87" s="69" t="s">
        <v>37</v>
      </c>
      <c r="K87" s="69" t="s">
        <v>38</v>
      </c>
      <c r="L87" s="75" t="s">
        <v>39</v>
      </c>
      <c r="M87" s="125" t="s">
        <v>305</v>
      </c>
      <c r="N87" s="76" t="s">
        <v>55</v>
      </c>
      <c r="O87" s="77">
        <v>45371</v>
      </c>
      <c r="P87" s="78">
        <v>45376</v>
      </c>
      <c r="Q87" s="74" t="s">
        <v>314</v>
      </c>
      <c r="R87" s="82" t="s">
        <v>275</v>
      </c>
      <c r="S87" s="80" t="s">
        <v>273</v>
      </c>
      <c r="T87" s="120" t="str">
        <f t="shared" si="6"/>
        <v>&lt;4.45</v>
      </c>
      <c r="U87" s="120" t="str">
        <f t="shared" si="6"/>
        <v>&lt;4.18</v>
      </c>
      <c r="V87" s="121" t="str">
        <f t="shared" si="7"/>
        <v>&lt;8.6</v>
      </c>
      <c r="W87" s="81"/>
    </row>
    <row r="88" spans="1:23" x14ac:dyDescent="0.4">
      <c r="A88" s="17">
        <f t="shared" si="5"/>
        <v>82</v>
      </c>
      <c r="B88" s="69" t="s">
        <v>266</v>
      </c>
      <c r="C88" s="70" t="str">
        <f t="shared" si="8"/>
        <v>宮城県</v>
      </c>
      <c r="D88" s="71" t="s">
        <v>274</v>
      </c>
      <c r="E88" s="69" t="s">
        <v>38</v>
      </c>
      <c r="F88" s="84" t="s">
        <v>280</v>
      </c>
      <c r="G88" s="73" t="s">
        <v>34</v>
      </c>
      <c r="H88" s="74" t="s">
        <v>51</v>
      </c>
      <c r="I88" s="82" t="s">
        <v>315</v>
      </c>
      <c r="J88" s="69" t="s">
        <v>37</v>
      </c>
      <c r="K88" s="69" t="s">
        <v>38</v>
      </c>
      <c r="L88" s="75" t="s">
        <v>39</v>
      </c>
      <c r="M88" s="125" t="s">
        <v>305</v>
      </c>
      <c r="N88" s="76" t="s">
        <v>55</v>
      </c>
      <c r="O88" s="77">
        <v>45371</v>
      </c>
      <c r="P88" s="78">
        <v>45376</v>
      </c>
      <c r="Q88" s="74" t="s">
        <v>316</v>
      </c>
      <c r="R88" s="82" t="s">
        <v>317</v>
      </c>
      <c r="S88" s="80" t="s">
        <v>308</v>
      </c>
      <c r="T88" s="120" t="str">
        <f t="shared" ref="T88:U103" si="9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&lt;4.17</v>
      </c>
      <c r="U88" s="120" t="str">
        <f t="shared" si="9"/>
        <v>&lt;4.93</v>
      </c>
      <c r="V88" s="121" t="str">
        <f t="shared" si="7"/>
        <v>&lt;9.1</v>
      </c>
      <c r="W88" s="81"/>
    </row>
    <row r="89" spans="1:23" x14ac:dyDescent="0.4">
      <c r="A89" s="17">
        <f t="shared" si="5"/>
        <v>83</v>
      </c>
      <c r="B89" s="69" t="s">
        <v>266</v>
      </c>
      <c r="C89" s="70" t="str">
        <f t="shared" si="8"/>
        <v>宮城県</v>
      </c>
      <c r="D89" s="71" t="s">
        <v>274</v>
      </c>
      <c r="E89" s="69" t="s">
        <v>38</v>
      </c>
      <c r="F89" s="84" t="s">
        <v>280</v>
      </c>
      <c r="G89" s="73" t="s">
        <v>34</v>
      </c>
      <c r="H89" s="74" t="s">
        <v>51</v>
      </c>
      <c r="I89" s="82" t="s">
        <v>315</v>
      </c>
      <c r="J89" s="69" t="s">
        <v>37</v>
      </c>
      <c r="K89" s="69" t="s">
        <v>38</v>
      </c>
      <c r="L89" s="75" t="s">
        <v>39</v>
      </c>
      <c r="M89" s="125" t="s">
        <v>305</v>
      </c>
      <c r="N89" s="76" t="s">
        <v>55</v>
      </c>
      <c r="O89" s="77">
        <v>45371</v>
      </c>
      <c r="P89" s="78">
        <v>45376</v>
      </c>
      <c r="Q89" s="74" t="s">
        <v>318</v>
      </c>
      <c r="R89" s="82" t="s">
        <v>319</v>
      </c>
      <c r="S89" s="80" t="s">
        <v>320</v>
      </c>
      <c r="T89" s="120" t="str">
        <f t="shared" si="9"/>
        <v>&lt;5.42</v>
      </c>
      <c r="U89" s="120" t="str">
        <f t="shared" si="9"/>
        <v>&lt;4.91</v>
      </c>
      <c r="V89" s="121" t="str">
        <f t="shared" si="7"/>
        <v>&lt;10</v>
      </c>
      <c r="W89" s="81"/>
    </row>
    <row r="90" spans="1:23" x14ac:dyDescent="0.4">
      <c r="A90" s="17">
        <f t="shared" si="5"/>
        <v>84</v>
      </c>
      <c r="B90" s="69" t="s">
        <v>266</v>
      </c>
      <c r="C90" s="70" t="str">
        <f t="shared" si="8"/>
        <v>宮城県</v>
      </c>
      <c r="D90" s="71" t="s">
        <v>274</v>
      </c>
      <c r="E90" s="69" t="s">
        <v>38</v>
      </c>
      <c r="F90" s="84" t="s">
        <v>280</v>
      </c>
      <c r="G90" s="73" t="s">
        <v>34</v>
      </c>
      <c r="H90" s="74" t="s">
        <v>51</v>
      </c>
      <c r="I90" s="82" t="s">
        <v>315</v>
      </c>
      <c r="J90" s="69" t="s">
        <v>37</v>
      </c>
      <c r="K90" s="69" t="s">
        <v>38</v>
      </c>
      <c r="L90" s="75" t="s">
        <v>39</v>
      </c>
      <c r="M90" s="125" t="s">
        <v>305</v>
      </c>
      <c r="N90" s="76" t="s">
        <v>55</v>
      </c>
      <c r="O90" s="77">
        <v>45371</v>
      </c>
      <c r="P90" s="78">
        <v>45376</v>
      </c>
      <c r="Q90" s="74" t="s">
        <v>321</v>
      </c>
      <c r="R90" s="82" t="s">
        <v>322</v>
      </c>
      <c r="S90" s="80" t="s">
        <v>323</v>
      </c>
      <c r="T90" s="120" t="str">
        <f t="shared" si="9"/>
        <v>&lt;6.03</v>
      </c>
      <c r="U90" s="120" t="str">
        <f t="shared" si="9"/>
        <v>&lt;6.96</v>
      </c>
      <c r="V90" s="121" t="str">
        <f t="shared" si="7"/>
        <v>&lt;13</v>
      </c>
      <c r="W90" s="81"/>
    </row>
    <row r="91" spans="1:23" x14ac:dyDescent="0.4">
      <c r="A91" s="17">
        <f t="shared" si="5"/>
        <v>85</v>
      </c>
      <c r="B91" s="69" t="s">
        <v>266</v>
      </c>
      <c r="C91" s="70" t="str">
        <f t="shared" si="8"/>
        <v>宮城県</v>
      </c>
      <c r="D91" s="71" t="s">
        <v>274</v>
      </c>
      <c r="E91" s="69" t="s">
        <v>38</v>
      </c>
      <c r="F91" s="84" t="s">
        <v>280</v>
      </c>
      <c r="G91" s="73" t="s">
        <v>34</v>
      </c>
      <c r="H91" s="74" t="s">
        <v>51</v>
      </c>
      <c r="I91" s="82" t="s">
        <v>309</v>
      </c>
      <c r="J91" s="69" t="s">
        <v>37</v>
      </c>
      <c r="K91" s="69" t="s">
        <v>38</v>
      </c>
      <c r="L91" s="75" t="s">
        <v>39</v>
      </c>
      <c r="M91" s="125" t="s">
        <v>305</v>
      </c>
      <c r="N91" s="76" t="s">
        <v>55</v>
      </c>
      <c r="O91" s="77">
        <v>45371</v>
      </c>
      <c r="P91" s="78">
        <v>45376</v>
      </c>
      <c r="Q91" s="74" t="s">
        <v>324</v>
      </c>
      <c r="R91" s="82" t="s">
        <v>325</v>
      </c>
      <c r="S91" s="80" t="s">
        <v>326</v>
      </c>
      <c r="T91" s="120" t="str">
        <f t="shared" si="9"/>
        <v>&lt;5.27</v>
      </c>
      <c r="U91" s="120" t="str">
        <f t="shared" si="9"/>
        <v>&lt;5.46</v>
      </c>
      <c r="V91" s="121" t="str">
        <f t="shared" si="7"/>
        <v>&lt;11</v>
      </c>
      <c r="W91" s="81"/>
    </row>
    <row r="92" spans="1:23" x14ac:dyDescent="0.4">
      <c r="A92" s="17">
        <f t="shared" si="5"/>
        <v>86</v>
      </c>
      <c r="B92" s="69" t="s">
        <v>266</v>
      </c>
      <c r="C92" s="70" t="str">
        <f t="shared" si="8"/>
        <v>宮城県</v>
      </c>
      <c r="D92" s="71" t="s">
        <v>274</v>
      </c>
      <c r="E92" s="69" t="s">
        <v>38</v>
      </c>
      <c r="F92" s="83" t="s">
        <v>280</v>
      </c>
      <c r="G92" s="73" t="s">
        <v>34</v>
      </c>
      <c r="H92" s="74" t="s">
        <v>51</v>
      </c>
      <c r="I92" s="82" t="s">
        <v>309</v>
      </c>
      <c r="J92" s="69" t="s">
        <v>37</v>
      </c>
      <c r="K92" s="69" t="s">
        <v>38</v>
      </c>
      <c r="L92" s="75" t="s">
        <v>39</v>
      </c>
      <c r="M92" s="125" t="s">
        <v>305</v>
      </c>
      <c r="N92" s="76" t="s">
        <v>55</v>
      </c>
      <c r="O92" s="77">
        <v>45371</v>
      </c>
      <c r="P92" s="78">
        <v>45376</v>
      </c>
      <c r="Q92" s="74" t="s">
        <v>327</v>
      </c>
      <c r="R92" s="82" t="s">
        <v>328</v>
      </c>
      <c r="S92" s="80" t="s">
        <v>273</v>
      </c>
      <c r="T92" s="120" t="str">
        <f t="shared" si="9"/>
        <v>&lt;3.15</v>
      </c>
      <c r="U92" s="120" t="str">
        <f t="shared" si="9"/>
        <v>&lt;5.4</v>
      </c>
      <c r="V92" s="121" t="str">
        <f t="shared" si="7"/>
        <v>&lt;8.6</v>
      </c>
      <c r="W92" s="81"/>
    </row>
    <row r="93" spans="1:23" x14ac:dyDescent="0.4">
      <c r="A93" s="17">
        <f t="shared" si="5"/>
        <v>87</v>
      </c>
      <c r="B93" s="69" t="s">
        <v>266</v>
      </c>
      <c r="C93" s="70" t="str">
        <f t="shared" si="8"/>
        <v>宮城県</v>
      </c>
      <c r="D93" s="71" t="s">
        <v>274</v>
      </c>
      <c r="E93" s="69" t="s">
        <v>38</v>
      </c>
      <c r="F93" s="83" t="s">
        <v>280</v>
      </c>
      <c r="G93" s="73" t="s">
        <v>34</v>
      </c>
      <c r="H93" s="74" t="s">
        <v>51</v>
      </c>
      <c r="I93" s="82" t="s">
        <v>309</v>
      </c>
      <c r="J93" s="69" t="s">
        <v>37</v>
      </c>
      <c r="K93" s="69" t="s">
        <v>38</v>
      </c>
      <c r="L93" s="75" t="s">
        <v>39</v>
      </c>
      <c r="M93" s="125" t="s">
        <v>305</v>
      </c>
      <c r="N93" s="76" t="s">
        <v>55</v>
      </c>
      <c r="O93" s="77">
        <v>45371</v>
      </c>
      <c r="P93" s="78">
        <v>45376</v>
      </c>
      <c r="Q93" s="74" t="s">
        <v>329</v>
      </c>
      <c r="R93" s="82" t="s">
        <v>330</v>
      </c>
      <c r="S93" s="80" t="s">
        <v>331</v>
      </c>
      <c r="T93" s="120" t="str">
        <f t="shared" si="9"/>
        <v>&lt;5.67</v>
      </c>
      <c r="U93" s="120" t="str">
        <f t="shared" si="9"/>
        <v>&lt;5.88</v>
      </c>
      <c r="V93" s="121" t="str">
        <f t="shared" si="7"/>
        <v>&lt;12</v>
      </c>
      <c r="W93" s="81"/>
    </row>
    <row r="94" spans="1:23" x14ac:dyDescent="0.4">
      <c r="A94" s="17">
        <f t="shared" si="5"/>
        <v>88</v>
      </c>
      <c r="B94" s="69" t="s">
        <v>266</v>
      </c>
      <c r="C94" s="70" t="str">
        <f t="shared" si="8"/>
        <v>宮城県</v>
      </c>
      <c r="D94" s="71" t="s">
        <v>274</v>
      </c>
      <c r="E94" s="69" t="s">
        <v>38</v>
      </c>
      <c r="F94" s="83" t="s">
        <v>280</v>
      </c>
      <c r="G94" s="73" t="s">
        <v>34</v>
      </c>
      <c r="H94" s="74" t="s">
        <v>51</v>
      </c>
      <c r="I94" s="82" t="s">
        <v>313</v>
      </c>
      <c r="J94" s="69" t="s">
        <v>37</v>
      </c>
      <c r="K94" s="69" t="s">
        <v>38</v>
      </c>
      <c r="L94" s="75" t="s">
        <v>39</v>
      </c>
      <c r="M94" s="125" t="s">
        <v>305</v>
      </c>
      <c r="N94" s="76" t="s">
        <v>55</v>
      </c>
      <c r="O94" s="77">
        <v>45371</v>
      </c>
      <c r="P94" s="78">
        <v>45376</v>
      </c>
      <c r="Q94" s="74" t="s">
        <v>332</v>
      </c>
      <c r="R94" s="82" t="s">
        <v>333</v>
      </c>
      <c r="S94" s="80" t="s">
        <v>285</v>
      </c>
      <c r="T94" s="120" t="str">
        <f t="shared" si="9"/>
        <v>&lt;4.56</v>
      </c>
      <c r="U94" s="120" t="str">
        <f t="shared" si="9"/>
        <v>&lt;4.62</v>
      </c>
      <c r="V94" s="121" t="str">
        <f t="shared" si="7"/>
        <v>&lt;9.2</v>
      </c>
      <c r="W94" s="81"/>
    </row>
    <row r="95" spans="1:23" x14ac:dyDescent="0.4">
      <c r="A95" s="17">
        <f t="shared" si="5"/>
        <v>89</v>
      </c>
      <c r="B95" s="69" t="s">
        <v>266</v>
      </c>
      <c r="C95" s="70" t="str">
        <f t="shared" si="8"/>
        <v>宮城県</v>
      </c>
      <c r="D95" s="71" t="s">
        <v>274</v>
      </c>
      <c r="E95" s="69" t="s">
        <v>38</v>
      </c>
      <c r="F95" s="83" t="s">
        <v>280</v>
      </c>
      <c r="G95" s="73" t="s">
        <v>34</v>
      </c>
      <c r="H95" s="74" t="s">
        <v>51</v>
      </c>
      <c r="I95" s="82" t="s">
        <v>315</v>
      </c>
      <c r="J95" s="69" t="s">
        <v>37</v>
      </c>
      <c r="K95" s="69" t="s">
        <v>38</v>
      </c>
      <c r="L95" s="75" t="s">
        <v>39</v>
      </c>
      <c r="M95" s="125" t="s">
        <v>305</v>
      </c>
      <c r="N95" s="76" t="s">
        <v>55</v>
      </c>
      <c r="O95" s="77">
        <v>45372</v>
      </c>
      <c r="P95" s="78">
        <v>45376</v>
      </c>
      <c r="Q95" s="74" t="s">
        <v>334</v>
      </c>
      <c r="R95" s="82" t="s">
        <v>335</v>
      </c>
      <c r="S95" s="80" t="s">
        <v>320</v>
      </c>
      <c r="T95" s="120" t="str">
        <f t="shared" si="9"/>
        <v>&lt;4.9</v>
      </c>
      <c r="U95" s="120" t="str">
        <f t="shared" si="9"/>
        <v>&lt;5.51</v>
      </c>
      <c r="V95" s="121" t="str">
        <f t="shared" si="7"/>
        <v>&lt;10</v>
      </c>
      <c r="W95" s="81"/>
    </row>
    <row r="96" spans="1:23" x14ac:dyDescent="0.4">
      <c r="A96" s="17">
        <f t="shared" si="5"/>
        <v>90</v>
      </c>
      <c r="B96" s="69" t="s">
        <v>266</v>
      </c>
      <c r="C96" s="70" t="str">
        <f t="shared" si="8"/>
        <v>宮城県</v>
      </c>
      <c r="D96" s="71" t="s">
        <v>274</v>
      </c>
      <c r="E96" s="69" t="s">
        <v>38</v>
      </c>
      <c r="F96" s="83" t="s">
        <v>280</v>
      </c>
      <c r="G96" s="73" t="s">
        <v>34</v>
      </c>
      <c r="H96" s="74" t="s">
        <v>51</v>
      </c>
      <c r="I96" s="82" t="s">
        <v>315</v>
      </c>
      <c r="J96" s="69" t="s">
        <v>37</v>
      </c>
      <c r="K96" s="69" t="s">
        <v>38</v>
      </c>
      <c r="L96" s="75" t="s">
        <v>39</v>
      </c>
      <c r="M96" s="125" t="s">
        <v>305</v>
      </c>
      <c r="N96" s="76" t="s">
        <v>55</v>
      </c>
      <c r="O96" s="77">
        <v>45372</v>
      </c>
      <c r="P96" s="78">
        <v>45376</v>
      </c>
      <c r="Q96" s="74" t="s">
        <v>336</v>
      </c>
      <c r="R96" s="82" t="s">
        <v>337</v>
      </c>
      <c r="S96" s="80" t="s">
        <v>326</v>
      </c>
      <c r="T96" s="120" t="str">
        <f t="shared" si="9"/>
        <v>&lt;6.31</v>
      </c>
      <c r="U96" s="120" t="str">
        <f t="shared" si="9"/>
        <v>&lt;4.86</v>
      </c>
      <c r="V96" s="121" t="str">
        <f t="shared" si="7"/>
        <v>&lt;11</v>
      </c>
      <c r="W96" s="81"/>
    </row>
    <row r="97" spans="1:23" x14ac:dyDescent="0.4">
      <c r="A97" s="17">
        <f t="shared" si="5"/>
        <v>91</v>
      </c>
      <c r="B97" s="69" t="s">
        <v>266</v>
      </c>
      <c r="C97" s="70" t="str">
        <f t="shared" si="8"/>
        <v>宮城県</v>
      </c>
      <c r="D97" s="71" t="s">
        <v>274</v>
      </c>
      <c r="E97" s="69" t="s">
        <v>38</v>
      </c>
      <c r="F97" s="83" t="s">
        <v>280</v>
      </c>
      <c r="G97" s="73" t="s">
        <v>34</v>
      </c>
      <c r="H97" s="74" t="s">
        <v>51</v>
      </c>
      <c r="I97" s="82" t="s">
        <v>315</v>
      </c>
      <c r="J97" s="69" t="s">
        <v>37</v>
      </c>
      <c r="K97" s="69" t="s">
        <v>38</v>
      </c>
      <c r="L97" s="75" t="s">
        <v>39</v>
      </c>
      <c r="M97" s="125" t="s">
        <v>305</v>
      </c>
      <c r="N97" s="76" t="s">
        <v>55</v>
      </c>
      <c r="O97" s="77">
        <v>45372</v>
      </c>
      <c r="P97" s="78">
        <v>45376</v>
      </c>
      <c r="Q97" s="74" t="s">
        <v>338</v>
      </c>
      <c r="R97" s="82" t="s">
        <v>339</v>
      </c>
      <c r="S97" s="80" t="s">
        <v>326</v>
      </c>
      <c r="T97" s="118" t="str">
        <f t="shared" si="9"/>
        <v>&lt;5.39</v>
      </c>
      <c r="U97" s="118" t="str">
        <f t="shared" si="9"/>
        <v>&lt;5.45</v>
      </c>
      <c r="V97" s="119" t="str">
        <f t="shared" si="7"/>
        <v>&lt;11</v>
      </c>
      <c r="W97" s="85" t="str">
        <f t="shared" ref="W97:W130" si="10">IF(ISERROR(V97*1),"",IF(AND(H97="飲料水",V97&gt;=11),"○",IF(AND(H97="牛乳・乳児用食品",V97&gt;=51),"○",IF(AND(H97&lt;&gt;"",V97&gt;=110),"○",""))))</f>
        <v/>
      </c>
    </row>
    <row r="98" spans="1:23" x14ac:dyDescent="0.4">
      <c r="A98" s="17">
        <f t="shared" si="5"/>
        <v>92</v>
      </c>
      <c r="B98" s="69" t="s">
        <v>266</v>
      </c>
      <c r="C98" s="70" t="str">
        <f t="shared" si="8"/>
        <v>宮城県</v>
      </c>
      <c r="D98" s="71" t="s">
        <v>274</v>
      </c>
      <c r="E98" s="69" t="s">
        <v>38</v>
      </c>
      <c r="F98" s="83" t="s">
        <v>280</v>
      </c>
      <c r="G98" s="73" t="s">
        <v>34</v>
      </c>
      <c r="H98" s="74" t="s">
        <v>51</v>
      </c>
      <c r="I98" s="82" t="s">
        <v>315</v>
      </c>
      <c r="J98" s="69" t="s">
        <v>37</v>
      </c>
      <c r="K98" s="69" t="s">
        <v>38</v>
      </c>
      <c r="L98" s="75" t="s">
        <v>39</v>
      </c>
      <c r="M98" s="125" t="s">
        <v>305</v>
      </c>
      <c r="N98" s="76" t="s">
        <v>55</v>
      </c>
      <c r="O98" s="77">
        <v>45372</v>
      </c>
      <c r="P98" s="78">
        <v>45376</v>
      </c>
      <c r="Q98" s="74" t="s">
        <v>340</v>
      </c>
      <c r="R98" s="82" t="s">
        <v>341</v>
      </c>
      <c r="S98" s="80" t="s">
        <v>308</v>
      </c>
      <c r="T98" s="118" t="str">
        <f t="shared" si="9"/>
        <v>&lt;4.61</v>
      </c>
      <c r="U98" s="118" t="str">
        <f t="shared" si="9"/>
        <v>&lt;4.51</v>
      </c>
      <c r="V98" s="119" t="str">
        <f t="shared" si="7"/>
        <v>&lt;9.1</v>
      </c>
      <c r="W98" s="85" t="str">
        <f t="shared" si="10"/>
        <v/>
      </c>
    </row>
    <row r="99" spans="1:23" x14ac:dyDescent="0.4">
      <c r="A99" s="17">
        <f t="shared" si="5"/>
        <v>93</v>
      </c>
      <c r="B99" s="69" t="s">
        <v>266</v>
      </c>
      <c r="C99" s="70" t="str">
        <f t="shared" si="8"/>
        <v>宮城県</v>
      </c>
      <c r="D99" s="71" t="s">
        <v>274</v>
      </c>
      <c r="E99" s="69" t="s">
        <v>38</v>
      </c>
      <c r="F99" s="83" t="s">
        <v>280</v>
      </c>
      <c r="G99" s="73" t="s">
        <v>34</v>
      </c>
      <c r="H99" s="74" t="s">
        <v>51</v>
      </c>
      <c r="I99" s="82" t="s">
        <v>315</v>
      </c>
      <c r="J99" s="69" t="s">
        <v>37</v>
      </c>
      <c r="K99" s="69" t="s">
        <v>38</v>
      </c>
      <c r="L99" s="75" t="s">
        <v>39</v>
      </c>
      <c r="M99" s="125" t="s">
        <v>305</v>
      </c>
      <c r="N99" s="76" t="s">
        <v>55</v>
      </c>
      <c r="O99" s="77">
        <v>45372</v>
      </c>
      <c r="P99" s="78">
        <v>45376</v>
      </c>
      <c r="Q99" s="74" t="s">
        <v>342</v>
      </c>
      <c r="R99" s="82" t="s">
        <v>343</v>
      </c>
      <c r="S99" s="80" t="s">
        <v>326</v>
      </c>
      <c r="T99" s="118" t="str">
        <f t="shared" si="9"/>
        <v>&lt;5.14</v>
      </c>
      <c r="U99" s="118" t="str">
        <f t="shared" si="9"/>
        <v>&lt;5.72</v>
      </c>
      <c r="V99" s="119" t="str">
        <f t="shared" si="7"/>
        <v>&lt;11</v>
      </c>
      <c r="W99" s="85" t="str">
        <f t="shared" si="10"/>
        <v/>
      </c>
    </row>
    <row r="100" spans="1:23" x14ac:dyDescent="0.4">
      <c r="A100" s="17">
        <f t="shared" si="5"/>
        <v>94</v>
      </c>
      <c r="B100" s="69" t="s">
        <v>266</v>
      </c>
      <c r="C100" s="70" t="str">
        <f t="shared" si="8"/>
        <v>宮城県</v>
      </c>
      <c r="D100" s="71" t="s">
        <v>274</v>
      </c>
      <c r="E100" s="69" t="s">
        <v>38</v>
      </c>
      <c r="F100" s="83" t="s">
        <v>280</v>
      </c>
      <c r="G100" s="73" t="s">
        <v>34</v>
      </c>
      <c r="H100" s="74" t="s">
        <v>51</v>
      </c>
      <c r="I100" s="82" t="s">
        <v>315</v>
      </c>
      <c r="J100" s="69" t="s">
        <v>37</v>
      </c>
      <c r="K100" s="69" t="s">
        <v>38</v>
      </c>
      <c r="L100" s="75" t="s">
        <v>39</v>
      </c>
      <c r="M100" s="125" t="s">
        <v>305</v>
      </c>
      <c r="N100" s="76" t="s">
        <v>55</v>
      </c>
      <c r="O100" s="77">
        <v>45372</v>
      </c>
      <c r="P100" s="78">
        <v>45376</v>
      </c>
      <c r="Q100" s="74" t="s">
        <v>344</v>
      </c>
      <c r="R100" s="82" t="s">
        <v>278</v>
      </c>
      <c r="S100" s="80" t="s">
        <v>285</v>
      </c>
      <c r="T100" s="118" t="str">
        <f t="shared" si="9"/>
        <v>&lt;4.73</v>
      </c>
      <c r="U100" s="118" t="str">
        <f t="shared" si="9"/>
        <v>&lt;4.43</v>
      </c>
      <c r="V100" s="119" t="str">
        <f t="shared" si="7"/>
        <v>&lt;9.2</v>
      </c>
      <c r="W100" s="85" t="str">
        <f t="shared" si="10"/>
        <v/>
      </c>
    </row>
    <row r="101" spans="1:23" x14ac:dyDescent="0.4">
      <c r="A101" s="17">
        <f t="shared" si="5"/>
        <v>95</v>
      </c>
      <c r="B101" s="69" t="s">
        <v>266</v>
      </c>
      <c r="C101" s="70" t="str">
        <f t="shared" si="8"/>
        <v>宮城県</v>
      </c>
      <c r="D101" s="71" t="s">
        <v>274</v>
      </c>
      <c r="E101" s="69" t="s">
        <v>38</v>
      </c>
      <c r="F101" s="83" t="s">
        <v>280</v>
      </c>
      <c r="G101" s="73" t="s">
        <v>34</v>
      </c>
      <c r="H101" s="74" t="s">
        <v>51</v>
      </c>
      <c r="I101" s="82" t="s">
        <v>315</v>
      </c>
      <c r="J101" s="69" t="s">
        <v>37</v>
      </c>
      <c r="K101" s="69" t="s">
        <v>38</v>
      </c>
      <c r="L101" s="75" t="s">
        <v>39</v>
      </c>
      <c r="M101" s="125" t="s">
        <v>305</v>
      </c>
      <c r="N101" s="76" t="s">
        <v>55</v>
      </c>
      <c r="O101" s="77">
        <v>45372</v>
      </c>
      <c r="P101" s="78">
        <v>45376</v>
      </c>
      <c r="Q101" s="74" t="s">
        <v>345</v>
      </c>
      <c r="R101" s="82" t="s">
        <v>346</v>
      </c>
      <c r="S101" s="80" t="s">
        <v>331</v>
      </c>
      <c r="T101" s="118" t="str">
        <f t="shared" si="9"/>
        <v>&lt;6.4</v>
      </c>
      <c r="U101" s="118" t="str">
        <f t="shared" si="9"/>
        <v>&lt;5.18</v>
      </c>
      <c r="V101" s="119" t="str">
        <f t="shared" si="7"/>
        <v>&lt;12</v>
      </c>
      <c r="W101" s="85" t="str">
        <f t="shared" si="10"/>
        <v/>
      </c>
    </row>
    <row r="102" spans="1:23" x14ac:dyDescent="0.4">
      <c r="A102" s="17">
        <f t="shared" si="5"/>
        <v>96</v>
      </c>
      <c r="B102" s="69" t="s">
        <v>266</v>
      </c>
      <c r="C102" s="70" t="str">
        <f t="shared" si="8"/>
        <v>宮城県</v>
      </c>
      <c r="D102" s="71" t="s">
        <v>274</v>
      </c>
      <c r="E102" s="69" t="s">
        <v>38</v>
      </c>
      <c r="F102" s="83" t="s">
        <v>280</v>
      </c>
      <c r="G102" s="73" t="s">
        <v>34</v>
      </c>
      <c r="H102" s="74" t="s">
        <v>51</v>
      </c>
      <c r="I102" s="82" t="s">
        <v>315</v>
      </c>
      <c r="J102" s="69" t="s">
        <v>37</v>
      </c>
      <c r="K102" s="69" t="s">
        <v>38</v>
      </c>
      <c r="L102" s="75" t="s">
        <v>39</v>
      </c>
      <c r="M102" s="125" t="s">
        <v>305</v>
      </c>
      <c r="N102" s="76" t="s">
        <v>55</v>
      </c>
      <c r="O102" s="77">
        <v>45372</v>
      </c>
      <c r="P102" s="78">
        <v>45376</v>
      </c>
      <c r="Q102" s="74" t="s">
        <v>347</v>
      </c>
      <c r="R102" s="82" t="s">
        <v>348</v>
      </c>
      <c r="S102" s="80" t="s">
        <v>291</v>
      </c>
      <c r="T102" s="118" t="str">
        <f t="shared" si="9"/>
        <v>&lt;4.48</v>
      </c>
      <c r="U102" s="118" t="str">
        <f t="shared" si="9"/>
        <v>&lt;4.46</v>
      </c>
      <c r="V102" s="119" t="str">
        <f t="shared" si="7"/>
        <v>&lt;8.9</v>
      </c>
      <c r="W102" s="85" t="str">
        <f t="shared" si="10"/>
        <v/>
      </c>
    </row>
    <row r="103" spans="1:23" x14ac:dyDescent="0.4">
      <c r="A103" s="17">
        <f t="shared" si="5"/>
        <v>97</v>
      </c>
      <c r="B103" s="69" t="s">
        <v>266</v>
      </c>
      <c r="C103" s="70" t="str">
        <f t="shared" si="8"/>
        <v>宮城県</v>
      </c>
      <c r="D103" s="71" t="s">
        <v>274</v>
      </c>
      <c r="E103" s="69" t="s">
        <v>38</v>
      </c>
      <c r="F103" s="83" t="s">
        <v>280</v>
      </c>
      <c r="G103" s="73" t="s">
        <v>34</v>
      </c>
      <c r="H103" s="74" t="s">
        <v>51</v>
      </c>
      <c r="I103" s="82" t="s">
        <v>315</v>
      </c>
      <c r="J103" s="69" t="s">
        <v>37</v>
      </c>
      <c r="K103" s="69" t="s">
        <v>38</v>
      </c>
      <c r="L103" s="75" t="s">
        <v>39</v>
      </c>
      <c r="M103" s="125" t="s">
        <v>305</v>
      </c>
      <c r="N103" s="76" t="s">
        <v>55</v>
      </c>
      <c r="O103" s="77">
        <v>45372</v>
      </c>
      <c r="P103" s="78">
        <v>45376</v>
      </c>
      <c r="Q103" s="74" t="s">
        <v>349</v>
      </c>
      <c r="R103" s="82" t="s">
        <v>350</v>
      </c>
      <c r="S103" s="80" t="s">
        <v>326</v>
      </c>
      <c r="T103" s="118" t="str">
        <f t="shared" si="9"/>
        <v>&lt;5.8</v>
      </c>
      <c r="U103" s="118" t="str">
        <f t="shared" si="9"/>
        <v>&lt;5.64</v>
      </c>
      <c r="V103" s="119" t="str">
        <f t="shared" si="7"/>
        <v>&lt;11</v>
      </c>
      <c r="W103" s="85" t="str">
        <f t="shared" si="10"/>
        <v/>
      </c>
    </row>
    <row r="104" spans="1:23" x14ac:dyDescent="0.4">
      <c r="A104" s="17">
        <f t="shared" si="5"/>
        <v>98</v>
      </c>
      <c r="B104" s="69" t="s">
        <v>266</v>
      </c>
      <c r="C104" s="70" t="str">
        <f t="shared" si="8"/>
        <v>宮城県</v>
      </c>
      <c r="D104" s="71" t="s">
        <v>274</v>
      </c>
      <c r="E104" s="69" t="s">
        <v>38</v>
      </c>
      <c r="F104" s="86" t="s">
        <v>280</v>
      </c>
      <c r="G104" s="73" t="s">
        <v>34</v>
      </c>
      <c r="H104" s="74" t="s">
        <v>51</v>
      </c>
      <c r="I104" s="82" t="s">
        <v>313</v>
      </c>
      <c r="J104" s="69" t="s">
        <v>37</v>
      </c>
      <c r="K104" s="69" t="s">
        <v>38</v>
      </c>
      <c r="L104" s="75" t="s">
        <v>39</v>
      </c>
      <c r="M104" s="125" t="s">
        <v>305</v>
      </c>
      <c r="N104" s="76" t="s">
        <v>55</v>
      </c>
      <c r="O104" s="77">
        <v>45371</v>
      </c>
      <c r="P104" s="78">
        <v>45376</v>
      </c>
      <c r="Q104" s="74" t="s">
        <v>347</v>
      </c>
      <c r="R104" s="82" t="s">
        <v>351</v>
      </c>
      <c r="S104" s="80" t="s">
        <v>352</v>
      </c>
      <c r="T104" s="118" t="str">
        <f t="shared" ref="T104:U128" si="11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&lt;4.48</v>
      </c>
      <c r="U104" s="118" t="str">
        <f t="shared" si="11"/>
        <v>&lt;5.07</v>
      </c>
      <c r="V104" s="119" t="str">
        <f t="shared" si="7"/>
        <v>&lt;9.6</v>
      </c>
      <c r="W104" s="85" t="str">
        <f t="shared" si="10"/>
        <v/>
      </c>
    </row>
    <row r="105" spans="1:23" x14ac:dyDescent="0.4">
      <c r="A105" s="17">
        <f t="shared" si="5"/>
        <v>99</v>
      </c>
      <c r="B105" s="69" t="s">
        <v>266</v>
      </c>
      <c r="C105" s="70" t="str">
        <f t="shared" si="8"/>
        <v>宮城県</v>
      </c>
      <c r="D105" s="71" t="s">
        <v>274</v>
      </c>
      <c r="E105" s="69" t="s">
        <v>38</v>
      </c>
      <c r="F105" s="72" t="s">
        <v>280</v>
      </c>
      <c r="G105" s="73" t="s">
        <v>34</v>
      </c>
      <c r="H105" s="74" t="s">
        <v>51</v>
      </c>
      <c r="I105" s="82" t="s">
        <v>313</v>
      </c>
      <c r="J105" s="69" t="s">
        <v>37</v>
      </c>
      <c r="K105" s="69" t="s">
        <v>38</v>
      </c>
      <c r="L105" s="75" t="s">
        <v>39</v>
      </c>
      <c r="M105" s="125" t="s">
        <v>305</v>
      </c>
      <c r="N105" s="76" t="s">
        <v>55</v>
      </c>
      <c r="O105" s="77">
        <v>45371</v>
      </c>
      <c r="P105" s="78">
        <v>45376</v>
      </c>
      <c r="Q105" s="74" t="s">
        <v>353</v>
      </c>
      <c r="R105" s="82" t="s">
        <v>324</v>
      </c>
      <c r="S105" s="80" t="s">
        <v>331</v>
      </c>
      <c r="T105" s="118" t="str">
        <f t="shared" si="11"/>
        <v>&lt;6.45</v>
      </c>
      <c r="U105" s="118" t="str">
        <f t="shared" si="11"/>
        <v>&lt;5.27</v>
      </c>
      <c r="V105" s="119" t="str">
        <f t="shared" si="7"/>
        <v>&lt;12</v>
      </c>
      <c r="W105" s="85" t="str">
        <f t="shared" si="10"/>
        <v/>
      </c>
    </row>
    <row r="106" spans="1:23" x14ac:dyDescent="0.4">
      <c r="A106" s="17">
        <f t="shared" si="5"/>
        <v>100</v>
      </c>
      <c r="B106" s="69" t="s">
        <v>266</v>
      </c>
      <c r="C106" s="70" t="str">
        <f t="shared" si="8"/>
        <v>宮城県</v>
      </c>
      <c r="D106" s="71" t="s">
        <v>274</v>
      </c>
      <c r="E106" s="69" t="s">
        <v>38</v>
      </c>
      <c r="F106" s="72" t="s">
        <v>280</v>
      </c>
      <c r="G106" s="73" t="s">
        <v>34</v>
      </c>
      <c r="H106" s="74" t="s">
        <v>51</v>
      </c>
      <c r="I106" s="82" t="s">
        <v>313</v>
      </c>
      <c r="J106" s="69" t="s">
        <v>37</v>
      </c>
      <c r="K106" s="69" t="s">
        <v>38</v>
      </c>
      <c r="L106" s="75" t="s">
        <v>39</v>
      </c>
      <c r="M106" s="125" t="s">
        <v>354</v>
      </c>
      <c r="N106" s="76" t="s">
        <v>55</v>
      </c>
      <c r="O106" s="77">
        <v>45375</v>
      </c>
      <c r="P106" s="78">
        <v>45376</v>
      </c>
      <c r="Q106" s="74" t="s">
        <v>355</v>
      </c>
      <c r="R106" s="82" t="s">
        <v>356</v>
      </c>
      <c r="S106" s="80" t="s">
        <v>288</v>
      </c>
      <c r="T106" s="118" t="str">
        <f t="shared" si="11"/>
        <v>&lt;2.94</v>
      </c>
      <c r="U106" s="118" t="str">
        <f t="shared" si="11"/>
        <v>&lt;3.03</v>
      </c>
      <c r="V106" s="119" t="str">
        <f t="shared" si="7"/>
        <v>&lt;6</v>
      </c>
      <c r="W106" s="85" t="str">
        <f t="shared" si="10"/>
        <v/>
      </c>
    </row>
    <row r="107" spans="1:23" x14ac:dyDescent="0.4">
      <c r="A107" s="17">
        <f t="shared" si="5"/>
        <v>101</v>
      </c>
      <c r="B107" s="69" t="s">
        <v>266</v>
      </c>
      <c r="C107" s="70" t="str">
        <f t="shared" si="8"/>
        <v>宮城県</v>
      </c>
      <c r="D107" s="71" t="s">
        <v>274</v>
      </c>
      <c r="E107" s="69" t="s">
        <v>38</v>
      </c>
      <c r="F107" s="72" t="s">
        <v>280</v>
      </c>
      <c r="G107" s="73" t="s">
        <v>34</v>
      </c>
      <c r="H107" s="74" t="s">
        <v>51</v>
      </c>
      <c r="I107" s="82" t="s">
        <v>315</v>
      </c>
      <c r="J107" s="69" t="s">
        <v>37</v>
      </c>
      <c r="K107" s="69" t="s">
        <v>38</v>
      </c>
      <c r="L107" s="75" t="s">
        <v>39</v>
      </c>
      <c r="M107" s="125" t="s">
        <v>354</v>
      </c>
      <c r="N107" s="76" t="s">
        <v>55</v>
      </c>
      <c r="O107" s="77">
        <v>45375</v>
      </c>
      <c r="P107" s="78">
        <v>45376</v>
      </c>
      <c r="Q107" s="74" t="s">
        <v>357</v>
      </c>
      <c r="R107" s="82" t="s">
        <v>358</v>
      </c>
      <c r="S107" s="80" t="s">
        <v>359</v>
      </c>
      <c r="T107" s="118" t="str">
        <f t="shared" si="11"/>
        <v>&lt;3.17</v>
      </c>
      <c r="U107" s="118" t="str">
        <f t="shared" si="11"/>
        <v>&lt;3.22</v>
      </c>
      <c r="V107" s="119" t="str">
        <f t="shared" si="7"/>
        <v>&lt;6.4</v>
      </c>
      <c r="W107" s="85" t="str">
        <f t="shared" si="10"/>
        <v/>
      </c>
    </row>
    <row r="108" spans="1:23" x14ac:dyDescent="0.4">
      <c r="A108" s="17">
        <f t="shared" si="5"/>
        <v>102</v>
      </c>
      <c r="B108" s="69" t="s">
        <v>266</v>
      </c>
      <c r="C108" s="70" t="str">
        <f t="shared" si="8"/>
        <v>宮城県</v>
      </c>
      <c r="D108" s="71" t="s">
        <v>274</v>
      </c>
      <c r="E108" s="69" t="s">
        <v>38</v>
      </c>
      <c r="F108" s="72" t="s">
        <v>280</v>
      </c>
      <c r="G108" s="73" t="s">
        <v>34</v>
      </c>
      <c r="H108" s="74" t="s">
        <v>51</v>
      </c>
      <c r="I108" s="82" t="s">
        <v>360</v>
      </c>
      <c r="J108" s="69" t="s">
        <v>37</v>
      </c>
      <c r="K108" s="69" t="s">
        <v>38</v>
      </c>
      <c r="L108" s="75" t="s">
        <v>39</v>
      </c>
      <c r="M108" s="125" t="s">
        <v>354</v>
      </c>
      <c r="N108" s="76" t="s">
        <v>55</v>
      </c>
      <c r="O108" s="77">
        <v>45375</v>
      </c>
      <c r="P108" s="78">
        <v>45376</v>
      </c>
      <c r="Q108" s="74" t="s">
        <v>361</v>
      </c>
      <c r="R108" s="82" t="s">
        <v>362</v>
      </c>
      <c r="S108" s="80" t="s">
        <v>363</v>
      </c>
      <c r="T108" s="118" t="str">
        <f t="shared" si="11"/>
        <v>&lt;3.08</v>
      </c>
      <c r="U108" s="118" t="str">
        <f t="shared" si="11"/>
        <v>&lt;3.71</v>
      </c>
      <c r="V108" s="119" t="str">
        <f t="shared" si="7"/>
        <v>&lt;6.8</v>
      </c>
      <c r="W108" s="85" t="str">
        <f t="shared" si="10"/>
        <v/>
      </c>
    </row>
    <row r="109" spans="1:23" x14ac:dyDescent="0.4">
      <c r="A109" s="17">
        <f t="shared" si="5"/>
        <v>103</v>
      </c>
      <c r="B109" s="69" t="s">
        <v>266</v>
      </c>
      <c r="C109" s="70" t="str">
        <f t="shared" si="8"/>
        <v>宮城県</v>
      </c>
      <c r="D109" s="71" t="s">
        <v>274</v>
      </c>
      <c r="E109" s="69" t="s">
        <v>38</v>
      </c>
      <c r="F109" s="72" t="s">
        <v>280</v>
      </c>
      <c r="G109" s="73" t="s">
        <v>34</v>
      </c>
      <c r="H109" s="74" t="s">
        <v>51</v>
      </c>
      <c r="I109" s="82" t="s">
        <v>364</v>
      </c>
      <c r="J109" s="69" t="s">
        <v>37</v>
      </c>
      <c r="K109" s="69" t="s">
        <v>38</v>
      </c>
      <c r="L109" s="75" t="s">
        <v>39</v>
      </c>
      <c r="M109" s="125" t="s">
        <v>354</v>
      </c>
      <c r="N109" s="76" t="s">
        <v>55</v>
      </c>
      <c r="O109" s="77">
        <v>45375</v>
      </c>
      <c r="P109" s="78">
        <v>45376</v>
      </c>
      <c r="Q109" s="74" t="s">
        <v>365</v>
      </c>
      <c r="R109" s="82" t="s">
        <v>366</v>
      </c>
      <c r="S109" s="80" t="s">
        <v>304</v>
      </c>
      <c r="T109" s="118" t="str">
        <f t="shared" si="11"/>
        <v>&lt;2.99</v>
      </c>
      <c r="U109" s="118" t="str">
        <f t="shared" si="11"/>
        <v>&lt;3.12</v>
      </c>
      <c r="V109" s="119" t="str">
        <f t="shared" si="7"/>
        <v>&lt;6.1</v>
      </c>
      <c r="W109" s="85" t="str">
        <f t="shared" si="10"/>
        <v/>
      </c>
    </row>
    <row r="110" spans="1:23" x14ac:dyDescent="0.4">
      <c r="A110" s="17">
        <f t="shared" si="5"/>
        <v>104</v>
      </c>
      <c r="B110" s="69" t="s">
        <v>266</v>
      </c>
      <c r="C110" s="70" t="str">
        <f t="shared" si="8"/>
        <v>宮城県</v>
      </c>
      <c r="D110" s="71" t="s">
        <v>274</v>
      </c>
      <c r="E110" s="69" t="s">
        <v>38</v>
      </c>
      <c r="F110" s="72" t="s">
        <v>280</v>
      </c>
      <c r="G110" s="73" t="s">
        <v>34</v>
      </c>
      <c r="H110" s="74" t="s">
        <v>51</v>
      </c>
      <c r="I110" s="82" t="s">
        <v>149</v>
      </c>
      <c r="J110" s="69" t="s">
        <v>367</v>
      </c>
      <c r="K110" s="69" t="s">
        <v>38</v>
      </c>
      <c r="L110" s="75" t="s">
        <v>39</v>
      </c>
      <c r="M110" s="125" t="s">
        <v>354</v>
      </c>
      <c r="N110" s="76" t="s">
        <v>55</v>
      </c>
      <c r="O110" s="77">
        <v>45376</v>
      </c>
      <c r="P110" s="78">
        <v>45377</v>
      </c>
      <c r="Q110" s="74" t="s">
        <v>368</v>
      </c>
      <c r="R110" s="82" t="s">
        <v>369</v>
      </c>
      <c r="S110" s="80" t="s">
        <v>166</v>
      </c>
      <c r="T110" s="118" t="str">
        <f t="shared" si="11"/>
        <v>&lt;3.87</v>
      </c>
      <c r="U110" s="118" t="str">
        <f t="shared" si="11"/>
        <v>&lt;3.54</v>
      </c>
      <c r="V110" s="119" t="str">
        <f t="shared" si="7"/>
        <v>&lt;7.4</v>
      </c>
      <c r="W110" s="85" t="str">
        <f t="shared" si="10"/>
        <v/>
      </c>
    </row>
    <row r="111" spans="1:23" x14ac:dyDescent="0.4">
      <c r="A111" s="17">
        <f t="shared" si="5"/>
        <v>105</v>
      </c>
      <c r="B111" s="69" t="s">
        <v>266</v>
      </c>
      <c r="C111" s="70" t="str">
        <f t="shared" si="8"/>
        <v>宮城県</v>
      </c>
      <c r="D111" s="71" t="s">
        <v>274</v>
      </c>
      <c r="E111" s="69" t="s">
        <v>38</v>
      </c>
      <c r="F111" s="83" t="s">
        <v>280</v>
      </c>
      <c r="G111" s="73" t="s">
        <v>34</v>
      </c>
      <c r="H111" s="74" t="s">
        <v>51</v>
      </c>
      <c r="I111" s="82" t="s">
        <v>194</v>
      </c>
      <c r="J111" s="69" t="s">
        <v>367</v>
      </c>
      <c r="K111" s="69" t="s">
        <v>38</v>
      </c>
      <c r="L111" s="75" t="s">
        <v>39</v>
      </c>
      <c r="M111" s="125" t="s">
        <v>354</v>
      </c>
      <c r="N111" s="76" t="s">
        <v>55</v>
      </c>
      <c r="O111" s="77">
        <v>45376</v>
      </c>
      <c r="P111" s="78">
        <v>45377</v>
      </c>
      <c r="Q111" s="74" t="s">
        <v>289</v>
      </c>
      <c r="R111" s="82" t="s">
        <v>369</v>
      </c>
      <c r="S111" s="80" t="s">
        <v>370</v>
      </c>
      <c r="T111" s="118" t="str">
        <f t="shared" si="11"/>
        <v>&lt;4.1</v>
      </c>
      <c r="U111" s="118" t="str">
        <f t="shared" si="11"/>
        <v>&lt;3.54</v>
      </c>
      <c r="V111" s="119" t="str">
        <f t="shared" si="7"/>
        <v>&lt;7.6</v>
      </c>
      <c r="W111" s="85" t="str">
        <f t="shared" si="10"/>
        <v/>
      </c>
    </row>
    <row r="112" spans="1:23" x14ac:dyDescent="0.4">
      <c r="A112" s="17">
        <f t="shared" si="5"/>
        <v>106</v>
      </c>
      <c r="B112" s="69" t="s">
        <v>266</v>
      </c>
      <c r="C112" s="70" t="str">
        <f t="shared" si="8"/>
        <v>宮城県漁業協同組合</v>
      </c>
      <c r="D112" s="71" t="s">
        <v>274</v>
      </c>
      <c r="E112" s="69" t="s">
        <v>38</v>
      </c>
      <c r="F112" s="83" t="s">
        <v>371</v>
      </c>
      <c r="G112" s="73" t="s">
        <v>34</v>
      </c>
      <c r="H112" s="74" t="s">
        <v>51</v>
      </c>
      <c r="I112" s="82" t="s">
        <v>372</v>
      </c>
      <c r="J112" s="69" t="s">
        <v>242</v>
      </c>
      <c r="K112" s="69" t="s">
        <v>38</v>
      </c>
      <c r="L112" s="75" t="s">
        <v>39</v>
      </c>
      <c r="M112" s="125" t="s">
        <v>373</v>
      </c>
      <c r="N112" s="76" t="s">
        <v>55</v>
      </c>
      <c r="O112" s="77">
        <v>45372</v>
      </c>
      <c r="P112" s="78">
        <v>45376</v>
      </c>
      <c r="Q112" s="74" t="s">
        <v>320</v>
      </c>
      <c r="R112" s="82" t="s">
        <v>320</v>
      </c>
      <c r="S112" s="80" t="s">
        <v>374</v>
      </c>
      <c r="T112" s="118" t="str">
        <f t="shared" si="11"/>
        <v>&lt;10</v>
      </c>
      <c r="U112" s="118" t="str">
        <f t="shared" si="11"/>
        <v>&lt;10</v>
      </c>
      <c r="V112" s="119" t="str">
        <f t="shared" si="7"/>
        <v>&lt;20</v>
      </c>
      <c r="W112" s="85" t="str">
        <f t="shared" si="10"/>
        <v/>
      </c>
    </row>
    <row r="113" spans="1:23" x14ac:dyDescent="0.4">
      <c r="A113" s="17">
        <f t="shared" si="5"/>
        <v>107</v>
      </c>
      <c r="B113" s="69" t="s">
        <v>266</v>
      </c>
      <c r="C113" s="70" t="str">
        <f t="shared" si="8"/>
        <v>宮城県漁業協同組合</v>
      </c>
      <c r="D113" s="71" t="s">
        <v>274</v>
      </c>
      <c r="E113" s="69" t="s">
        <v>38</v>
      </c>
      <c r="F113" s="83" t="s">
        <v>375</v>
      </c>
      <c r="G113" s="73" t="s">
        <v>34</v>
      </c>
      <c r="H113" s="74" t="s">
        <v>51</v>
      </c>
      <c r="I113" s="82" t="s">
        <v>372</v>
      </c>
      <c r="J113" s="69" t="s">
        <v>242</v>
      </c>
      <c r="K113" s="69" t="s">
        <v>38</v>
      </c>
      <c r="L113" s="75" t="s">
        <v>39</v>
      </c>
      <c r="M113" s="125" t="s">
        <v>373</v>
      </c>
      <c r="N113" s="76" t="s">
        <v>55</v>
      </c>
      <c r="O113" s="77">
        <v>45372</v>
      </c>
      <c r="P113" s="78">
        <v>45376</v>
      </c>
      <c r="Q113" s="74" t="s">
        <v>169</v>
      </c>
      <c r="R113" s="82" t="s">
        <v>169</v>
      </c>
      <c r="S113" s="80" t="s">
        <v>376</v>
      </c>
      <c r="T113" s="118" t="str">
        <f t="shared" si="11"/>
        <v>&lt;10</v>
      </c>
      <c r="U113" s="118" t="str">
        <f t="shared" si="11"/>
        <v>&lt;10</v>
      </c>
      <c r="V113" s="119" t="str">
        <f t="shared" si="7"/>
        <v>&lt;20</v>
      </c>
      <c r="W113" s="85" t="str">
        <f t="shared" si="10"/>
        <v/>
      </c>
    </row>
    <row r="114" spans="1:23" x14ac:dyDescent="0.4">
      <c r="A114" s="17">
        <f t="shared" si="5"/>
        <v>108</v>
      </c>
      <c r="B114" s="69" t="s">
        <v>266</v>
      </c>
      <c r="C114" s="70" t="str">
        <f t="shared" si="8"/>
        <v>宮城県漁業協同組合</v>
      </c>
      <c r="D114" s="71" t="s">
        <v>274</v>
      </c>
      <c r="E114" s="69" t="s">
        <v>38</v>
      </c>
      <c r="F114" s="83" t="s">
        <v>377</v>
      </c>
      <c r="G114" s="73" t="s">
        <v>34</v>
      </c>
      <c r="H114" s="74" t="s">
        <v>51</v>
      </c>
      <c r="I114" s="82" t="s">
        <v>372</v>
      </c>
      <c r="J114" s="69" t="s">
        <v>242</v>
      </c>
      <c r="K114" s="69" t="s">
        <v>38</v>
      </c>
      <c r="L114" s="75" t="s">
        <v>39</v>
      </c>
      <c r="M114" s="125" t="s">
        <v>373</v>
      </c>
      <c r="N114" s="76" t="s">
        <v>55</v>
      </c>
      <c r="O114" s="77">
        <v>45372</v>
      </c>
      <c r="P114" s="78">
        <v>45376</v>
      </c>
      <c r="Q114" s="74" t="s">
        <v>169</v>
      </c>
      <c r="R114" s="82" t="s">
        <v>169</v>
      </c>
      <c r="S114" s="80" t="s">
        <v>376</v>
      </c>
      <c r="T114" s="118" t="str">
        <f t="shared" si="11"/>
        <v>&lt;10</v>
      </c>
      <c r="U114" s="118" t="str">
        <f t="shared" si="11"/>
        <v>&lt;10</v>
      </c>
      <c r="V114" s="119" t="str">
        <f t="shared" si="7"/>
        <v>&lt;20</v>
      </c>
      <c r="W114" s="85" t="str">
        <f t="shared" si="10"/>
        <v/>
      </c>
    </row>
    <row r="115" spans="1:23" x14ac:dyDescent="0.4">
      <c r="A115" s="17">
        <f t="shared" si="5"/>
        <v>109</v>
      </c>
      <c r="B115" s="69" t="s">
        <v>266</v>
      </c>
      <c r="C115" s="70" t="str">
        <f t="shared" si="8"/>
        <v>宮城県漁業協同組合</v>
      </c>
      <c r="D115" s="71" t="s">
        <v>274</v>
      </c>
      <c r="E115" s="69" t="s">
        <v>38</v>
      </c>
      <c r="F115" s="83" t="s">
        <v>378</v>
      </c>
      <c r="G115" s="73" t="s">
        <v>34</v>
      </c>
      <c r="H115" s="74" t="s">
        <v>51</v>
      </c>
      <c r="I115" s="82" t="s">
        <v>372</v>
      </c>
      <c r="J115" s="69" t="s">
        <v>242</v>
      </c>
      <c r="K115" s="69" t="s">
        <v>38</v>
      </c>
      <c r="L115" s="75" t="s">
        <v>39</v>
      </c>
      <c r="M115" s="125" t="s">
        <v>373</v>
      </c>
      <c r="N115" s="76" t="s">
        <v>55</v>
      </c>
      <c r="O115" s="77">
        <v>45372</v>
      </c>
      <c r="P115" s="78">
        <v>45376</v>
      </c>
      <c r="Q115" s="74" t="s">
        <v>169</v>
      </c>
      <c r="R115" s="82" t="s">
        <v>169</v>
      </c>
      <c r="S115" s="80" t="s">
        <v>376</v>
      </c>
      <c r="T115" s="118" t="str">
        <f t="shared" si="11"/>
        <v>&lt;10</v>
      </c>
      <c r="U115" s="118" t="str">
        <f t="shared" si="11"/>
        <v>&lt;10</v>
      </c>
      <c r="V115" s="119" t="str">
        <f t="shared" si="7"/>
        <v>&lt;20</v>
      </c>
      <c r="W115" s="85" t="str">
        <f t="shared" si="10"/>
        <v/>
      </c>
    </row>
    <row r="116" spans="1:23" x14ac:dyDescent="0.4">
      <c r="A116" s="17">
        <f t="shared" si="5"/>
        <v>110</v>
      </c>
      <c r="B116" s="69" t="s">
        <v>266</v>
      </c>
      <c r="C116" s="70" t="str">
        <f t="shared" si="8"/>
        <v>宮城県漁業協同組合</v>
      </c>
      <c r="D116" s="71" t="s">
        <v>274</v>
      </c>
      <c r="E116" s="69" t="s">
        <v>38</v>
      </c>
      <c r="F116" s="83" t="s">
        <v>379</v>
      </c>
      <c r="G116" s="73" t="s">
        <v>34</v>
      </c>
      <c r="H116" s="74" t="s">
        <v>51</v>
      </c>
      <c r="I116" s="82" t="s">
        <v>372</v>
      </c>
      <c r="J116" s="69" t="s">
        <v>242</v>
      </c>
      <c r="K116" s="69" t="s">
        <v>38</v>
      </c>
      <c r="L116" s="75" t="s">
        <v>39</v>
      </c>
      <c r="M116" s="125" t="s">
        <v>373</v>
      </c>
      <c r="N116" s="76" t="s">
        <v>55</v>
      </c>
      <c r="O116" s="77">
        <v>45372</v>
      </c>
      <c r="P116" s="78">
        <v>45376</v>
      </c>
      <c r="Q116" s="74" t="s">
        <v>169</v>
      </c>
      <c r="R116" s="82" t="s">
        <v>169</v>
      </c>
      <c r="S116" s="80" t="s">
        <v>376</v>
      </c>
      <c r="T116" s="118" t="str">
        <f t="shared" si="11"/>
        <v>&lt;10</v>
      </c>
      <c r="U116" s="118" t="str">
        <f t="shared" si="11"/>
        <v>&lt;10</v>
      </c>
      <c r="V116" s="119" t="str">
        <f t="shared" si="7"/>
        <v>&lt;20</v>
      </c>
      <c r="W116" s="85" t="str">
        <f t="shared" si="10"/>
        <v/>
      </c>
    </row>
    <row r="117" spans="1:23" x14ac:dyDescent="0.4">
      <c r="A117" s="17">
        <f t="shared" si="5"/>
        <v>111</v>
      </c>
      <c r="B117" s="82" t="s">
        <v>266</v>
      </c>
      <c r="C117" s="70" t="str">
        <f t="shared" si="8"/>
        <v>宮城県漁業協同組合</v>
      </c>
      <c r="D117" s="71" t="s">
        <v>274</v>
      </c>
      <c r="E117" s="69" t="s">
        <v>38</v>
      </c>
      <c r="F117" s="83" t="s">
        <v>380</v>
      </c>
      <c r="G117" s="73" t="s">
        <v>34</v>
      </c>
      <c r="H117" s="74" t="s">
        <v>51</v>
      </c>
      <c r="I117" s="82" t="s">
        <v>372</v>
      </c>
      <c r="J117" s="69" t="s">
        <v>242</v>
      </c>
      <c r="K117" s="69" t="s">
        <v>38</v>
      </c>
      <c r="L117" s="75" t="s">
        <v>39</v>
      </c>
      <c r="M117" s="125" t="s">
        <v>373</v>
      </c>
      <c r="N117" s="76" t="s">
        <v>55</v>
      </c>
      <c r="O117" s="77">
        <v>45372</v>
      </c>
      <c r="P117" s="78">
        <v>45376</v>
      </c>
      <c r="Q117" s="74" t="s">
        <v>169</v>
      </c>
      <c r="R117" s="82" t="s">
        <v>169</v>
      </c>
      <c r="S117" s="80" t="s">
        <v>376</v>
      </c>
      <c r="T117" s="118" t="str">
        <f t="shared" si="11"/>
        <v>&lt;10</v>
      </c>
      <c r="U117" s="118" t="str">
        <f t="shared" si="11"/>
        <v>&lt;10</v>
      </c>
      <c r="V117" s="119" t="str">
        <f t="shared" si="7"/>
        <v>&lt;20</v>
      </c>
      <c r="W117" s="85" t="str">
        <f t="shared" si="10"/>
        <v/>
      </c>
    </row>
    <row r="118" spans="1:23" x14ac:dyDescent="0.4">
      <c r="A118" s="17">
        <f t="shared" si="5"/>
        <v>112</v>
      </c>
      <c r="B118" s="82" t="s">
        <v>266</v>
      </c>
      <c r="C118" s="70" t="str">
        <f t="shared" si="8"/>
        <v>宮城県漁業協同組合</v>
      </c>
      <c r="D118" s="71" t="s">
        <v>274</v>
      </c>
      <c r="E118" s="69" t="s">
        <v>38</v>
      </c>
      <c r="F118" s="83" t="s">
        <v>380</v>
      </c>
      <c r="G118" s="73" t="s">
        <v>34</v>
      </c>
      <c r="H118" s="74" t="s">
        <v>51</v>
      </c>
      <c r="I118" s="82" t="s">
        <v>372</v>
      </c>
      <c r="J118" s="69" t="s">
        <v>242</v>
      </c>
      <c r="K118" s="69" t="s">
        <v>38</v>
      </c>
      <c r="L118" s="75" t="s">
        <v>39</v>
      </c>
      <c r="M118" s="125" t="s">
        <v>373</v>
      </c>
      <c r="N118" s="76" t="s">
        <v>55</v>
      </c>
      <c r="O118" s="77">
        <v>45372</v>
      </c>
      <c r="P118" s="78">
        <v>45376</v>
      </c>
      <c r="Q118" s="74" t="s">
        <v>169</v>
      </c>
      <c r="R118" s="82" t="s">
        <v>169</v>
      </c>
      <c r="S118" s="80" t="s">
        <v>376</v>
      </c>
      <c r="T118" s="118" t="str">
        <f t="shared" si="11"/>
        <v>&lt;10</v>
      </c>
      <c r="U118" s="118" t="str">
        <f t="shared" si="11"/>
        <v>&lt;10</v>
      </c>
      <c r="V118" s="119" t="str">
        <f t="shared" si="7"/>
        <v>&lt;20</v>
      </c>
      <c r="W118" s="85" t="str">
        <f t="shared" si="10"/>
        <v/>
      </c>
    </row>
    <row r="119" spans="1:23" x14ac:dyDescent="0.4">
      <c r="A119" s="17">
        <f t="shared" si="5"/>
        <v>113</v>
      </c>
      <c r="B119" s="82" t="s">
        <v>266</v>
      </c>
      <c r="C119" s="70" t="str">
        <f t="shared" si="8"/>
        <v>宮城県漁業協同組合</v>
      </c>
      <c r="D119" s="71" t="s">
        <v>274</v>
      </c>
      <c r="E119" s="69" t="s">
        <v>38</v>
      </c>
      <c r="F119" s="83" t="s">
        <v>381</v>
      </c>
      <c r="G119" s="73" t="s">
        <v>34</v>
      </c>
      <c r="H119" s="74" t="s">
        <v>51</v>
      </c>
      <c r="I119" s="82" t="s">
        <v>372</v>
      </c>
      <c r="J119" s="69" t="s">
        <v>242</v>
      </c>
      <c r="K119" s="69" t="s">
        <v>38</v>
      </c>
      <c r="L119" s="75" t="s">
        <v>39</v>
      </c>
      <c r="M119" s="125" t="s">
        <v>373</v>
      </c>
      <c r="N119" s="76" t="s">
        <v>55</v>
      </c>
      <c r="O119" s="77">
        <v>45372</v>
      </c>
      <c r="P119" s="78">
        <v>45376</v>
      </c>
      <c r="Q119" s="74" t="s">
        <v>169</v>
      </c>
      <c r="R119" s="82" t="s">
        <v>169</v>
      </c>
      <c r="S119" s="80" t="s">
        <v>376</v>
      </c>
      <c r="T119" s="118" t="str">
        <f t="shared" si="11"/>
        <v>&lt;10</v>
      </c>
      <c r="U119" s="118" t="str">
        <f t="shared" si="11"/>
        <v>&lt;10</v>
      </c>
      <c r="V119" s="119" t="str">
        <f t="shared" si="7"/>
        <v>&lt;20</v>
      </c>
      <c r="W119" s="85" t="str">
        <f t="shared" si="10"/>
        <v/>
      </c>
    </row>
    <row r="120" spans="1:23" x14ac:dyDescent="0.4">
      <c r="A120" s="17">
        <f t="shared" si="5"/>
        <v>114</v>
      </c>
      <c r="B120" s="82" t="s">
        <v>266</v>
      </c>
      <c r="C120" s="70" t="str">
        <f t="shared" si="8"/>
        <v>宮城県漁業協同組合</v>
      </c>
      <c r="D120" s="71" t="s">
        <v>274</v>
      </c>
      <c r="E120" s="69" t="s">
        <v>38</v>
      </c>
      <c r="F120" s="83" t="s">
        <v>380</v>
      </c>
      <c r="G120" s="73" t="s">
        <v>34</v>
      </c>
      <c r="H120" s="74" t="s">
        <v>51</v>
      </c>
      <c r="I120" s="82" t="s">
        <v>382</v>
      </c>
      <c r="J120" s="69" t="s">
        <v>242</v>
      </c>
      <c r="K120" s="69" t="s">
        <v>38</v>
      </c>
      <c r="L120" s="75" t="s">
        <v>39</v>
      </c>
      <c r="M120" s="125" t="s">
        <v>373</v>
      </c>
      <c r="N120" s="76" t="s">
        <v>55</v>
      </c>
      <c r="O120" s="77">
        <v>45372</v>
      </c>
      <c r="P120" s="78">
        <v>45376</v>
      </c>
      <c r="Q120" s="74" t="s">
        <v>169</v>
      </c>
      <c r="R120" s="82" t="s">
        <v>169</v>
      </c>
      <c r="S120" s="80" t="s">
        <v>376</v>
      </c>
      <c r="T120" s="118" t="str">
        <f t="shared" si="11"/>
        <v>&lt;10</v>
      </c>
      <c r="U120" s="118" t="str">
        <f t="shared" si="11"/>
        <v>&lt;10</v>
      </c>
      <c r="V120" s="119" t="str">
        <f t="shared" si="7"/>
        <v>&lt;20</v>
      </c>
      <c r="W120" s="85" t="str">
        <f t="shared" si="10"/>
        <v/>
      </c>
    </row>
    <row r="121" spans="1:23" x14ac:dyDescent="0.4">
      <c r="A121" s="17">
        <f t="shared" si="5"/>
        <v>115</v>
      </c>
      <c r="B121" s="82" t="s">
        <v>266</v>
      </c>
      <c r="C121" s="70" t="str">
        <f t="shared" si="8"/>
        <v>宮城県漁業協同組合</v>
      </c>
      <c r="D121" s="71" t="s">
        <v>274</v>
      </c>
      <c r="E121" s="69" t="s">
        <v>38</v>
      </c>
      <c r="F121" s="83" t="s">
        <v>383</v>
      </c>
      <c r="G121" s="73" t="s">
        <v>34</v>
      </c>
      <c r="H121" s="74" t="s">
        <v>51</v>
      </c>
      <c r="I121" s="82" t="s">
        <v>382</v>
      </c>
      <c r="J121" s="69" t="s">
        <v>242</v>
      </c>
      <c r="K121" s="69" t="s">
        <v>38</v>
      </c>
      <c r="L121" s="75" t="s">
        <v>39</v>
      </c>
      <c r="M121" s="125" t="s">
        <v>373</v>
      </c>
      <c r="N121" s="76" t="s">
        <v>55</v>
      </c>
      <c r="O121" s="77">
        <v>45372</v>
      </c>
      <c r="P121" s="78">
        <v>45376</v>
      </c>
      <c r="Q121" s="74" t="s">
        <v>169</v>
      </c>
      <c r="R121" s="82" t="s">
        <v>169</v>
      </c>
      <c r="S121" s="80" t="s">
        <v>376</v>
      </c>
      <c r="T121" s="118" t="str">
        <f t="shared" si="11"/>
        <v>&lt;10</v>
      </c>
      <c r="U121" s="118" t="str">
        <f t="shared" si="11"/>
        <v>&lt;10</v>
      </c>
      <c r="V121" s="119" t="str">
        <f t="shared" si="7"/>
        <v>&lt;20</v>
      </c>
      <c r="W121" s="85" t="str">
        <f t="shared" si="10"/>
        <v/>
      </c>
    </row>
    <row r="122" spans="1:23" x14ac:dyDescent="0.4">
      <c r="A122" s="17">
        <f t="shared" si="5"/>
        <v>116</v>
      </c>
      <c r="B122" s="82" t="s">
        <v>266</v>
      </c>
      <c r="C122" s="70" t="str">
        <f t="shared" si="8"/>
        <v>宮城県漁業協同組合</v>
      </c>
      <c r="D122" s="71" t="s">
        <v>274</v>
      </c>
      <c r="E122" s="69" t="s">
        <v>38</v>
      </c>
      <c r="F122" s="83" t="s">
        <v>384</v>
      </c>
      <c r="G122" s="73" t="s">
        <v>34</v>
      </c>
      <c r="H122" s="74" t="s">
        <v>51</v>
      </c>
      <c r="I122" s="82" t="s">
        <v>382</v>
      </c>
      <c r="J122" s="69" t="s">
        <v>242</v>
      </c>
      <c r="K122" s="69" t="s">
        <v>38</v>
      </c>
      <c r="L122" s="75" t="s">
        <v>39</v>
      </c>
      <c r="M122" s="125" t="s">
        <v>373</v>
      </c>
      <c r="N122" s="76" t="s">
        <v>55</v>
      </c>
      <c r="O122" s="77">
        <v>45372</v>
      </c>
      <c r="P122" s="78">
        <v>45376</v>
      </c>
      <c r="Q122" s="74" t="s">
        <v>169</v>
      </c>
      <c r="R122" s="82" t="s">
        <v>169</v>
      </c>
      <c r="S122" s="80" t="s">
        <v>376</v>
      </c>
      <c r="T122" s="118" t="str">
        <f t="shared" si="11"/>
        <v>&lt;10</v>
      </c>
      <c r="U122" s="118" t="str">
        <f t="shared" si="11"/>
        <v>&lt;10</v>
      </c>
      <c r="V122" s="119" t="str">
        <f t="shared" si="7"/>
        <v>&lt;20</v>
      </c>
      <c r="W122" s="85" t="str">
        <f t="shared" si="10"/>
        <v/>
      </c>
    </row>
    <row r="123" spans="1:23" x14ac:dyDescent="0.4">
      <c r="A123" s="17">
        <f t="shared" si="5"/>
        <v>117</v>
      </c>
      <c r="B123" s="82" t="s">
        <v>266</v>
      </c>
      <c r="C123" s="70" t="str">
        <f t="shared" si="8"/>
        <v>宮城県漁業協同組合</v>
      </c>
      <c r="D123" s="71" t="s">
        <v>274</v>
      </c>
      <c r="E123" s="69" t="s">
        <v>38</v>
      </c>
      <c r="F123" s="83" t="s">
        <v>384</v>
      </c>
      <c r="G123" s="73" t="s">
        <v>34</v>
      </c>
      <c r="H123" s="74" t="s">
        <v>51</v>
      </c>
      <c r="I123" s="82" t="s">
        <v>382</v>
      </c>
      <c r="J123" s="69" t="s">
        <v>242</v>
      </c>
      <c r="K123" s="69" t="s">
        <v>38</v>
      </c>
      <c r="L123" s="75" t="s">
        <v>39</v>
      </c>
      <c r="M123" s="125" t="s">
        <v>373</v>
      </c>
      <c r="N123" s="76" t="s">
        <v>55</v>
      </c>
      <c r="O123" s="77">
        <v>45372</v>
      </c>
      <c r="P123" s="78">
        <v>45376</v>
      </c>
      <c r="Q123" s="74" t="s">
        <v>169</v>
      </c>
      <c r="R123" s="82" t="s">
        <v>169</v>
      </c>
      <c r="S123" s="80" t="s">
        <v>376</v>
      </c>
      <c r="T123" s="118" t="str">
        <f t="shared" si="11"/>
        <v>&lt;10</v>
      </c>
      <c r="U123" s="118" t="str">
        <f t="shared" si="11"/>
        <v>&lt;10</v>
      </c>
      <c r="V123" s="119" t="str">
        <f t="shared" si="7"/>
        <v>&lt;20</v>
      </c>
      <c r="W123" s="85" t="str">
        <f t="shared" si="10"/>
        <v/>
      </c>
    </row>
    <row r="124" spans="1:23" x14ac:dyDescent="0.4">
      <c r="A124" s="17">
        <f t="shared" si="5"/>
        <v>118</v>
      </c>
      <c r="B124" s="82" t="s">
        <v>266</v>
      </c>
      <c r="C124" s="70" t="str">
        <f t="shared" si="8"/>
        <v>宮城県漁業協同組合</v>
      </c>
      <c r="D124" s="71" t="s">
        <v>274</v>
      </c>
      <c r="E124" s="69" t="s">
        <v>38</v>
      </c>
      <c r="F124" s="83" t="s">
        <v>385</v>
      </c>
      <c r="G124" s="73" t="s">
        <v>34</v>
      </c>
      <c r="H124" s="74" t="s">
        <v>51</v>
      </c>
      <c r="I124" s="82" t="s">
        <v>382</v>
      </c>
      <c r="J124" s="69" t="s">
        <v>242</v>
      </c>
      <c r="K124" s="69" t="s">
        <v>38</v>
      </c>
      <c r="L124" s="75" t="s">
        <v>39</v>
      </c>
      <c r="M124" s="125" t="s">
        <v>373</v>
      </c>
      <c r="N124" s="76" t="s">
        <v>55</v>
      </c>
      <c r="O124" s="77">
        <v>45372</v>
      </c>
      <c r="P124" s="78">
        <v>45376</v>
      </c>
      <c r="Q124" s="74" t="s">
        <v>169</v>
      </c>
      <c r="R124" s="82" t="s">
        <v>169</v>
      </c>
      <c r="S124" s="80" t="s">
        <v>376</v>
      </c>
      <c r="T124" s="118" t="str">
        <f t="shared" si="11"/>
        <v>&lt;10</v>
      </c>
      <c r="U124" s="118" t="str">
        <f t="shared" si="11"/>
        <v>&lt;10</v>
      </c>
      <c r="V124" s="119" t="str">
        <f t="shared" si="7"/>
        <v>&lt;20</v>
      </c>
      <c r="W124" s="85" t="str">
        <f t="shared" si="10"/>
        <v/>
      </c>
    </row>
    <row r="125" spans="1:23" x14ac:dyDescent="0.4">
      <c r="A125" s="17">
        <f t="shared" si="5"/>
        <v>119</v>
      </c>
      <c r="B125" s="82" t="s">
        <v>266</v>
      </c>
      <c r="C125" s="70" t="str">
        <f t="shared" si="8"/>
        <v>宮城県漁業協同組合</v>
      </c>
      <c r="D125" s="71" t="s">
        <v>274</v>
      </c>
      <c r="E125" s="69" t="s">
        <v>38</v>
      </c>
      <c r="F125" s="83" t="s">
        <v>385</v>
      </c>
      <c r="G125" s="73" t="s">
        <v>34</v>
      </c>
      <c r="H125" s="74" t="s">
        <v>51</v>
      </c>
      <c r="I125" s="82" t="s">
        <v>382</v>
      </c>
      <c r="J125" s="69" t="s">
        <v>242</v>
      </c>
      <c r="K125" s="69" t="s">
        <v>38</v>
      </c>
      <c r="L125" s="75" t="s">
        <v>39</v>
      </c>
      <c r="M125" s="125" t="s">
        <v>373</v>
      </c>
      <c r="N125" s="76" t="s">
        <v>55</v>
      </c>
      <c r="O125" s="77">
        <v>45372</v>
      </c>
      <c r="P125" s="78">
        <v>45376</v>
      </c>
      <c r="Q125" s="74" t="s">
        <v>169</v>
      </c>
      <c r="R125" s="82" t="s">
        <v>169</v>
      </c>
      <c r="S125" s="80" t="s">
        <v>376</v>
      </c>
      <c r="T125" s="118" t="str">
        <f t="shared" si="11"/>
        <v>&lt;10</v>
      </c>
      <c r="U125" s="118" t="str">
        <f t="shared" si="11"/>
        <v>&lt;10</v>
      </c>
      <c r="V125" s="119" t="str">
        <f t="shared" si="7"/>
        <v>&lt;20</v>
      </c>
      <c r="W125" s="85" t="str">
        <f t="shared" si="10"/>
        <v/>
      </c>
    </row>
    <row r="126" spans="1:23" x14ac:dyDescent="0.4">
      <c r="A126" s="17">
        <f t="shared" si="5"/>
        <v>120</v>
      </c>
      <c r="B126" s="82" t="s">
        <v>266</v>
      </c>
      <c r="C126" s="70" t="str">
        <f t="shared" si="8"/>
        <v>宮城県漁業協同組合</v>
      </c>
      <c r="D126" s="71" t="s">
        <v>274</v>
      </c>
      <c r="E126" s="69" t="s">
        <v>38</v>
      </c>
      <c r="F126" s="83" t="s">
        <v>386</v>
      </c>
      <c r="G126" s="73" t="s">
        <v>34</v>
      </c>
      <c r="H126" s="74" t="s">
        <v>51</v>
      </c>
      <c r="I126" s="82" t="s">
        <v>372</v>
      </c>
      <c r="J126" s="69" t="s">
        <v>242</v>
      </c>
      <c r="K126" s="69" t="s">
        <v>38</v>
      </c>
      <c r="L126" s="75" t="s">
        <v>39</v>
      </c>
      <c r="M126" s="125" t="s">
        <v>373</v>
      </c>
      <c r="N126" s="76" t="s">
        <v>55</v>
      </c>
      <c r="O126" s="77">
        <v>45372</v>
      </c>
      <c r="P126" s="78">
        <v>45373</v>
      </c>
      <c r="Q126" s="74" t="s">
        <v>169</v>
      </c>
      <c r="R126" s="82" t="s">
        <v>169</v>
      </c>
      <c r="S126" s="80" t="s">
        <v>376</v>
      </c>
      <c r="T126" s="118" t="str">
        <f t="shared" si="11"/>
        <v>&lt;10</v>
      </c>
      <c r="U126" s="118" t="str">
        <f t="shared" si="11"/>
        <v>&lt;10</v>
      </c>
      <c r="V126" s="119" t="str">
        <f t="shared" si="7"/>
        <v>&lt;20</v>
      </c>
      <c r="W126" s="85" t="str">
        <f t="shared" si="10"/>
        <v/>
      </c>
    </row>
    <row r="127" spans="1:23" x14ac:dyDescent="0.4">
      <c r="A127" s="17">
        <f t="shared" si="5"/>
        <v>121</v>
      </c>
      <c r="B127" s="82" t="s">
        <v>266</v>
      </c>
      <c r="C127" s="70" t="str">
        <f t="shared" si="8"/>
        <v>宮城県漁業協同組合</v>
      </c>
      <c r="D127" s="71" t="s">
        <v>274</v>
      </c>
      <c r="E127" s="69" t="s">
        <v>38</v>
      </c>
      <c r="F127" s="83" t="s">
        <v>387</v>
      </c>
      <c r="G127" s="73" t="s">
        <v>34</v>
      </c>
      <c r="H127" s="74" t="s">
        <v>51</v>
      </c>
      <c r="I127" s="82" t="s">
        <v>372</v>
      </c>
      <c r="J127" s="69" t="s">
        <v>242</v>
      </c>
      <c r="K127" s="69" t="s">
        <v>38</v>
      </c>
      <c r="L127" s="75" t="s">
        <v>39</v>
      </c>
      <c r="M127" s="125" t="s">
        <v>373</v>
      </c>
      <c r="N127" s="76" t="s">
        <v>55</v>
      </c>
      <c r="O127" s="77">
        <v>45372</v>
      </c>
      <c r="P127" s="78">
        <v>45373</v>
      </c>
      <c r="Q127" s="74" t="s">
        <v>169</v>
      </c>
      <c r="R127" s="82" t="s">
        <v>169</v>
      </c>
      <c r="S127" s="80" t="s">
        <v>376</v>
      </c>
      <c r="T127" s="118" t="str">
        <f t="shared" si="11"/>
        <v>&lt;10</v>
      </c>
      <c r="U127" s="118" t="str">
        <f t="shared" si="11"/>
        <v>&lt;10</v>
      </c>
      <c r="V127" s="119" t="str">
        <f t="shared" si="7"/>
        <v>&lt;20</v>
      </c>
      <c r="W127" s="85" t="str">
        <f t="shared" si="10"/>
        <v/>
      </c>
    </row>
    <row r="128" spans="1:23" x14ac:dyDescent="0.4">
      <c r="A128" s="17">
        <f t="shared" si="5"/>
        <v>122</v>
      </c>
      <c r="B128" s="82" t="s">
        <v>266</v>
      </c>
      <c r="C128" s="70" t="str">
        <f t="shared" si="8"/>
        <v>宮城県</v>
      </c>
      <c r="D128" s="71" t="s">
        <v>274</v>
      </c>
      <c r="E128" s="69" t="s">
        <v>38</v>
      </c>
      <c r="F128" s="83" t="s">
        <v>388</v>
      </c>
      <c r="G128" s="87" t="s">
        <v>34</v>
      </c>
      <c r="H128" s="74" t="s">
        <v>51</v>
      </c>
      <c r="I128" s="82" t="s">
        <v>389</v>
      </c>
      <c r="J128" s="69" t="s">
        <v>242</v>
      </c>
      <c r="K128" s="69" t="s">
        <v>38</v>
      </c>
      <c r="L128" s="75" t="s">
        <v>39</v>
      </c>
      <c r="M128" s="125" t="s">
        <v>354</v>
      </c>
      <c r="N128" s="76" t="s">
        <v>55</v>
      </c>
      <c r="O128" s="77">
        <v>45379</v>
      </c>
      <c r="P128" s="78">
        <v>45379</v>
      </c>
      <c r="Q128" s="88" t="s">
        <v>390</v>
      </c>
      <c r="R128" s="82" t="s">
        <v>391</v>
      </c>
      <c r="S128" s="80" t="s">
        <v>392</v>
      </c>
      <c r="T128" s="118" t="str">
        <f t="shared" si="11"/>
        <v>&lt;3.76</v>
      </c>
      <c r="U128" s="118" t="str">
        <f t="shared" si="11"/>
        <v>&lt;3.46</v>
      </c>
      <c r="V128" s="119" t="str">
        <f t="shared" si="7"/>
        <v>&lt;7.2</v>
      </c>
      <c r="W128" s="85" t="str">
        <f t="shared" si="10"/>
        <v/>
      </c>
    </row>
    <row r="129" spans="1:23" x14ac:dyDescent="0.4">
      <c r="A129" s="17">
        <f t="shared" si="5"/>
        <v>123</v>
      </c>
      <c r="B129" s="31" t="s">
        <v>393</v>
      </c>
      <c r="C129" s="33" t="s">
        <v>393</v>
      </c>
      <c r="D129" s="66" t="s">
        <v>394</v>
      </c>
      <c r="E129" s="89" t="s">
        <v>395</v>
      </c>
      <c r="F129" s="33"/>
      <c r="G129" s="43" t="s">
        <v>34</v>
      </c>
      <c r="H129" s="66" t="s">
        <v>259</v>
      </c>
      <c r="I129" s="31" t="s">
        <v>396</v>
      </c>
      <c r="J129" s="31"/>
      <c r="K129" s="31" t="s">
        <v>397</v>
      </c>
      <c r="L129" s="36" t="s">
        <v>398</v>
      </c>
      <c r="M129" s="18" t="s">
        <v>399</v>
      </c>
      <c r="N129" s="37" t="s">
        <v>55</v>
      </c>
      <c r="O129" s="38">
        <v>45369</v>
      </c>
      <c r="P129" s="67">
        <v>45372</v>
      </c>
      <c r="Q129" s="35" t="s">
        <v>400</v>
      </c>
      <c r="R129" s="90" t="s">
        <v>265</v>
      </c>
      <c r="S129" s="65"/>
      <c r="T129" s="118" t="str">
        <f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&lt;5.3</v>
      </c>
      <c r="U129" s="118" t="str">
        <f>IF(R129="","",IF(NOT(ISERROR(R129*1)),ROUNDDOWN(R129*1,2-INT(LOG(ABS(R129*1)))),IFERROR("&lt;"&amp;ROUNDDOWN(IF(SUBSTITUTE(R129,"&lt;","")*1&lt;=50,SUBSTITUTE(R129,"&lt;","")*1,""),2-INT(LOG(ABS(SUBSTITUTE(R129,"&lt;","")*1)))),IF(R129="-",R129,"入力形式が間違っています"))))</f>
        <v>&lt;6.7</v>
      </c>
      <c r="V129" s="119" t="str">
        <f t="shared" si="7"/>
        <v>&lt;12</v>
      </c>
      <c r="W129" s="36" t="str">
        <f t="shared" si="10"/>
        <v/>
      </c>
    </row>
    <row r="130" spans="1:23" x14ac:dyDescent="0.4">
      <c r="A130" s="17">
        <f t="shared" si="5"/>
        <v>124</v>
      </c>
      <c r="B130" s="60" t="s">
        <v>393</v>
      </c>
      <c r="C130" s="62" t="s">
        <v>393</v>
      </c>
      <c r="D130" s="35" t="s">
        <v>394</v>
      </c>
      <c r="E130" s="60" t="s">
        <v>401</v>
      </c>
      <c r="F130" s="62"/>
      <c r="G130" s="91" t="s">
        <v>402</v>
      </c>
      <c r="H130" s="92" t="s">
        <v>403</v>
      </c>
      <c r="I130" s="60" t="s">
        <v>404</v>
      </c>
      <c r="J130" s="60" t="s">
        <v>405</v>
      </c>
      <c r="K130" s="60" t="s">
        <v>406</v>
      </c>
      <c r="L130" s="93" t="s">
        <v>407</v>
      </c>
      <c r="M130" s="17" t="s">
        <v>408</v>
      </c>
      <c r="N130" s="94" t="s">
        <v>409</v>
      </c>
      <c r="O130" s="63">
        <v>45369</v>
      </c>
      <c r="P130" s="64">
        <v>45372</v>
      </c>
      <c r="Q130" s="35" t="s">
        <v>233</v>
      </c>
      <c r="R130" s="95" t="s">
        <v>145</v>
      </c>
      <c r="S130" s="96" t="s">
        <v>410</v>
      </c>
      <c r="T130" s="118" t="str">
        <f t="shared" ref="T130:U139" si="12">IF(Q130="","",IF(NOT(ISERROR(Q130*1)),ROUNDDOWN(Q130*1,2-INT(LOG(ABS(Q130*1)))),IFERROR("&lt;"&amp;ROUNDDOWN(IF(SUBSTITUTE(Q130,"&lt;","")*1&lt;=50,SUBSTITUTE(Q130,"&lt;","")*1,""),2-INT(LOG(ABS(SUBSTITUTE(Q130,"&lt;","")*1)))),IF(Q130="-",Q130,"入力形式が間違っています"))))</f>
        <v>&lt;4.29</v>
      </c>
      <c r="U130" s="118" t="str">
        <f t="shared" si="12"/>
        <v>&lt;4.49</v>
      </c>
      <c r="V130" s="119" t="str">
        <f t="shared" si="7"/>
        <v>&lt;8.8</v>
      </c>
      <c r="W130" s="36" t="str">
        <f t="shared" si="10"/>
        <v/>
      </c>
    </row>
    <row r="131" spans="1:23" x14ac:dyDescent="0.4">
      <c r="A131" s="17">
        <f t="shared" si="5"/>
        <v>125</v>
      </c>
      <c r="B131" s="60" t="s">
        <v>393</v>
      </c>
      <c r="C131" s="62" t="s">
        <v>393</v>
      </c>
      <c r="D131" s="35" t="s">
        <v>394</v>
      </c>
      <c r="E131" s="60" t="s">
        <v>411</v>
      </c>
      <c r="F131" s="62"/>
      <c r="G131" s="43" t="s">
        <v>402</v>
      </c>
      <c r="H131" s="35" t="s">
        <v>403</v>
      </c>
      <c r="I131" s="60" t="s">
        <v>404</v>
      </c>
      <c r="J131" s="60" t="s">
        <v>405</v>
      </c>
      <c r="K131" s="60" t="s">
        <v>406</v>
      </c>
      <c r="L131" s="93" t="s">
        <v>407</v>
      </c>
      <c r="M131" s="17" t="s">
        <v>408</v>
      </c>
      <c r="N131" s="94" t="s">
        <v>409</v>
      </c>
      <c r="O131" s="63">
        <v>45369</v>
      </c>
      <c r="P131" s="64">
        <v>45372</v>
      </c>
      <c r="Q131" s="35" t="s">
        <v>412</v>
      </c>
      <c r="R131" s="95">
        <v>7.42</v>
      </c>
      <c r="S131" s="96">
        <v>7.42</v>
      </c>
      <c r="T131" s="118" t="str">
        <f t="shared" si="12"/>
        <v>&lt;3.64</v>
      </c>
      <c r="U131" s="118">
        <f t="shared" si="12"/>
        <v>7.42</v>
      </c>
      <c r="V131" s="119">
        <f t="shared" si="7"/>
        <v>7.4</v>
      </c>
      <c r="W131" s="36"/>
    </row>
    <row r="132" spans="1:23" x14ac:dyDescent="0.4">
      <c r="A132" s="17">
        <f t="shared" si="5"/>
        <v>126</v>
      </c>
      <c r="B132" s="60" t="s">
        <v>393</v>
      </c>
      <c r="C132" s="62" t="s">
        <v>393</v>
      </c>
      <c r="D132" s="35" t="s">
        <v>394</v>
      </c>
      <c r="E132" s="60" t="s">
        <v>401</v>
      </c>
      <c r="F132" s="62"/>
      <c r="G132" s="43" t="s">
        <v>402</v>
      </c>
      <c r="H132" s="35" t="s">
        <v>403</v>
      </c>
      <c r="I132" s="60" t="s">
        <v>404</v>
      </c>
      <c r="J132" s="60" t="s">
        <v>405</v>
      </c>
      <c r="K132" s="60" t="s">
        <v>413</v>
      </c>
      <c r="L132" s="93" t="s">
        <v>407</v>
      </c>
      <c r="M132" s="17" t="s">
        <v>408</v>
      </c>
      <c r="N132" s="94" t="s">
        <v>409</v>
      </c>
      <c r="O132" s="63">
        <v>45369</v>
      </c>
      <c r="P132" s="64">
        <v>45372</v>
      </c>
      <c r="Q132" s="35" t="s">
        <v>414</v>
      </c>
      <c r="R132" s="95" t="s">
        <v>415</v>
      </c>
      <c r="S132" s="96" t="s">
        <v>416</v>
      </c>
      <c r="T132" s="118" t="str">
        <f t="shared" si="12"/>
        <v>&lt;5.12</v>
      </c>
      <c r="U132" s="118" t="str">
        <f t="shared" si="12"/>
        <v>&lt;4.31</v>
      </c>
      <c r="V132" s="119" t="str">
        <f t="shared" si="7"/>
        <v>&lt;9.4</v>
      </c>
      <c r="W132" s="93"/>
    </row>
    <row r="133" spans="1:23" x14ac:dyDescent="0.4">
      <c r="A133" s="17">
        <f t="shared" si="5"/>
        <v>127</v>
      </c>
      <c r="B133" s="60" t="s">
        <v>393</v>
      </c>
      <c r="C133" s="62" t="s">
        <v>393</v>
      </c>
      <c r="D133" s="35" t="s">
        <v>394</v>
      </c>
      <c r="E133" s="60" t="s">
        <v>401</v>
      </c>
      <c r="F133" s="62"/>
      <c r="G133" s="34" t="s">
        <v>402</v>
      </c>
      <c r="H133" s="35" t="s">
        <v>403</v>
      </c>
      <c r="I133" s="60" t="s">
        <v>404</v>
      </c>
      <c r="J133" s="60" t="s">
        <v>405</v>
      </c>
      <c r="K133" s="31" t="s">
        <v>413</v>
      </c>
      <c r="L133" s="97" t="s">
        <v>407</v>
      </c>
      <c r="M133" s="22" t="s">
        <v>408</v>
      </c>
      <c r="N133" s="94" t="s">
        <v>409</v>
      </c>
      <c r="O133" s="63">
        <v>45369</v>
      </c>
      <c r="P133" s="64">
        <v>45372</v>
      </c>
      <c r="Q133" s="35" t="s">
        <v>151</v>
      </c>
      <c r="R133" s="95" t="s">
        <v>417</v>
      </c>
      <c r="S133" s="98" t="s">
        <v>418</v>
      </c>
      <c r="T133" s="118" t="str">
        <f t="shared" si="12"/>
        <v>&lt;4.04</v>
      </c>
      <c r="U133" s="118" t="str">
        <f t="shared" si="12"/>
        <v>&lt;4.45</v>
      </c>
      <c r="V133" s="119" t="str">
        <f t="shared" si="7"/>
        <v>&lt;8.5</v>
      </c>
      <c r="W133" s="36"/>
    </row>
    <row r="134" spans="1:23" x14ac:dyDescent="0.4">
      <c r="A134" s="17">
        <f t="shared" si="5"/>
        <v>128</v>
      </c>
      <c r="B134" s="60" t="s">
        <v>393</v>
      </c>
      <c r="C134" s="62" t="s">
        <v>393</v>
      </c>
      <c r="D134" s="35" t="s">
        <v>394</v>
      </c>
      <c r="E134" s="60" t="s">
        <v>401</v>
      </c>
      <c r="F134" s="62"/>
      <c r="G134" s="43" t="s">
        <v>402</v>
      </c>
      <c r="H134" s="35" t="s">
        <v>403</v>
      </c>
      <c r="I134" s="60" t="s">
        <v>404</v>
      </c>
      <c r="J134" s="60" t="s">
        <v>405</v>
      </c>
      <c r="K134" s="60" t="s">
        <v>413</v>
      </c>
      <c r="L134" s="93" t="s">
        <v>407</v>
      </c>
      <c r="M134" s="17" t="s">
        <v>408</v>
      </c>
      <c r="N134" s="94" t="s">
        <v>409</v>
      </c>
      <c r="O134" s="63">
        <v>45369</v>
      </c>
      <c r="P134" s="64">
        <v>45372</v>
      </c>
      <c r="Q134" s="35" t="s">
        <v>419</v>
      </c>
      <c r="R134" s="95" t="s">
        <v>420</v>
      </c>
      <c r="S134" s="96" t="s">
        <v>421</v>
      </c>
      <c r="T134" s="118" t="str">
        <f t="shared" si="12"/>
        <v>&lt;3.38</v>
      </c>
      <c r="U134" s="118" t="str">
        <f t="shared" si="12"/>
        <v>&lt;2.75</v>
      </c>
      <c r="V134" s="119" t="str">
        <f t="shared" si="7"/>
        <v>&lt;6.1</v>
      </c>
      <c r="W134" s="93"/>
    </row>
    <row r="135" spans="1:23" x14ac:dyDescent="0.4">
      <c r="A135" s="17">
        <f t="shared" si="5"/>
        <v>129</v>
      </c>
      <c r="B135" s="60" t="s">
        <v>393</v>
      </c>
      <c r="C135" s="62" t="s">
        <v>393</v>
      </c>
      <c r="D135" s="35" t="s">
        <v>394</v>
      </c>
      <c r="E135" s="60" t="s">
        <v>411</v>
      </c>
      <c r="F135" s="62"/>
      <c r="G135" s="43" t="s">
        <v>402</v>
      </c>
      <c r="H135" s="35" t="s">
        <v>403</v>
      </c>
      <c r="I135" s="60" t="s">
        <v>404</v>
      </c>
      <c r="J135" s="60" t="s">
        <v>405</v>
      </c>
      <c r="K135" s="60" t="s">
        <v>413</v>
      </c>
      <c r="L135" s="93" t="s">
        <v>407</v>
      </c>
      <c r="M135" s="17" t="s">
        <v>408</v>
      </c>
      <c r="N135" s="94" t="s">
        <v>409</v>
      </c>
      <c r="O135" s="63">
        <v>45369</v>
      </c>
      <c r="P135" s="64">
        <v>45372</v>
      </c>
      <c r="Q135" s="35" t="s">
        <v>133</v>
      </c>
      <c r="R135" s="60" t="s">
        <v>422</v>
      </c>
      <c r="S135" s="99" t="s">
        <v>423</v>
      </c>
      <c r="T135" s="118" t="str">
        <f t="shared" si="12"/>
        <v>&lt;4.58</v>
      </c>
      <c r="U135" s="118" t="str">
        <f t="shared" si="12"/>
        <v>&lt;4.61</v>
      </c>
      <c r="V135" s="119" t="str">
        <f t="shared" si="7"/>
        <v>&lt;9.2</v>
      </c>
      <c r="W135" s="93"/>
    </row>
    <row r="136" spans="1:23" x14ac:dyDescent="0.4">
      <c r="A136" s="17">
        <f t="shared" ref="A136:A155" si="13">A135+1</f>
        <v>130</v>
      </c>
      <c r="B136" s="60" t="s">
        <v>393</v>
      </c>
      <c r="C136" s="62" t="s">
        <v>393</v>
      </c>
      <c r="D136" s="35" t="s">
        <v>394</v>
      </c>
      <c r="E136" s="60" t="s">
        <v>424</v>
      </c>
      <c r="F136" s="62"/>
      <c r="G136" s="43" t="s">
        <v>402</v>
      </c>
      <c r="H136" s="35" t="s">
        <v>403</v>
      </c>
      <c r="I136" s="60" t="s">
        <v>425</v>
      </c>
      <c r="J136" s="60" t="s">
        <v>405</v>
      </c>
      <c r="K136" s="60" t="s">
        <v>426</v>
      </c>
      <c r="L136" s="93" t="s">
        <v>427</v>
      </c>
      <c r="M136" s="17" t="s">
        <v>408</v>
      </c>
      <c r="N136" s="94" t="s">
        <v>409</v>
      </c>
      <c r="O136" s="63">
        <v>45006</v>
      </c>
      <c r="P136" s="64">
        <v>45372</v>
      </c>
      <c r="Q136" s="35" t="s">
        <v>428</v>
      </c>
      <c r="R136" s="100" t="s">
        <v>429</v>
      </c>
      <c r="S136" s="96" t="s">
        <v>430</v>
      </c>
      <c r="T136" s="118" t="str">
        <f t="shared" si="12"/>
        <v>&lt;5.38</v>
      </c>
      <c r="U136" s="118" t="str">
        <f t="shared" si="12"/>
        <v>&lt;4.83</v>
      </c>
      <c r="V136" s="119" t="str">
        <f t="shared" ref="V136:V155" si="14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&lt;10</v>
      </c>
      <c r="W136" s="93"/>
    </row>
    <row r="137" spans="1:23" x14ac:dyDescent="0.4">
      <c r="A137" s="17">
        <f t="shared" si="13"/>
        <v>131</v>
      </c>
      <c r="B137" s="60" t="s">
        <v>393</v>
      </c>
      <c r="C137" s="62" t="s">
        <v>393</v>
      </c>
      <c r="D137" s="35" t="s">
        <v>394</v>
      </c>
      <c r="E137" s="60" t="s">
        <v>411</v>
      </c>
      <c r="F137" s="62"/>
      <c r="G137" s="43" t="s">
        <v>402</v>
      </c>
      <c r="H137" s="35" t="s">
        <v>403</v>
      </c>
      <c r="I137" s="60" t="s">
        <v>431</v>
      </c>
      <c r="J137" s="60" t="s">
        <v>86</v>
      </c>
      <c r="K137" s="60" t="s">
        <v>94</v>
      </c>
      <c r="L137" s="93" t="s">
        <v>427</v>
      </c>
      <c r="M137" s="17" t="s">
        <v>408</v>
      </c>
      <c r="N137" s="94" t="s">
        <v>409</v>
      </c>
      <c r="O137" s="63">
        <v>45368</v>
      </c>
      <c r="P137" s="64">
        <v>45372</v>
      </c>
      <c r="Q137" s="35" t="s">
        <v>432</v>
      </c>
      <c r="R137" s="95" t="s">
        <v>165</v>
      </c>
      <c r="S137" s="99" t="s">
        <v>433</v>
      </c>
      <c r="T137" s="118" t="str">
        <f t="shared" si="12"/>
        <v>&lt;2.66</v>
      </c>
      <c r="U137" s="118" t="str">
        <f t="shared" si="12"/>
        <v>&lt;3.52</v>
      </c>
      <c r="V137" s="119" t="str">
        <f t="shared" si="14"/>
        <v>&lt;6.2</v>
      </c>
      <c r="W137" s="93"/>
    </row>
    <row r="138" spans="1:23" x14ac:dyDescent="0.4">
      <c r="A138" s="17">
        <f t="shared" si="13"/>
        <v>132</v>
      </c>
      <c r="B138" s="60" t="s">
        <v>393</v>
      </c>
      <c r="C138" s="62" t="s">
        <v>393</v>
      </c>
      <c r="D138" s="35" t="s">
        <v>394</v>
      </c>
      <c r="E138" s="60" t="s">
        <v>434</v>
      </c>
      <c r="F138" s="62"/>
      <c r="G138" s="43" t="s">
        <v>402</v>
      </c>
      <c r="H138" s="35" t="s">
        <v>403</v>
      </c>
      <c r="I138" s="60" t="s">
        <v>435</v>
      </c>
      <c r="J138" s="60" t="s">
        <v>86</v>
      </c>
      <c r="K138" s="60" t="s">
        <v>94</v>
      </c>
      <c r="L138" s="93" t="s">
        <v>427</v>
      </c>
      <c r="M138" s="17" t="s">
        <v>408</v>
      </c>
      <c r="N138" s="94" t="s">
        <v>73</v>
      </c>
      <c r="O138" s="63">
        <v>45366</v>
      </c>
      <c r="P138" s="64">
        <v>45372</v>
      </c>
      <c r="Q138" s="35" t="s">
        <v>436</v>
      </c>
      <c r="R138" s="95" t="s">
        <v>437</v>
      </c>
      <c r="S138" s="101" t="s">
        <v>166</v>
      </c>
      <c r="T138" s="118" t="str">
        <f t="shared" si="12"/>
        <v>&lt;3.93</v>
      </c>
      <c r="U138" s="118" t="str">
        <f t="shared" si="12"/>
        <v>&lt;3.47</v>
      </c>
      <c r="V138" s="119" t="str">
        <f t="shared" si="14"/>
        <v>&lt;7.4</v>
      </c>
      <c r="W138" s="93"/>
    </row>
    <row r="139" spans="1:23" x14ac:dyDescent="0.4">
      <c r="A139" s="17">
        <f t="shared" si="13"/>
        <v>133</v>
      </c>
      <c r="B139" s="60" t="s">
        <v>393</v>
      </c>
      <c r="C139" s="62" t="s">
        <v>393</v>
      </c>
      <c r="D139" s="35" t="s">
        <v>394</v>
      </c>
      <c r="E139" s="60" t="s">
        <v>438</v>
      </c>
      <c r="F139" s="62"/>
      <c r="G139" s="43" t="s">
        <v>402</v>
      </c>
      <c r="H139" s="35" t="s">
        <v>403</v>
      </c>
      <c r="I139" s="60" t="s">
        <v>435</v>
      </c>
      <c r="J139" s="60" t="s">
        <v>86</v>
      </c>
      <c r="K139" s="60" t="s">
        <v>94</v>
      </c>
      <c r="L139" s="93" t="s">
        <v>427</v>
      </c>
      <c r="M139" s="17" t="s">
        <v>408</v>
      </c>
      <c r="N139" s="94" t="s">
        <v>73</v>
      </c>
      <c r="O139" s="63">
        <v>45369</v>
      </c>
      <c r="P139" s="64">
        <v>45372</v>
      </c>
      <c r="Q139" s="35" t="s">
        <v>439</v>
      </c>
      <c r="R139" s="95" t="s">
        <v>440</v>
      </c>
      <c r="S139" s="99" t="s">
        <v>441</v>
      </c>
      <c r="T139" s="118" t="str">
        <f t="shared" si="12"/>
        <v>&lt;4.21</v>
      </c>
      <c r="U139" s="118" t="str">
        <f t="shared" si="12"/>
        <v>&lt;3.84</v>
      </c>
      <c r="V139" s="119" t="str">
        <f t="shared" si="14"/>
        <v>&lt;8.1</v>
      </c>
      <c r="W139" s="93"/>
    </row>
    <row r="140" spans="1:23" x14ac:dyDescent="0.4">
      <c r="A140" s="17">
        <f t="shared" si="13"/>
        <v>134</v>
      </c>
      <c r="B140" s="31" t="s">
        <v>393</v>
      </c>
      <c r="C140" s="33" t="s">
        <v>393</v>
      </c>
      <c r="D140" s="66" t="s">
        <v>394</v>
      </c>
      <c r="E140" s="89" t="s">
        <v>442</v>
      </c>
      <c r="F140" s="33"/>
      <c r="G140" s="34" t="s">
        <v>34</v>
      </c>
      <c r="H140" s="35" t="s">
        <v>259</v>
      </c>
      <c r="I140" s="31" t="s">
        <v>260</v>
      </c>
      <c r="J140" s="31"/>
      <c r="K140" s="31" t="s">
        <v>443</v>
      </c>
      <c r="L140" s="36" t="s">
        <v>398</v>
      </c>
      <c r="M140" s="18" t="s">
        <v>399</v>
      </c>
      <c r="N140" s="37" t="s">
        <v>55</v>
      </c>
      <c r="O140" s="38">
        <v>45377</v>
      </c>
      <c r="P140" s="67">
        <v>45379</v>
      </c>
      <c r="Q140" s="66" t="s">
        <v>444</v>
      </c>
      <c r="R140" s="90" t="s">
        <v>445</v>
      </c>
      <c r="S140" s="65"/>
      <c r="T140" s="118" t="str">
        <f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&lt;4.9</v>
      </c>
      <c r="U140" s="118" t="str">
        <f>IF(R140="","",IF(NOT(ISERROR(R140*1)),ROUNDDOWN(R140*1,2-INT(LOG(ABS(R140*1)))),IFERROR("&lt;"&amp;ROUNDDOWN(IF(SUBSTITUTE(R140,"&lt;","")*1&lt;=50,SUBSTITUTE(R140,"&lt;","")*1,""),2-INT(LOG(ABS(SUBSTITUTE(R140,"&lt;","")*1)))),IF(R140="-",R140,"入力形式が間違っています"))))</f>
        <v>&lt;6.3</v>
      </c>
      <c r="V140" s="119" t="str">
        <f t="shared" si="14"/>
        <v>&lt;11</v>
      </c>
      <c r="W140" s="36" t="str">
        <f t="shared" ref="W140" si="15">IF(ISERROR(V140*1),"",IF(AND(H140="飲料水",V140&gt;=11),"○",IF(AND(H140="牛乳・乳児用食品",V140&gt;=51),"○",IF(AND(H140&lt;&gt;"",V140&gt;=110),"○",""))))</f>
        <v/>
      </c>
    </row>
    <row r="141" spans="1:23" ht="37.5" x14ac:dyDescent="0.4">
      <c r="A141" s="17">
        <f t="shared" si="13"/>
        <v>135</v>
      </c>
      <c r="B141" s="31" t="s">
        <v>393</v>
      </c>
      <c r="C141" s="33" t="s">
        <v>393</v>
      </c>
      <c r="D141" s="66" t="s">
        <v>394</v>
      </c>
      <c r="E141" s="31" t="s">
        <v>446</v>
      </c>
      <c r="F141" s="102" t="s">
        <v>447</v>
      </c>
      <c r="G141" s="43" t="s">
        <v>34</v>
      </c>
      <c r="H141" s="35" t="s">
        <v>51</v>
      </c>
      <c r="I141" s="60" t="s">
        <v>448</v>
      </c>
      <c r="J141" s="31" t="s">
        <v>37</v>
      </c>
      <c r="K141" s="31"/>
      <c r="L141" s="103" t="s">
        <v>39</v>
      </c>
      <c r="M141" s="126" t="s">
        <v>449</v>
      </c>
      <c r="N141" s="104" t="s">
        <v>55</v>
      </c>
      <c r="O141" s="105" t="s">
        <v>450</v>
      </c>
      <c r="P141" s="47">
        <v>45362</v>
      </c>
      <c r="Q141" s="106" t="s">
        <v>451</v>
      </c>
      <c r="R141" s="107" t="s">
        <v>311</v>
      </c>
      <c r="S141" s="108"/>
      <c r="T141" s="118" t="str">
        <f t="shared" ref="T141:U155" si="16">IF(Q141="","",IF(NOT(ISERROR(Q141*1)),ROUNDDOWN(Q141*1,2-INT(LOG(ABS(Q141*1)))),IFERROR("&lt;"&amp;ROUNDDOWN(IF(SUBSTITUTE(Q141,"&lt;","")*1&lt;=50,SUBSTITUTE(Q141,"&lt;","")*1,""),2-INT(LOG(ABS(SUBSTITUTE(Q141,"&lt;","")*1)))),IF(Q141="-",Q141,"入力形式が間違っています"))))</f>
        <v>&lt;3.05</v>
      </c>
      <c r="U141" s="118" t="str">
        <f t="shared" si="16"/>
        <v>&lt;4.52</v>
      </c>
      <c r="V141" s="119" t="str">
        <f t="shared" si="14"/>
        <v>&lt;7.6</v>
      </c>
      <c r="W141" s="93"/>
    </row>
    <row r="142" spans="1:23" x14ac:dyDescent="0.4">
      <c r="A142" s="17">
        <f t="shared" si="13"/>
        <v>136</v>
      </c>
      <c r="B142" s="60" t="s">
        <v>393</v>
      </c>
      <c r="C142" s="62" t="s">
        <v>393</v>
      </c>
      <c r="D142" s="35" t="s">
        <v>394</v>
      </c>
      <c r="E142" s="60" t="s">
        <v>424</v>
      </c>
      <c r="F142" s="62"/>
      <c r="G142" s="91" t="s">
        <v>402</v>
      </c>
      <c r="H142" s="92" t="s">
        <v>403</v>
      </c>
      <c r="I142" s="60" t="s">
        <v>404</v>
      </c>
      <c r="J142" s="60" t="s">
        <v>405</v>
      </c>
      <c r="K142" s="60" t="s">
        <v>413</v>
      </c>
      <c r="L142" s="93" t="s">
        <v>427</v>
      </c>
      <c r="M142" s="17" t="s">
        <v>408</v>
      </c>
      <c r="N142" s="94" t="s">
        <v>409</v>
      </c>
      <c r="O142" s="63">
        <v>45372</v>
      </c>
      <c r="P142" s="64">
        <v>45379</v>
      </c>
      <c r="Q142" s="35" t="s">
        <v>452</v>
      </c>
      <c r="R142" s="95">
        <v>15.1</v>
      </c>
      <c r="S142" s="96">
        <v>15.1</v>
      </c>
      <c r="T142" s="118" t="str">
        <f t="shared" si="16"/>
        <v>&lt;5.22</v>
      </c>
      <c r="U142" s="118">
        <f t="shared" si="16"/>
        <v>15.1</v>
      </c>
      <c r="V142" s="119">
        <f t="shared" si="14"/>
        <v>15</v>
      </c>
      <c r="W142" s="36" t="str">
        <f t="shared" ref="W142" si="17">IF(ISERROR(V142*1),"",IF(AND(H142="飲料水",V142&gt;=11),"○",IF(AND(H142="牛乳・乳児用食品",V142&gt;=51),"○",IF(AND(H142&lt;&gt;"",V142&gt;=110),"○",""))))</f>
        <v/>
      </c>
    </row>
    <row r="143" spans="1:23" x14ac:dyDescent="0.4">
      <c r="A143" s="17">
        <f t="shared" si="13"/>
        <v>137</v>
      </c>
      <c r="B143" s="60" t="s">
        <v>393</v>
      </c>
      <c r="C143" s="62" t="s">
        <v>393</v>
      </c>
      <c r="D143" s="35" t="s">
        <v>394</v>
      </c>
      <c r="E143" s="60" t="s">
        <v>453</v>
      </c>
      <c r="F143" s="62"/>
      <c r="G143" s="43" t="s">
        <v>402</v>
      </c>
      <c r="H143" s="35" t="s">
        <v>403</v>
      </c>
      <c r="I143" s="60" t="s">
        <v>404</v>
      </c>
      <c r="J143" s="60" t="s">
        <v>405</v>
      </c>
      <c r="K143" s="60" t="s">
        <v>413</v>
      </c>
      <c r="L143" s="93" t="s">
        <v>407</v>
      </c>
      <c r="M143" s="17" t="s">
        <v>408</v>
      </c>
      <c r="N143" s="94" t="s">
        <v>409</v>
      </c>
      <c r="O143" s="63">
        <v>45378</v>
      </c>
      <c r="P143" s="64">
        <v>45379</v>
      </c>
      <c r="Q143" s="35" t="s">
        <v>454</v>
      </c>
      <c r="R143" s="95" t="s">
        <v>455</v>
      </c>
      <c r="S143" s="96" t="s">
        <v>452</v>
      </c>
      <c r="T143" s="118" t="str">
        <f t="shared" si="16"/>
        <v>&lt;2.44</v>
      </c>
      <c r="U143" s="118" t="str">
        <f t="shared" si="16"/>
        <v>&lt;2.78</v>
      </c>
      <c r="V143" s="119" t="str">
        <f t="shared" si="14"/>
        <v>&lt;5.2</v>
      </c>
      <c r="W143" s="36"/>
    </row>
    <row r="144" spans="1:23" x14ac:dyDescent="0.4">
      <c r="A144" s="17">
        <f t="shared" si="13"/>
        <v>138</v>
      </c>
      <c r="B144" s="60" t="s">
        <v>393</v>
      </c>
      <c r="C144" s="62" t="s">
        <v>393</v>
      </c>
      <c r="D144" s="35" t="s">
        <v>394</v>
      </c>
      <c r="E144" s="60" t="s">
        <v>453</v>
      </c>
      <c r="F144" s="62"/>
      <c r="G144" s="43" t="s">
        <v>402</v>
      </c>
      <c r="H144" s="35" t="s">
        <v>403</v>
      </c>
      <c r="I144" s="60" t="s">
        <v>404</v>
      </c>
      <c r="J144" s="60" t="s">
        <v>405</v>
      </c>
      <c r="K144" s="60" t="s">
        <v>413</v>
      </c>
      <c r="L144" s="93" t="s">
        <v>407</v>
      </c>
      <c r="M144" s="17" t="s">
        <v>408</v>
      </c>
      <c r="N144" s="94" t="s">
        <v>409</v>
      </c>
      <c r="O144" s="63">
        <v>45378</v>
      </c>
      <c r="P144" s="64">
        <v>45379</v>
      </c>
      <c r="Q144" s="35" t="s">
        <v>456</v>
      </c>
      <c r="R144" s="95" t="s">
        <v>457</v>
      </c>
      <c r="S144" s="96" t="s">
        <v>458</v>
      </c>
      <c r="T144" s="118" t="str">
        <f t="shared" si="16"/>
        <v>&lt;1.92</v>
      </c>
      <c r="U144" s="118" t="str">
        <f t="shared" si="16"/>
        <v>&lt;3.07</v>
      </c>
      <c r="V144" s="119" t="str">
        <f t="shared" si="14"/>
        <v>&lt;5</v>
      </c>
      <c r="W144" s="93"/>
    </row>
    <row r="145" spans="1:23" x14ac:dyDescent="0.4">
      <c r="A145" s="17">
        <f t="shared" si="13"/>
        <v>139</v>
      </c>
      <c r="B145" s="60" t="s">
        <v>393</v>
      </c>
      <c r="C145" s="62" t="s">
        <v>393</v>
      </c>
      <c r="D145" s="35" t="s">
        <v>394</v>
      </c>
      <c r="E145" s="60" t="s">
        <v>453</v>
      </c>
      <c r="F145" s="62"/>
      <c r="G145" s="34" t="s">
        <v>402</v>
      </c>
      <c r="H145" s="35" t="s">
        <v>403</v>
      </c>
      <c r="I145" s="60" t="s">
        <v>404</v>
      </c>
      <c r="J145" s="60" t="s">
        <v>405</v>
      </c>
      <c r="K145" s="31" t="s">
        <v>413</v>
      </c>
      <c r="L145" s="97" t="s">
        <v>407</v>
      </c>
      <c r="M145" s="22" t="s">
        <v>408</v>
      </c>
      <c r="N145" s="94" t="s">
        <v>409</v>
      </c>
      <c r="O145" s="63">
        <v>45378</v>
      </c>
      <c r="P145" s="64">
        <v>45379</v>
      </c>
      <c r="Q145" s="35" t="s">
        <v>459</v>
      </c>
      <c r="R145" s="95" t="s">
        <v>460</v>
      </c>
      <c r="S145" s="98" t="s">
        <v>461</v>
      </c>
      <c r="T145" s="118" t="str">
        <f t="shared" si="16"/>
        <v>&lt;2.85</v>
      </c>
      <c r="U145" s="118" t="str">
        <f t="shared" si="16"/>
        <v>&lt;2.91</v>
      </c>
      <c r="V145" s="119" t="str">
        <f t="shared" si="14"/>
        <v>&lt;5.8</v>
      </c>
      <c r="W145" s="36"/>
    </row>
    <row r="146" spans="1:23" x14ac:dyDescent="0.4">
      <c r="A146" s="17">
        <f t="shared" si="13"/>
        <v>140</v>
      </c>
      <c r="B146" s="60" t="s">
        <v>393</v>
      </c>
      <c r="C146" s="62" t="s">
        <v>393</v>
      </c>
      <c r="D146" s="35" t="s">
        <v>394</v>
      </c>
      <c r="E146" s="60" t="s">
        <v>424</v>
      </c>
      <c r="F146" s="62"/>
      <c r="G146" s="43" t="s">
        <v>402</v>
      </c>
      <c r="H146" s="35" t="s">
        <v>403</v>
      </c>
      <c r="I146" s="60" t="s">
        <v>431</v>
      </c>
      <c r="J146" s="60" t="s">
        <v>86</v>
      </c>
      <c r="K146" s="60" t="s">
        <v>94</v>
      </c>
      <c r="L146" s="93" t="s">
        <v>427</v>
      </c>
      <c r="M146" s="17" t="s">
        <v>408</v>
      </c>
      <c r="N146" s="94" t="s">
        <v>409</v>
      </c>
      <c r="O146" s="63">
        <v>45378</v>
      </c>
      <c r="P146" s="64">
        <v>45379</v>
      </c>
      <c r="Q146" s="35" t="s">
        <v>462</v>
      </c>
      <c r="R146" s="95" t="s">
        <v>463</v>
      </c>
      <c r="S146" s="96" t="s">
        <v>464</v>
      </c>
      <c r="T146" s="118" t="str">
        <f t="shared" si="16"/>
        <v>&lt;3.44</v>
      </c>
      <c r="U146" s="118" t="str">
        <f t="shared" si="16"/>
        <v>&lt;2.62</v>
      </c>
      <c r="V146" s="119" t="str">
        <f t="shared" si="14"/>
        <v>&lt;6.1</v>
      </c>
      <c r="W146" s="93"/>
    </row>
    <row r="147" spans="1:23" x14ac:dyDescent="0.4">
      <c r="A147" s="17">
        <f t="shared" si="13"/>
        <v>141</v>
      </c>
      <c r="B147" s="60" t="s">
        <v>393</v>
      </c>
      <c r="C147" s="62" t="s">
        <v>393</v>
      </c>
      <c r="D147" s="35" t="s">
        <v>394</v>
      </c>
      <c r="E147" s="60" t="s">
        <v>465</v>
      </c>
      <c r="F147" s="62"/>
      <c r="G147" s="43" t="s">
        <v>402</v>
      </c>
      <c r="H147" s="35" t="s">
        <v>403</v>
      </c>
      <c r="I147" s="60" t="s">
        <v>466</v>
      </c>
      <c r="J147" s="60" t="s">
        <v>86</v>
      </c>
      <c r="K147" s="60" t="s">
        <v>94</v>
      </c>
      <c r="L147" s="93" t="s">
        <v>427</v>
      </c>
      <c r="M147" s="17" t="s">
        <v>408</v>
      </c>
      <c r="N147" s="94" t="s">
        <v>409</v>
      </c>
      <c r="O147" s="63">
        <v>45378</v>
      </c>
      <c r="P147" s="64">
        <v>45379</v>
      </c>
      <c r="Q147" s="35" t="s">
        <v>467</v>
      </c>
      <c r="R147" s="60" t="s">
        <v>468</v>
      </c>
      <c r="S147" s="99" t="s">
        <v>469</v>
      </c>
      <c r="T147" s="118" t="str">
        <f t="shared" si="16"/>
        <v>&lt;5.49</v>
      </c>
      <c r="U147" s="118" t="str">
        <f t="shared" si="16"/>
        <v>&lt;4.98</v>
      </c>
      <c r="V147" s="119" t="str">
        <f t="shared" si="14"/>
        <v>&lt;10</v>
      </c>
      <c r="W147" s="93"/>
    </row>
    <row r="148" spans="1:23" x14ac:dyDescent="0.4">
      <c r="A148" s="17">
        <f t="shared" si="13"/>
        <v>142</v>
      </c>
      <c r="B148" s="60" t="s">
        <v>393</v>
      </c>
      <c r="C148" s="62" t="s">
        <v>393</v>
      </c>
      <c r="D148" s="35" t="s">
        <v>394</v>
      </c>
      <c r="E148" s="60" t="s">
        <v>434</v>
      </c>
      <c r="F148" s="62"/>
      <c r="G148" s="43" t="s">
        <v>402</v>
      </c>
      <c r="H148" s="35" t="s">
        <v>403</v>
      </c>
      <c r="I148" s="60" t="s">
        <v>470</v>
      </c>
      <c r="J148" s="60" t="s">
        <v>86</v>
      </c>
      <c r="K148" s="60" t="s">
        <v>94</v>
      </c>
      <c r="L148" s="93" t="s">
        <v>427</v>
      </c>
      <c r="M148" s="17" t="s">
        <v>408</v>
      </c>
      <c r="N148" s="94" t="s">
        <v>409</v>
      </c>
      <c r="O148" s="63">
        <v>45378</v>
      </c>
      <c r="P148" s="64">
        <v>45379</v>
      </c>
      <c r="Q148" s="35" t="s">
        <v>471</v>
      </c>
      <c r="R148" s="100" t="s">
        <v>472</v>
      </c>
      <c r="S148" s="96" t="s">
        <v>473</v>
      </c>
      <c r="T148" s="118" t="str">
        <f t="shared" si="16"/>
        <v>&lt;6.38</v>
      </c>
      <c r="U148" s="118" t="str">
        <f t="shared" si="16"/>
        <v>&lt;7.37</v>
      </c>
      <c r="V148" s="119" t="str">
        <f t="shared" si="14"/>
        <v>&lt;14</v>
      </c>
      <c r="W148" s="93"/>
    </row>
    <row r="149" spans="1:23" x14ac:dyDescent="0.4">
      <c r="A149" s="17">
        <f t="shared" si="13"/>
        <v>143</v>
      </c>
      <c r="B149" s="40" t="s">
        <v>474</v>
      </c>
      <c r="C149" s="40" t="s">
        <v>474</v>
      </c>
      <c r="D149" s="32" t="s">
        <v>475</v>
      </c>
      <c r="E149" s="109" t="s">
        <v>476</v>
      </c>
      <c r="F149" s="110" t="s">
        <v>477</v>
      </c>
      <c r="G149" s="43" t="s">
        <v>113</v>
      </c>
      <c r="H149" s="35" t="s">
        <v>259</v>
      </c>
      <c r="I149" s="109" t="s">
        <v>478</v>
      </c>
      <c r="J149" s="109" t="s">
        <v>479</v>
      </c>
      <c r="K149" s="109" t="s">
        <v>480</v>
      </c>
      <c r="L149" s="36" t="s">
        <v>39</v>
      </c>
      <c r="M149" s="127" t="s">
        <v>481</v>
      </c>
      <c r="N149" s="111" t="s">
        <v>55</v>
      </c>
      <c r="O149" s="112">
        <v>45362</v>
      </c>
      <c r="P149" s="64">
        <v>45364</v>
      </c>
      <c r="Q149" s="113" t="s">
        <v>482</v>
      </c>
      <c r="R149" s="31" t="s">
        <v>483</v>
      </c>
      <c r="S149" s="114" t="s">
        <v>484</v>
      </c>
      <c r="T149" s="118" t="str">
        <f t="shared" si="16"/>
        <v>&lt;1.9</v>
      </c>
      <c r="U149" s="118" t="str">
        <f t="shared" si="16"/>
        <v>&lt;1.7</v>
      </c>
      <c r="V149" s="119" t="str">
        <f t="shared" si="14"/>
        <v>&lt;3.6</v>
      </c>
      <c r="W149" s="36" t="str">
        <f t="shared" ref="W149:W153" si="18">IF(ISERROR(V148*1),"",IF(AND(H148="飲料水",V148&gt;=11),"○",IF(AND(H148="牛乳・乳児用食品",V148&gt;=51),"○",IF(AND(H148&lt;&gt;"",V148&gt;=110),"○",""))))</f>
        <v/>
      </c>
    </row>
    <row r="150" spans="1:23" x14ac:dyDescent="0.4">
      <c r="A150" s="17">
        <f t="shared" si="13"/>
        <v>144</v>
      </c>
      <c r="B150" s="49" t="s">
        <v>474</v>
      </c>
      <c r="C150" s="49" t="s">
        <v>474</v>
      </c>
      <c r="D150" s="48" t="s">
        <v>475</v>
      </c>
      <c r="E150" s="60" t="s">
        <v>485</v>
      </c>
      <c r="F150" s="62" t="s">
        <v>477</v>
      </c>
      <c r="G150" s="43" t="s">
        <v>113</v>
      </c>
      <c r="H150" s="35" t="s">
        <v>259</v>
      </c>
      <c r="I150" s="60" t="s">
        <v>260</v>
      </c>
      <c r="J150" s="60" t="s">
        <v>116</v>
      </c>
      <c r="K150" s="60" t="s">
        <v>486</v>
      </c>
      <c r="L150" s="93" t="s">
        <v>39</v>
      </c>
      <c r="M150" s="126" t="s">
        <v>481</v>
      </c>
      <c r="N150" s="94" t="s">
        <v>55</v>
      </c>
      <c r="O150" s="63">
        <v>45372</v>
      </c>
      <c r="P150" s="64">
        <v>45377</v>
      </c>
      <c r="Q150" s="35" t="s">
        <v>487</v>
      </c>
      <c r="R150" s="109">
        <v>3.07</v>
      </c>
      <c r="S150" s="115">
        <v>3.1</v>
      </c>
      <c r="T150" s="122" t="str">
        <f t="shared" si="16"/>
        <v>&lt;2.7</v>
      </c>
      <c r="U150" s="122">
        <f t="shared" si="16"/>
        <v>3.07</v>
      </c>
      <c r="V150" s="123">
        <f t="shared" si="14"/>
        <v>3.1</v>
      </c>
      <c r="W150" s="93" t="str">
        <f t="shared" si="18"/>
        <v/>
      </c>
    </row>
    <row r="151" spans="1:23" x14ac:dyDescent="0.4">
      <c r="A151" s="17">
        <f t="shared" si="13"/>
        <v>145</v>
      </c>
      <c r="B151" s="40" t="s">
        <v>474</v>
      </c>
      <c r="C151" s="40" t="s">
        <v>474</v>
      </c>
      <c r="D151" s="32" t="s">
        <v>475</v>
      </c>
      <c r="E151" s="109" t="s">
        <v>488</v>
      </c>
      <c r="F151" s="110" t="s">
        <v>477</v>
      </c>
      <c r="G151" s="43" t="s">
        <v>113</v>
      </c>
      <c r="H151" s="35" t="s">
        <v>259</v>
      </c>
      <c r="I151" s="109" t="s">
        <v>489</v>
      </c>
      <c r="J151" s="109" t="s">
        <v>116</v>
      </c>
      <c r="K151" s="109" t="s">
        <v>477</v>
      </c>
      <c r="L151" s="36" t="s">
        <v>39</v>
      </c>
      <c r="M151" s="127" t="s">
        <v>481</v>
      </c>
      <c r="N151" s="111" t="s">
        <v>55</v>
      </c>
      <c r="O151" s="112">
        <v>45385</v>
      </c>
      <c r="P151" s="64">
        <v>45390</v>
      </c>
      <c r="Q151" s="113" t="s">
        <v>490</v>
      </c>
      <c r="R151" s="60" t="s">
        <v>491</v>
      </c>
      <c r="S151" s="114" t="s">
        <v>492</v>
      </c>
      <c r="T151" s="118" t="str">
        <f t="shared" si="16"/>
        <v>&lt;2.6</v>
      </c>
      <c r="U151" s="118" t="str">
        <f t="shared" si="16"/>
        <v>&lt;2.2</v>
      </c>
      <c r="V151" s="119" t="str">
        <f t="shared" si="14"/>
        <v>&lt;4.8</v>
      </c>
      <c r="W151" s="36" t="str">
        <f t="shared" si="18"/>
        <v/>
      </c>
    </row>
    <row r="152" spans="1:23" x14ac:dyDescent="0.4">
      <c r="A152" s="17">
        <f t="shared" si="13"/>
        <v>146</v>
      </c>
      <c r="B152" s="49" t="s">
        <v>474</v>
      </c>
      <c r="C152" s="49" t="s">
        <v>474</v>
      </c>
      <c r="D152" s="48" t="s">
        <v>475</v>
      </c>
      <c r="E152" s="60" t="s">
        <v>493</v>
      </c>
      <c r="F152" s="62" t="s">
        <v>477</v>
      </c>
      <c r="G152" s="43" t="s">
        <v>113</v>
      </c>
      <c r="H152" s="35" t="s">
        <v>259</v>
      </c>
      <c r="I152" s="60" t="s">
        <v>478</v>
      </c>
      <c r="J152" s="60" t="s">
        <v>479</v>
      </c>
      <c r="K152" s="60" t="s">
        <v>480</v>
      </c>
      <c r="L152" s="36" t="s">
        <v>39</v>
      </c>
      <c r="M152" s="126" t="s">
        <v>481</v>
      </c>
      <c r="N152" s="94" t="s">
        <v>55</v>
      </c>
      <c r="O152" s="63">
        <v>45387</v>
      </c>
      <c r="P152" s="64">
        <v>45392</v>
      </c>
      <c r="Q152" s="35" t="s">
        <v>494</v>
      </c>
      <c r="R152" s="60" t="s">
        <v>495</v>
      </c>
      <c r="S152" s="115" t="s">
        <v>496</v>
      </c>
      <c r="T152" s="122" t="str">
        <f t="shared" si="16"/>
        <v>&lt;7.5</v>
      </c>
      <c r="U152" s="122" t="str">
        <f t="shared" si="16"/>
        <v>&lt;7</v>
      </c>
      <c r="V152" s="123" t="str">
        <f t="shared" si="14"/>
        <v>&lt;15</v>
      </c>
      <c r="W152" s="93" t="str">
        <f t="shared" si="18"/>
        <v/>
      </c>
    </row>
    <row r="153" spans="1:23" x14ac:dyDescent="0.4">
      <c r="A153" s="17">
        <f t="shared" si="13"/>
        <v>147</v>
      </c>
      <c r="B153" s="49" t="s">
        <v>474</v>
      </c>
      <c r="C153" s="49" t="s">
        <v>474</v>
      </c>
      <c r="D153" s="48" t="s">
        <v>475</v>
      </c>
      <c r="E153" s="60" t="s">
        <v>497</v>
      </c>
      <c r="F153" s="62" t="s">
        <v>477</v>
      </c>
      <c r="G153" s="43" t="s">
        <v>113</v>
      </c>
      <c r="H153" s="35" t="s">
        <v>259</v>
      </c>
      <c r="I153" s="60" t="s">
        <v>478</v>
      </c>
      <c r="J153" s="60" t="s">
        <v>479</v>
      </c>
      <c r="K153" s="60" t="s">
        <v>480</v>
      </c>
      <c r="L153" s="93" t="s">
        <v>39</v>
      </c>
      <c r="M153" s="126" t="s">
        <v>481</v>
      </c>
      <c r="N153" s="94" t="s">
        <v>55</v>
      </c>
      <c r="O153" s="63">
        <v>45390</v>
      </c>
      <c r="P153" s="64">
        <v>45392</v>
      </c>
      <c r="Q153" s="35" t="s">
        <v>495</v>
      </c>
      <c r="R153" s="60" t="s">
        <v>498</v>
      </c>
      <c r="S153" s="115" t="s">
        <v>496</v>
      </c>
      <c r="T153" s="122" t="str">
        <f t="shared" si="16"/>
        <v>&lt;7</v>
      </c>
      <c r="U153" s="122" t="str">
        <f t="shared" si="16"/>
        <v>&lt;7.8</v>
      </c>
      <c r="V153" s="123" t="str">
        <f t="shared" si="14"/>
        <v>&lt;15</v>
      </c>
      <c r="W153" s="93" t="str">
        <f t="shared" si="18"/>
        <v/>
      </c>
    </row>
    <row r="154" spans="1:23" x14ac:dyDescent="0.4">
      <c r="A154" s="17">
        <f t="shared" si="13"/>
        <v>148</v>
      </c>
      <c r="B154" s="31" t="s">
        <v>257</v>
      </c>
      <c r="C154" s="33" t="s">
        <v>257</v>
      </c>
      <c r="D154" s="66" t="s">
        <v>257</v>
      </c>
      <c r="E154" s="31" t="s">
        <v>258</v>
      </c>
      <c r="F154" s="62" t="s">
        <v>87</v>
      </c>
      <c r="G154" s="34" t="s">
        <v>34</v>
      </c>
      <c r="H154" s="35" t="s">
        <v>259</v>
      </c>
      <c r="I154" s="40" t="s">
        <v>499</v>
      </c>
      <c r="J154" s="31" t="s">
        <v>116</v>
      </c>
      <c r="K154" s="31" t="s">
        <v>261</v>
      </c>
      <c r="L154" s="36" t="s">
        <v>39</v>
      </c>
      <c r="M154" s="17" t="s">
        <v>262</v>
      </c>
      <c r="N154" s="37" t="s">
        <v>55</v>
      </c>
      <c r="O154" s="38">
        <v>45390</v>
      </c>
      <c r="P154" s="67">
        <v>45392</v>
      </c>
      <c r="Q154" s="35" t="s">
        <v>500</v>
      </c>
      <c r="R154" s="60" t="s">
        <v>501</v>
      </c>
      <c r="S154" s="65" t="s">
        <v>502</v>
      </c>
      <c r="T154" s="118" t="str">
        <f t="shared" si="16"/>
        <v>&lt;2.8</v>
      </c>
      <c r="U154" s="118" t="str">
        <f t="shared" si="16"/>
        <v>&lt;2.5</v>
      </c>
      <c r="V154" s="119" t="str">
        <f t="shared" si="14"/>
        <v>&lt;5.3</v>
      </c>
      <c r="W154" s="36"/>
    </row>
    <row r="155" spans="1:23" x14ac:dyDescent="0.4">
      <c r="A155" s="17">
        <f t="shared" si="13"/>
        <v>149</v>
      </c>
      <c r="B155" s="31" t="s">
        <v>257</v>
      </c>
      <c r="C155" s="33" t="s">
        <v>257</v>
      </c>
      <c r="D155" s="66" t="s">
        <v>257</v>
      </c>
      <c r="E155" s="31" t="s">
        <v>503</v>
      </c>
      <c r="F155" s="62" t="s">
        <v>87</v>
      </c>
      <c r="G155" s="34" t="s">
        <v>34</v>
      </c>
      <c r="H155" s="35" t="s">
        <v>259</v>
      </c>
      <c r="I155" s="40" t="s">
        <v>499</v>
      </c>
      <c r="J155" s="31" t="s">
        <v>116</v>
      </c>
      <c r="K155" s="31" t="s">
        <v>261</v>
      </c>
      <c r="L155" s="36" t="s">
        <v>39</v>
      </c>
      <c r="M155" s="17" t="s">
        <v>504</v>
      </c>
      <c r="N155" s="37" t="s">
        <v>55</v>
      </c>
      <c r="O155" s="38">
        <v>45390</v>
      </c>
      <c r="P155" s="67">
        <v>45392</v>
      </c>
      <c r="Q155" s="35" t="s">
        <v>505</v>
      </c>
      <c r="R155" s="60" t="s">
        <v>506</v>
      </c>
      <c r="S155" s="90" t="s">
        <v>507</v>
      </c>
      <c r="T155" s="118" t="str">
        <f t="shared" si="16"/>
        <v>&lt;4</v>
      </c>
      <c r="U155" s="118" t="str">
        <f t="shared" si="16"/>
        <v>&lt;3.9</v>
      </c>
      <c r="V155" s="119" t="str">
        <f t="shared" si="14"/>
        <v>&lt;7.9</v>
      </c>
      <c r="W155" s="36" t="str">
        <f t="shared" ref="W155" si="19">IF(ISERROR(V155*1),"",IF(AND(H155="飲料水",V155&gt;=11),"○",IF(AND(H155="牛乳・乳児用食品",V155&gt;=51),"○",IF(AND(H155&lt;&gt;"",V155&gt;=110),"○",""))))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">
    <cfRule type="expression" dxfId="26" priority="27">
      <formula>$W7="○"</formula>
    </cfRule>
  </conditionalFormatting>
  <conditionalFormatting sqref="V9">
    <cfRule type="expression" dxfId="25" priority="26">
      <formula>$W9="○"</formula>
    </cfRule>
  </conditionalFormatting>
  <conditionalFormatting sqref="V10">
    <cfRule type="expression" dxfId="24" priority="25">
      <formula>$W10="○"</formula>
    </cfRule>
  </conditionalFormatting>
  <conditionalFormatting sqref="V11:V13">
    <cfRule type="expression" dxfId="23" priority="24">
      <formula>$W11="○"</formula>
    </cfRule>
  </conditionalFormatting>
  <conditionalFormatting sqref="V14">
    <cfRule type="expression" dxfId="22" priority="23">
      <formula>$W14="○"</formula>
    </cfRule>
  </conditionalFormatting>
  <conditionalFormatting sqref="V15:V22">
    <cfRule type="expression" dxfId="21" priority="22">
      <formula>$W15="○"</formula>
    </cfRule>
  </conditionalFormatting>
  <conditionalFormatting sqref="V23:V30">
    <cfRule type="expression" dxfId="20" priority="21">
      <formula>$W23="○"</formula>
    </cfRule>
  </conditionalFormatting>
  <conditionalFormatting sqref="V31:V38">
    <cfRule type="expression" dxfId="19" priority="20">
      <formula>$W31="○"</formula>
    </cfRule>
  </conditionalFormatting>
  <conditionalFormatting sqref="V39:V46">
    <cfRule type="expression" dxfId="18" priority="19">
      <formula>$W39="○"</formula>
    </cfRule>
  </conditionalFormatting>
  <conditionalFormatting sqref="V47">
    <cfRule type="expression" dxfId="17" priority="18">
      <formula>$W47="○"</formula>
    </cfRule>
  </conditionalFormatting>
  <conditionalFormatting sqref="V48:V55">
    <cfRule type="expression" dxfId="16" priority="17">
      <formula>$W48="○"</formula>
    </cfRule>
  </conditionalFormatting>
  <conditionalFormatting sqref="V56:V63">
    <cfRule type="expression" dxfId="15" priority="16">
      <formula>$W56="○"</formula>
    </cfRule>
  </conditionalFormatting>
  <conditionalFormatting sqref="V64:V71">
    <cfRule type="expression" dxfId="14" priority="15">
      <formula>$W64="○"</formula>
    </cfRule>
  </conditionalFormatting>
  <conditionalFormatting sqref="V72">
    <cfRule type="expression" dxfId="13" priority="14">
      <formula>$W72="○"</formula>
    </cfRule>
  </conditionalFormatting>
  <conditionalFormatting sqref="Q73:R74">
    <cfRule type="cellIs" dxfId="12" priority="13" stopIfTrue="1" operator="lessThan">
      <formula>10</formula>
    </cfRule>
  </conditionalFormatting>
  <conditionalFormatting sqref="S73:S74">
    <cfRule type="cellIs" dxfId="11" priority="12" stopIfTrue="1" operator="lessThan">
      <formula>9.95</formula>
    </cfRule>
  </conditionalFormatting>
  <conditionalFormatting sqref="Q73:R74">
    <cfRule type="cellIs" dxfId="10" priority="11" stopIfTrue="1" operator="between">
      <formula>100</formula>
      <formula>10000</formula>
    </cfRule>
  </conditionalFormatting>
  <conditionalFormatting sqref="S73:S74">
    <cfRule type="cellIs" dxfId="9" priority="10" stopIfTrue="1" operator="between">
      <formula>100</formula>
      <formula>10000</formula>
    </cfRule>
  </conditionalFormatting>
  <conditionalFormatting sqref="V129">
    <cfRule type="expression" dxfId="8" priority="9">
      <formula>$W129="○"</formula>
    </cfRule>
  </conditionalFormatting>
  <conditionalFormatting sqref="V130:V139">
    <cfRule type="expression" dxfId="7" priority="8">
      <formula>$W130="○"</formula>
    </cfRule>
  </conditionalFormatting>
  <conditionalFormatting sqref="V140">
    <cfRule type="expression" dxfId="6" priority="7">
      <formula>$W140="○"</formula>
    </cfRule>
  </conditionalFormatting>
  <conditionalFormatting sqref="V141">
    <cfRule type="expression" dxfId="5" priority="6">
      <formula>$W141="○"</formula>
    </cfRule>
  </conditionalFormatting>
  <conditionalFormatting sqref="V142:V148">
    <cfRule type="expression" dxfId="4" priority="5">
      <formula>$W142="○"</formula>
    </cfRule>
  </conditionalFormatting>
  <conditionalFormatting sqref="V149:V150">
    <cfRule type="expression" dxfId="3" priority="4">
      <formula>$W150="○"</formula>
    </cfRule>
  </conditionalFormatting>
  <conditionalFormatting sqref="V151:V153">
    <cfRule type="expression" dxfId="2" priority="3">
      <formula>$W152="○"</formula>
    </cfRule>
  </conditionalFormatting>
  <conditionalFormatting sqref="V154">
    <cfRule type="expression" dxfId="1" priority="2">
      <formula>$W154="○"</formula>
    </cfRule>
  </conditionalFormatting>
  <conditionalFormatting sqref="V155">
    <cfRule type="expression" dxfId="0" priority="1">
      <formula>$W155="○"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2024-04-23T00:48:39Z</dcterms:modified>
</cp:coreProperties>
</file>