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TVZE\Desktop\"/>
    </mc:Choice>
  </mc:AlternateContent>
  <bookViews>
    <workbookView xWindow="0" yWindow="0" windowWidth="28800" windowHeight="11460" tabRatio="880"/>
  </bookViews>
  <sheets>
    <sheet name="実績報告書" sheetId="40" r:id="rId1"/>
    <sheet name="実績報告書（別紙）" sheetId="41" r:id="rId2"/>
    <sheet name="決算書" sheetId="53" r:id="rId3"/>
    <sheet name="実績報告書 記入要領" sheetId="67" r:id="rId4"/>
    <sheet name="実績報告書（別紙） 記入要領" sheetId="68" r:id="rId5"/>
    <sheet name="【参考事例】実績報告書（別紙）Ⅲ．事業計画の記載" sheetId="52" r:id="rId6"/>
    <sheet name="決算書 記入例" sheetId="54" r:id="rId7"/>
  </sheets>
  <externalReferences>
    <externalReference r:id="rId8"/>
  </externalReferences>
  <definedNames>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hidden="1">#REF!</definedName>
    <definedName name="aaaaaaaaaaaaaaaaaa" localSheetId="3" hidden="1">#REF!</definedName>
    <definedName name="aaaaaaaaaaaaaaaaaa" localSheetId="4" hidden="1">#REF!</definedName>
    <definedName name="aaaaaaaaaaaaaaaaaa" hidden="1">#REF!</definedName>
    <definedName name="E" localSheetId="3" hidden="1">#REF!</definedName>
    <definedName name="E" localSheetId="4" hidden="1">#REF!</definedName>
    <definedName name="E" hidden="1">#REF!</definedName>
    <definedName name="ｌ" localSheetId="3" hidden="1">#REF!</definedName>
    <definedName name="ｌ" localSheetId="4" hidden="1">#REF!</definedName>
    <definedName name="ｌ" hidden="1">#REF!</definedName>
    <definedName name="_xlnm.Print_Area" localSheetId="2">決算書!$A$1:$E$23</definedName>
    <definedName name="_xlnm.Print_Area" localSheetId="6">'決算書 記入例'!$A$1:$E$23</definedName>
    <definedName name="_xlnm.Print_Area" localSheetId="3">'実績報告書 記入要領'!$A$1:$I$27</definedName>
    <definedName name="_xlnm.Print_Area" localSheetId="1">'実績報告書（別紙）'!$A$1:$Z$56</definedName>
    <definedName name="_xlnm.Print_Area" localSheetId="4">'実績報告書（別紙） 記入要領'!$A$1:$AL$56</definedName>
    <definedName name="あ" localSheetId="3" hidden="1">#REF!</definedName>
    <definedName name="あ" localSheetId="4" hidden="1">#REF!</definedName>
    <definedName name="あ" hidden="1">#REF!</definedName>
    <definedName name="い" localSheetId="3" hidden="1">#REF!</definedName>
    <definedName name="い" localSheetId="4" hidden="1">#REF!</definedName>
    <definedName name="い" hidden="1">#REF!</definedName>
    <definedName name="こ" localSheetId="3" hidden="1">#REF!</definedName>
    <definedName name="こ" localSheetId="4" hidden="1">#REF!</definedName>
    <definedName name="こ" hidden="1">#REF!</definedName>
    <definedName name="こ」" localSheetId="3" hidden="1">#REF!</definedName>
    <definedName name="こ」" localSheetId="4" hidden="1">#REF!</definedName>
    <definedName name="こ」" hidden="1">#REF!</definedName>
    <definedName name="に" hidden="1">#REF!</definedName>
    <definedName name="事業分類">[1]事業分類・区分!$B$2:$H$2</definedName>
    <definedName name="別紙１７" localSheetId="3" hidden="1">#REF!</definedName>
    <definedName name="別紙１７" localSheetId="4" hidden="1">#REF!</definedName>
    <definedName name="別紙１７" hidden="1">#REF!</definedName>
    <definedName name="別紙３１" localSheetId="3" hidden="1">#REF!</definedName>
    <definedName name="別紙３１" localSheetId="4"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0" i="68" l="1"/>
  <c r="S36" i="68"/>
  <c r="S50" i="41"/>
  <c r="S36" i="41"/>
  <c r="W29" i="41" l="1"/>
  <c r="W48" i="41"/>
  <c r="W47" i="41"/>
  <c r="W45" i="41"/>
  <c r="W44" i="41"/>
  <c r="W43" i="41"/>
  <c r="W34" i="41"/>
  <c r="W33" i="41"/>
  <c r="W31" i="41"/>
  <c r="W30" i="41"/>
  <c r="W35" i="41" l="1"/>
  <c r="C8" i="54" l="1"/>
  <c r="W50" i="68" l="1"/>
  <c r="W48" i="68"/>
  <c r="W47" i="68"/>
  <c r="W45" i="68"/>
  <c r="W44" i="68"/>
  <c r="W43" i="68"/>
  <c r="W49" i="68" s="1"/>
  <c r="W36" i="68"/>
  <c r="W34" i="68"/>
  <c r="W33" i="68"/>
  <c r="W31" i="68"/>
  <c r="W30" i="68"/>
  <c r="W29" i="68"/>
  <c r="W35" i="68" l="1"/>
  <c r="W38" i="68" s="1"/>
  <c r="W52" i="68"/>
  <c r="Q54" i="68" l="1"/>
  <c r="W36" i="41" l="1"/>
  <c r="C8" i="53" l="1"/>
  <c r="W49" i="41" l="1"/>
  <c r="W52" i="41" l="1"/>
  <c r="W38" i="41"/>
  <c r="Q54" i="41" l="1"/>
  <c r="C6" i="54" s="1"/>
  <c r="C7" i="54" s="1"/>
  <c r="E6" i="54" s="1"/>
  <c r="E10" i="54" s="1"/>
  <c r="D21" i="67" l="1"/>
  <c r="D21" i="40"/>
  <c r="C6" i="53" s="1"/>
  <c r="C10" i="54"/>
  <c r="W50" i="41" l="1"/>
  <c r="C7" i="53" l="1"/>
  <c r="C10" i="53" s="1"/>
  <c r="E6" i="53" l="1"/>
  <c r="E10" i="53" s="1"/>
</calcChain>
</file>

<file path=xl/sharedStrings.xml><?xml version="1.0" encoding="utf-8"?>
<sst xmlns="http://schemas.openxmlformats.org/spreadsheetml/2006/main" count="429" uniqueCount="126">
  <si>
    <t>番号</t>
    <rPh sb="0" eb="2">
      <t>バンゴウ</t>
    </rPh>
    <phoneticPr fontId="3"/>
  </si>
  <si>
    <t xml:space="preserve">    厚生労働大臣    殿</t>
  </si>
  <si>
    <t>Ⅰ．基本情報</t>
    <rPh sb="2" eb="4">
      <t>キホン</t>
    </rPh>
    <rPh sb="4" eb="6">
      <t>ジョウホウ</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</si>
  <si>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</si>
  <si>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</si>
  <si>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</si>
  <si>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</si>
  <si>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</si>
  <si>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</si>
  <si>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</si>
  <si>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</si>
  <si>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</si>
  <si>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</si>
  <si>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</si>
  <si>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</si>
  <si>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</si>
  <si>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</si>
  <si>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</si>
  <si>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</si>
  <si>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</si>
  <si>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</si>
  <si>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</si>
  <si>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</si>
  <si>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</si>
  <si>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</si>
  <si>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</si>
  <si>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</si>
  <si>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</si>
  <si>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</si>
  <si>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</si>
  <si>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</si>
  <si>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</si>
  <si>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</si>
  <si>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</si>
  <si>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</si>
  <si>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</si>
  <si>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</si>
  <si>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</si>
  <si>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</si>
  <si>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</si>
  <si>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</si>
  <si>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</si>
  <si>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</si>
  <si>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</si>
  <si>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基準額</t>
    <rPh sb="0" eb="2">
      <t>キジュン</t>
    </rPh>
    <rPh sb="2" eb="3">
      <t>ガク</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</si>
  <si>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</si>
  <si>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</si>
  <si>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</si>
  <si>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</si>
  <si>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</si>
  <si>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（別紙）</t>
    <phoneticPr fontId="3"/>
  </si>
  <si>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</si>
  <si>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</si>
  <si>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</si>
  <si>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</si>
  <si>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</si>
  <si>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</si>
  <si>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（a）-（c）=(d)</t>
    <phoneticPr fontId="3"/>
  </si>
  <si>
    <t>（a'）-（c'）=(d')</t>
    <phoneticPr fontId="3"/>
  </si>
  <si>
    <t>令和○年○月○日</t>
    <rPh sb="0" eb="2">
      <t>レイワ</t>
    </rPh>
    <rPh sb="3" eb="4">
      <t>ネン</t>
    </rPh>
    <rPh sb="5" eb="6">
      <t>ガツ</t>
    </rPh>
    <rPh sb="7" eb="8">
      <t>ニチ</t>
    </rPh>
    <phoneticPr fontId="3"/>
  </si>
  <si>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</si>
  <si>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</si>
  <si>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受入体制を確保する日程・時間</t>
    <rPh sb="0" eb="2">
      <t>ウケイレ</t>
    </rPh>
    <rPh sb="2" eb="4">
      <t>タイセイ</t>
    </rPh>
    <rPh sb="5" eb="7">
      <t>カクホ</t>
    </rPh>
    <rPh sb="9" eb="11">
      <t>ニッテイ</t>
    </rPh>
    <rPh sb="12" eb="14">
      <t>ジカン</t>
    </rPh>
    <phoneticPr fontId="2"/>
  </si>
  <si>
    <t>診察室a</t>
    <rPh sb="0" eb="2">
      <t>シンサツ</t>
    </rPh>
    <rPh sb="2" eb="3">
      <t>シツ</t>
    </rPh>
    <phoneticPr fontId="2"/>
  </si>
  <si>
    <t>診察室b</t>
    <rPh sb="0" eb="2">
      <t>シンサツ</t>
    </rPh>
    <rPh sb="2" eb="3">
      <t>シツ</t>
    </rPh>
    <phoneticPr fontId="2"/>
  </si>
  <si>
    <t>【参考事例】</t>
    <rPh sb="1" eb="3">
      <t>サンコウ</t>
    </rPh>
    <rPh sb="3" eb="5">
      <t>ジレイ</t>
    </rPh>
    <phoneticPr fontId="2"/>
  </si>
  <si>
    <t>１．施設概要</t>
    <rPh sb="2" eb="4">
      <t>シセツ</t>
    </rPh>
    <rPh sb="4" eb="6">
      <t>ガイヨウ</t>
    </rPh>
    <phoneticPr fontId="2"/>
  </si>
  <si>
    <t>・「自院のかかりつけ患者及び自院に相談のあった患者である発熱患者等のみを受け入れる」施設ではない。</t>
    <rPh sb="42" eb="44">
      <t>シセツ</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</si>
  <si>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</si>
  <si>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</si>
  <si>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</si>
  <si>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</si>
  <si>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</si>
  <si>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</si>
  <si>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</si>
  <si>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</si>
  <si>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 xml:space="preserve"> 第３号様式</t>
    <phoneticPr fontId="3"/>
  </si>
  <si>
    <t>令和2年度インフルエンザ流行期における発熱外来診療体制確保支援補助金（インフルエンザ流行期に備えた発熱患者の外来診療・検査体制確保事業）実績報告の提出について</t>
    <rPh sb="0" eb="2">
      <t>レイワ</t>
    </rPh>
    <rPh sb="3" eb="5">
      <t>ネンド</t>
    </rPh>
    <rPh sb="12" eb="15">
      <t>リュウコウキ</t>
    </rPh>
    <rPh sb="19" eb="21">
      <t>ハツネツ</t>
    </rPh>
    <rPh sb="21" eb="23">
      <t>ガイライ</t>
    </rPh>
    <rPh sb="23" eb="25">
      <t>シンリョウ</t>
    </rPh>
    <rPh sb="25" eb="27">
      <t>タイセイ</t>
    </rPh>
    <rPh sb="27" eb="29">
      <t>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ジッセキ</t>
    </rPh>
    <rPh sb="70" eb="72">
      <t>ホウコク</t>
    </rPh>
    <rPh sb="73" eb="75">
      <t>テイシュツ</t>
    </rPh>
    <phoneticPr fontId="2"/>
  </si>
  <si>
    <t xml:space="preserve">  </t>
    <phoneticPr fontId="3"/>
  </si>
  <si>
    <t>　標記について、次のとおり関係書類を添えて報告する。</t>
    <rPh sb="21" eb="23">
      <t>ホウコク</t>
    </rPh>
    <phoneticPr fontId="3"/>
  </si>
  <si>
    <t>１．国庫補助精算額</t>
    <rPh sb="6" eb="8">
      <t>セイサン</t>
    </rPh>
    <phoneticPr fontId="3"/>
  </si>
  <si>
    <r>
      <t>２．精算額調書(事業実績書</t>
    </r>
    <r>
      <rPr>
        <sz val="12"/>
        <color theme="1"/>
        <rFont val="游ゴシック"/>
        <family val="2"/>
        <scheme val="minor"/>
      </rPr>
      <t>）</t>
    </r>
    <rPh sb="8" eb="10">
      <t>ジギョウ</t>
    </rPh>
    <rPh sb="10" eb="12">
      <t>ジッセキ</t>
    </rPh>
    <rPh sb="12" eb="13">
      <t>ショ</t>
    </rPh>
    <phoneticPr fontId="3"/>
  </si>
  <si>
    <t>３．添付書類</t>
    <phoneticPr fontId="2"/>
  </si>
  <si>
    <t>当該事業に係る収入支出決算書の抄本（当該補助事業の決算額を備考欄等に記入すること。）</t>
    <rPh sb="11" eb="13">
      <t>ケッサン</t>
    </rPh>
    <rPh sb="25" eb="27">
      <t>ケッサン</t>
    </rPh>
    <phoneticPr fontId="3"/>
  </si>
  <si>
    <t>第３号様式（別紙）</t>
    <rPh sb="0" eb="1">
      <t>ダイ</t>
    </rPh>
    <rPh sb="2" eb="3">
      <t>ゴウ</t>
    </rPh>
    <rPh sb="3" eb="5">
      <t>ヨウシキ</t>
    </rPh>
    <rPh sb="6" eb="8">
      <t>ベッシ</t>
    </rPh>
    <phoneticPr fontId="3"/>
  </si>
  <si>
    <t>インフルエンザ流行期に備えた発熱患者の外来診療・検査体制確保事業
精算額調書（事業実績書）</t>
    <rPh sb="33" eb="36">
      <t>セイサンガク</t>
    </rPh>
    <rPh sb="36" eb="38">
      <t>チョウショ</t>
    </rPh>
    <rPh sb="39" eb="41">
      <t>ジギョウ</t>
    </rPh>
    <rPh sb="41" eb="43">
      <t>ジッセキ</t>
    </rPh>
    <rPh sb="43" eb="44">
      <t>ショ</t>
    </rPh>
    <phoneticPr fontId="3"/>
  </si>
  <si>
    <t>〒</t>
    <phoneticPr fontId="3"/>
  </si>
  <si>
    <t>延稼働時間数総数</t>
    <rPh sb="0" eb="1">
      <t>ノ</t>
    </rPh>
    <rPh sb="1" eb="3">
      <t>カドウ</t>
    </rPh>
    <rPh sb="3" eb="5">
      <t>ジカン</t>
    </rPh>
    <rPh sb="5" eb="6">
      <t>スウ</t>
    </rPh>
    <rPh sb="6" eb="8">
      <t>ソウスウ</t>
    </rPh>
    <phoneticPr fontId="2"/>
  </si>
  <si>
    <t>延受診者数総数</t>
  </si>
  <si>
    <t>（実際に発熱患者等専用の診察室で診療を行った発熱患者等の受診患者数が０人の月の場合）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7" eb="38">
      <t>ツキ</t>
    </rPh>
    <rPh sb="39" eb="41">
      <t>バアイ</t>
    </rPh>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</si>
  <si>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</si>
  <si>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(b’)</t>
    <phoneticPr fontId="2"/>
  </si>
  <si>
    <t>１．報告年月日</t>
    <rPh sb="2" eb="4">
      <t>ホウコク</t>
    </rPh>
    <rPh sb="4" eb="7">
      <t>ネンガッピ</t>
    </rPh>
    <phoneticPr fontId="3"/>
  </si>
  <si>
    <t>自己資金</t>
    <rPh sb="0" eb="2">
      <t>ジコ</t>
    </rPh>
    <rPh sb="2" eb="4">
      <t>シキン</t>
    </rPh>
    <phoneticPr fontId="2"/>
  </si>
  <si>
    <t>寄附金収入</t>
    <rPh sb="0" eb="3">
      <t>キフキン</t>
    </rPh>
    <rPh sb="3" eb="5">
      <t>シュウニュウ</t>
    </rPh>
    <phoneticPr fontId="2"/>
  </si>
  <si>
    <t>第３号様式（別紙）「Ⅲ．事業計画」の記載の考え方について</t>
    <rPh sb="0" eb="1">
      <t>ダイ</t>
    </rPh>
    <rPh sb="2" eb="3">
      <t>ゴウ</t>
    </rPh>
    <rPh sb="3" eb="5">
      <t>ヨウシキ</t>
    </rPh>
    <rPh sb="6" eb="8">
      <t>ベッシ</t>
    </rPh>
    <rPh sb="12" eb="14">
      <t>ジギョウ</t>
    </rPh>
    <rPh sb="14" eb="16">
      <t>ケイカク</t>
    </rPh>
    <rPh sb="18" eb="20">
      <t>キサイ</t>
    </rPh>
    <rPh sb="21" eb="22">
      <t>カンガ</t>
    </rPh>
    <rPh sb="23" eb="24">
      <t>カタ</t>
    </rPh>
    <phoneticPr fontId="2"/>
  </si>
  <si>
    <t>参考事例を用いて、第３号様式（別紙）の「Ⅲ．事業計画」の記載方法の考え方を示しておりますので、作成にあたって参考としてください。</t>
    <rPh sb="0" eb="2">
      <t>サンコウ</t>
    </rPh>
    <rPh sb="2" eb="4">
      <t>ジレイ</t>
    </rPh>
    <rPh sb="5" eb="6">
      <t>モチ</t>
    </rPh>
    <rPh sb="9" eb="10">
      <t>ダイ</t>
    </rPh>
    <rPh sb="11" eb="12">
      <t>ゴウ</t>
    </rPh>
    <rPh sb="12" eb="14">
      <t>ヨウシキ</t>
    </rPh>
    <rPh sb="15" eb="17">
      <t>ベッシ</t>
    </rPh>
    <rPh sb="22" eb="24">
      <t>ジギョウ</t>
    </rPh>
    <rPh sb="24" eb="26">
      <t>ケイカク</t>
    </rPh>
    <rPh sb="28" eb="30">
      <t>キサイ</t>
    </rPh>
    <rPh sb="30" eb="32">
      <t>ホウホウ</t>
    </rPh>
    <rPh sb="33" eb="34">
      <t>カンガ</t>
    </rPh>
    <rPh sb="35" eb="36">
      <t>カタ</t>
    </rPh>
    <rPh sb="37" eb="38">
      <t>シメ</t>
    </rPh>
    <rPh sb="47" eb="49">
      <t>サクセイ</t>
    </rPh>
    <rPh sb="54" eb="56">
      <t>サンコウ</t>
    </rPh>
    <phoneticPr fontId="2"/>
  </si>
  <si>
    <t>・令和２年１０月１日（木）～１０月３１日（土）の間、「診療・検査医療機関（仮称）」として指定を受け、かつ発熱患者等を受け入れる体制を確保した。</t>
    <rPh sb="1" eb="3">
      <t>レイワ</t>
    </rPh>
    <rPh sb="4" eb="5">
      <t>ネン</t>
    </rPh>
    <rPh sb="7" eb="8">
      <t>ガツ</t>
    </rPh>
    <rPh sb="9" eb="10">
      <t>ニチ</t>
    </rPh>
    <rPh sb="11" eb="12">
      <t>モク</t>
    </rPh>
    <rPh sb="16" eb="17">
      <t>ガツ</t>
    </rPh>
    <rPh sb="19" eb="20">
      <t>ニチ</t>
    </rPh>
    <rPh sb="21" eb="22">
      <t>ド</t>
    </rPh>
    <rPh sb="24" eb="25">
      <t>アイダ</t>
    </rPh>
    <rPh sb="27" eb="29">
      <t>シンリョウ</t>
    </rPh>
    <rPh sb="30" eb="32">
      <t>ケンサ</t>
    </rPh>
    <rPh sb="32" eb="34">
      <t>イリョウ</t>
    </rPh>
    <rPh sb="34" eb="36">
      <t>キカン</t>
    </rPh>
    <rPh sb="37" eb="39">
      <t>カショウ</t>
    </rPh>
    <rPh sb="44" eb="46">
      <t>シテイ</t>
    </rPh>
    <rPh sb="47" eb="48">
      <t>ウ</t>
    </rPh>
    <rPh sb="52" eb="54">
      <t>ハツネツ</t>
    </rPh>
    <rPh sb="54" eb="56">
      <t>カンジャ</t>
    </rPh>
    <rPh sb="56" eb="57">
      <t>ナド</t>
    </rPh>
    <rPh sb="58" eb="59">
      <t>ウ</t>
    </rPh>
    <rPh sb="60" eb="61">
      <t>イ</t>
    </rPh>
    <rPh sb="63" eb="65">
      <t>タイセイ</t>
    </rPh>
    <rPh sb="66" eb="68">
      <t>カクホ</t>
    </rPh>
    <phoneticPr fontId="2"/>
  </si>
  <si>
    <t>・体制確保にあたり、本補助金以外に、寄附金その他の収入はなかった。</t>
    <rPh sb="1" eb="3">
      <t>タイセイ</t>
    </rPh>
    <rPh sb="3" eb="5">
      <t>カクホ</t>
    </rPh>
    <rPh sb="10" eb="11">
      <t>ホン</t>
    </rPh>
    <rPh sb="11" eb="14">
      <t>ホジョキン</t>
    </rPh>
    <rPh sb="14" eb="16">
      <t>イガイ</t>
    </rPh>
    <rPh sb="18" eb="21">
      <t>キフキン</t>
    </rPh>
    <rPh sb="23" eb="24">
      <t>タ</t>
    </rPh>
    <rPh sb="25" eb="27">
      <t>シュウニュウ</t>
    </rPh>
    <phoneticPr fontId="2"/>
  </si>
  <si>
    <t>○月、火、水、金は１日７時間確保した
○土は１日４時間確保した</t>
    <rPh sb="1" eb="2">
      <t>ツキ</t>
    </rPh>
    <rPh sb="3" eb="4">
      <t>ヒ</t>
    </rPh>
    <rPh sb="5" eb="6">
      <t>ミズ</t>
    </rPh>
    <rPh sb="7" eb="8">
      <t>キン</t>
    </rPh>
    <rPh sb="10" eb="11">
      <t>ニチ</t>
    </rPh>
    <rPh sb="12" eb="14">
      <t>ジカン</t>
    </rPh>
    <rPh sb="14" eb="16">
      <t>カクホ</t>
    </rPh>
    <rPh sb="20" eb="21">
      <t>ツチ</t>
    </rPh>
    <rPh sb="23" eb="24">
      <t>ニチ</t>
    </rPh>
    <rPh sb="25" eb="27">
      <t>ジカン</t>
    </rPh>
    <rPh sb="27" eb="29">
      <t>カクホ</t>
    </rPh>
    <phoneticPr fontId="2"/>
  </si>
  <si>
    <t>○水は１日４．５時間確保した
○金は１日７時間確保した</t>
    <rPh sb="1" eb="2">
      <t>ミズ</t>
    </rPh>
    <rPh sb="4" eb="5">
      <t>ニチ</t>
    </rPh>
    <rPh sb="8" eb="10">
      <t>ジカン</t>
    </rPh>
    <rPh sb="10" eb="12">
      <t>カクホ</t>
    </rPh>
    <rPh sb="16" eb="17">
      <t>キン</t>
    </rPh>
    <rPh sb="19" eb="20">
      <t>ニチ</t>
    </rPh>
    <rPh sb="21" eb="23">
      <t>ジカン</t>
    </rPh>
    <rPh sb="23" eb="25">
      <t>カクホ</t>
    </rPh>
    <phoneticPr fontId="2"/>
  </si>
  <si>
    <t>受診者数（実績）</t>
    <rPh sb="0" eb="3">
      <t>ジュシンシャ</t>
    </rPh>
    <rPh sb="3" eb="4">
      <t>スウ</t>
    </rPh>
    <rPh sb="5" eb="7">
      <t>ジッセキ</t>
    </rPh>
    <phoneticPr fontId="2"/>
  </si>
  <si>
    <t>２．第３号様式（別紙）「Ⅲ．事業計画」への記載方法</t>
    <rPh sb="2" eb="3">
      <t>ダイ</t>
    </rPh>
    <rPh sb="4" eb="5">
      <t>ゴウ</t>
    </rPh>
    <rPh sb="5" eb="7">
      <t>ヨウシキ</t>
    </rPh>
    <rPh sb="8" eb="10">
      <t>ベッシ</t>
    </rPh>
    <rPh sb="14" eb="16">
      <t>ジギョウ</t>
    </rPh>
    <rPh sb="16" eb="18">
      <t>ケイカク</t>
    </rPh>
    <rPh sb="21" eb="23">
      <t>キサイ</t>
    </rPh>
    <rPh sb="23" eb="25">
      <t>ホウホウ</t>
    </rPh>
    <phoneticPr fontId="2"/>
  </si>
  <si>
    <t>　　　診察室①：診察室a（月曜日～水曜日、金曜日分）</t>
    <rPh sb="3" eb="5">
      <t>シンサツ</t>
    </rPh>
    <rPh sb="5" eb="6">
      <t>シツ</t>
    </rPh>
    <rPh sb="8" eb="10">
      <t>シンサツ</t>
    </rPh>
    <rPh sb="10" eb="11">
      <t>シツ</t>
    </rPh>
    <rPh sb="13" eb="15">
      <t>ゲツヨウ</t>
    </rPh>
    <rPh sb="15" eb="16">
      <t>ヒ</t>
    </rPh>
    <rPh sb="17" eb="20">
      <t>スイヨウビ</t>
    </rPh>
    <rPh sb="21" eb="24">
      <t>キンヨウビ</t>
    </rPh>
    <rPh sb="24" eb="25">
      <t>ブン</t>
    </rPh>
    <phoneticPr fontId="2"/>
  </si>
  <si>
    <t>　　　診察室②：診察室a（土曜日分）</t>
    <rPh sb="3" eb="6">
      <t>シンサツシツ</t>
    </rPh>
    <rPh sb="8" eb="11">
      <t>シンサツシツ</t>
    </rPh>
    <rPh sb="13" eb="16">
      <t>ドヨウビ</t>
    </rPh>
    <rPh sb="16" eb="17">
      <t>ブン</t>
    </rPh>
    <phoneticPr fontId="2"/>
  </si>
  <si>
    <t>　　　診察室③：診察室b（水曜日分）</t>
    <rPh sb="3" eb="6">
      <t>シンサツシツ</t>
    </rPh>
    <rPh sb="8" eb="10">
      <t>シンサツ</t>
    </rPh>
    <rPh sb="10" eb="11">
      <t>シツ</t>
    </rPh>
    <rPh sb="13" eb="16">
      <t>スイヨウビ</t>
    </rPh>
    <rPh sb="16" eb="17">
      <t>ブン</t>
    </rPh>
    <phoneticPr fontId="2"/>
  </si>
  <si>
    <t>　　　診察室④：診察室b（金曜日分）</t>
    <rPh sb="3" eb="6">
      <t>シンサツシツ</t>
    </rPh>
    <rPh sb="8" eb="11">
      <t>シンサツシツ</t>
    </rPh>
    <rPh sb="13" eb="16">
      <t>キンヨウビ</t>
    </rPh>
    <rPh sb="16" eb="17">
      <t>ブン</t>
    </rPh>
    <phoneticPr fontId="2"/>
  </si>
  <si>
    <t>・交付決定額は2,358,000円であった。</t>
    <rPh sb="1" eb="3">
      <t>コウフ</t>
    </rPh>
    <rPh sb="3" eb="5">
      <t>ケッテイ</t>
    </rPh>
    <rPh sb="5" eb="6">
      <t>ガク</t>
    </rPh>
    <phoneticPr fontId="2"/>
  </si>
  <si>
    <t>・今回の参考事例について、第３号様式（別紙）「Ⅲ．事業計画」に記載すると下のとおりとなります。</t>
    <rPh sb="1" eb="3">
      <t>コンカイ</t>
    </rPh>
    <rPh sb="4" eb="6">
      <t>サンコウ</t>
    </rPh>
    <rPh sb="6" eb="8">
      <t>ジレイ</t>
    </rPh>
    <rPh sb="13" eb="14">
      <t>ダイ</t>
    </rPh>
    <rPh sb="15" eb="16">
      <t>ゴウ</t>
    </rPh>
    <rPh sb="16" eb="18">
      <t>ヨウシキ</t>
    </rPh>
    <rPh sb="19" eb="21">
      <t>ベッシ</t>
    </rPh>
    <rPh sb="31" eb="33">
      <t>キサイ</t>
    </rPh>
    <rPh sb="36" eb="37">
      <t>シタ</t>
    </rPh>
    <phoneticPr fontId="2"/>
  </si>
  <si>
    <t>・診察室①～④には、下記の体制ついてそれぞれ記載しています。</t>
    <rPh sb="13" eb="15">
      <t>タイセイ</t>
    </rPh>
    <phoneticPr fontId="2"/>
  </si>
  <si>
    <t>・発熱患者等のための診察室は、診察室aと診察室bの２室を確保し、それぞれの確保日数・時間及び受診者数は以下のとおりであった。</t>
    <rPh sb="1" eb="3">
      <t>ハツネツ</t>
    </rPh>
    <rPh sb="3" eb="5">
      <t>カンジャ</t>
    </rPh>
    <rPh sb="5" eb="6">
      <t>ナド</t>
    </rPh>
    <rPh sb="10" eb="12">
      <t>シンサツ</t>
    </rPh>
    <rPh sb="12" eb="13">
      <t>シツ</t>
    </rPh>
    <rPh sb="15" eb="18">
      <t>シンサツシツ</t>
    </rPh>
    <rPh sb="20" eb="22">
      <t>シンサツ</t>
    </rPh>
    <rPh sb="22" eb="23">
      <t>シツ</t>
    </rPh>
    <rPh sb="26" eb="27">
      <t>シツ</t>
    </rPh>
    <rPh sb="28" eb="30">
      <t>カクホ</t>
    </rPh>
    <rPh sb="37" eb="39">
      <t>カクホ</t>
    </rPh>
    <rPh sb="39" eb="41">
      <t>ニッスウ</t>
    </rPh>
    <rPh sb="42" eb="44">
      <t>ジカン</t>
    </rPh>
    <rPh sb="44" eb="45">
      <t>オヨ</t>
    </rPh>
    <rPh sb="46" eb="49">
      <t>ジュシンシャ</t>
    </rPh>
    <rPh sb="49" eb="50">
      <t>スウ</t>
    </rPh>
    <rPh sb="51" eb="53">
      <t>イカ</t>
    </rPh>
    <phoneticPr fontId="2"/>
  </si>
  <si>
    <t>令和2年度インフルエンザ流行期における発熱外来診療体制確保支援補助金
（インフルエンザ流行期に備えた発熱患者の外来診療・検査体制確保事業）収入支出決算（見込）書（抄本）</t>
    <rPh sb="0" eb="2">
      <t>レイワ</t>
    </rPh>
    <rPh sb="3" eb="5">
      <t>ネンド</t>
    </rPh>
    <rPh sb="12" eb="15">
      <t>リュウコウキ</t>
    </rPh>
    <rPh sb="19" eb="29">
      <t>ハツネツガイライシンリョウタイセイカクホ</t>
    </rPh>
    <rPh sb="29" eb="31">
      <t>シエン</t>
    </rPh>
    <rPh sb="31" eb="34">
      <t>ホジョキン</t>
    </rPh>
    <rPh sb="43" eb="46">
      <t>リュウコウキ</t>
    </rPh>
    <rPh sb="47" eb="48">
      <t>ソナ</t>
    </rPh>
    <rPh sb="50" eb="52">
      <t>ハツネツ</t>
    </rPh>
    <rPh sb="52" eb="54">
      <t>カンジャ</t>
    </rPh>
    <rPh sb="55" eb="57">
      <t>ガイライ</t>
    </rPh>
    <rPh sb="57" eb="59">
      <t>シンリョウ</t>
    </rPh>
    <rPh sb="60" eb="62">
      <t>ケンサ</t>
    </rPh>
    <rPh sb="62" eb="64">
      <t>タイセイ</t>
    </rPh>
    <rPh sb="64" eb="66">
      <t>カクホ</t>
    </rPh>
    <rPh sb="66" eb="68">
      <t>ジギョウ</t>
    </rPh>
    <rPh sb="69" eb="71">
      <t>シュウニュウ</t>
    </rPh>
    <rPh sb="71" eb="73">
      <t>シシュツ</t>
    </rPh>
    <rPh sb="73" eb="75">
      <t>ケッサン</t>
    </rPh>
    <rPh sb="76" eb="78">
      <t>ミコ</t>
    </rPh>
    <rPh sb="79" eb="80">
      <t>ショ</t>
    </rPh>
    <rPh sb="81" eb="83">
      <t>ショウホン</t>
    </rPh>
    <phoneticPr fontId="2"/>
  </si>
  <si>
    <t>補助事業者名</t>
    <rPh sb="0" eb="2">
      <t>ホジョ</t>
    </rPh>
    <rPh sb="2" eb="4">
      <t>ジギョウ</t>
    </rPh>
    <rPh sb="4" eb="5">
      <t>シャ</t>
    </rPh>
    <rPh sb="5" eb="6">
      <t>メイ</t>
    </rPh>
    <phoneticPr fontId="3"/>
  </si>
  <si>
    <t>代表者氏名</t>
    <phoneticPr fontId="2"/>
  </si>
  <si>
    <t>○１０月１日～１０月３１日の水において、延べ２０人が受診した。
　※うち２日間については、１３名以上（≧20÷７×４．５）の受診者数であったことから、当該２日間の延受診者数は上記実績（２０人）には含めていない。
○１０月１日～１０月３１日の金において、延べ６０人が受診した。
　※うち１日間については、２０名以上（≧20÷７×７）の受診者数であったことから、当該１日間の延受診者数は上記実績（６０人）含めていない。</t>
    <rPh sb="14" eb="15">
      <t>ミズ</t>
    </rPh>
    <rPh sb="20" eb="21">
      <t>ノ</t>
    </rPh>
    <rPh sb="24" eb="25">
      <t>ニン</t>
    </rPh>
    <rPh sb="26" eb="28">
      <t>ジュシン</t>
    </rPh>
    <rPh sb="37" eb="38">
      <t>ニチ</t>
    </rPh>
    <rPh sb="38" eb="39">
      <t>カン</t>
    </rPh>
    <rPh sb="47" eb="48">
      <t>メイ</t>
    </rPh>
    <rPh sb="48" eb="50">
      <t>イジョウ</t>
    </rPh>
    <rPh sb="62" eb="65">
      <t>ジュシンシャ</t>
    </rPh>
    <rPh sb="65" eb="66">
      <t>スウ</t>
    </rPh>
    <rPh sb="98" eb="99">
      <t>フク</t>
    </rPh>
    <rPh sb="121" eb="122">
      <t>キン</t>
    </rPh>
    <rPh sb="144" eb="146">
      <t>ニチカン</t>
    </rPh>
    <rPh sb="154" eb="155">
      <t>メイ</t>
    </rPh>
    <rPh sb="155" eb="157">
      <t>イジョウ</t>
    </rPh>
    <rPh sb="167" eb="170">
      <t>ジュシンシャ</t>
    </rPh>
    <rPh sb="170" eb="171">
      <t>スウ</t>
    </rPh>
    <rPh sb="201" eb="202">
      <t>フク</t>
    </rPh>
    <phoneticPr fontId="2"/>
  </si>
  <si>
    <t>・「稼働日数」欄には、令和２年１０月中の当該曜日の日数から、１日当たりの受診者数が「20÷７×（当日の稼働時間数）」（人）以上であった日を除いた日数を記載しています。</t>
    <rPh sb="2" eb="4">
      <t>カドウ</t>
    </rPh>
    <rPh sb="4" eb="6">
      <t>ニッスウ</t>
    </rPh>
    <rPh sb="7" eb="8">
      <t>ラン</t>
    </rPh>
    <rPh sb="11" eb="13">
      <t>レイワ</t>
    </rPh>
    <rPh sb="14" eb="15">
      <t>ネン</t>
    </rPh>
    <rPh sb="17" eb="18">
      <t>ガツ</t>
    </rPh>
    <rPh sb="18" eb="19">
      <t>ナカ</t>
    </rPh>
    <rPh sb="20" eb="22">
      <t>トウガイ</t>
    </rPh>
    <rPh sb="22" eb="24">
      <t>ヨウビ</t>
    </rPh>
    <rPh sb="25" eb="27">
      <t>ニッスウ</t>
    </rPh>
    <rPh sb="31" eb="32">
      <t>ニチ</t>
    </rPh>
    <rPh sb="32" eb="33">
      <t>ア</t>
    </rPh>
    <rPh sb="36" eb="39">
      <t>ジュシンシャ</t>
    </rPh>
    <rPh sb="39" eb="40">
      <t>スウ</t>
    </rPh>
    <rPh sb="59" eb="60">
      <t>ニン</t>
    </rPh>
    <rPh sb="61" eb="63">
      <t>イジョウ</t>
    </rPh>
    <rPh sb="67" eb="68">
      <t>ヒ</t>
    </rPh>
    <rPh sb="69" eb="70">
      <t>ノゾ</t>
    </rPh>
    <rPh sb="72" eb="74">
      <t>ニッスウ</t>
    </rPh>
    <rPh sb="75" eb="77">
      <t>キサイ</t>
    </rPh>
    <phoneticPr fontId="2"/>
  </si>
  <si>
    <t>（実際に発熱患者等専用の診察室で診療を行った発熱患者等の受診患者数が１人以上の月の場合）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6" eb="38">
      <t>イジョウ</t>
    </rPh>
    <rPh sb="39" eb="40">
      <t>ツキ</t>
    </rPh>
    <rPh sb="41" eb="43">
      <t>バアイ</t>
    </rPh>
    <phoneticPr fontId="2"/>
  </si>
  <si>
    <r>
      <t>２．精算額調書(事業実績書</t>
    </r>
    <r>
      <rPr>
        <sz val="12"/>
        <rFont val="游ゴシック"/>
        <family val="3"/>
        <charset val="128"/>
        <scheme val="minor"/>
      </rPr>
      <t>）</t>
    </r>
    <rPh sb="8" eb="10">
      <t>ジギョウ</t>
    </rPh>
    <rPh sb="10" eb="12">
      <t>ジッセキ</t>
    </rPh>
    <rPh sb="12" eb="13">
      <t>ショ</t>
    </rPh>
    <phoneticPr fontId="3"/>
  </si>
  <si>
    <t>３．当該事業に係る収入支出決算書の抄本</t>
    <phoneticPr fontId="2"/>
  </si>
  <si>
    <r>
      <t xml:space="preserve">Ⅲ．事業実績（明細書）　　
</t>
    </r>
    <r>
      <rPr>
        <b/>
        <i/>
        <sz val="12"/>
        <rFont val="游ゴシック"/>
        <family val="3"/>
        <charset val="128"/>
        <scheme val="minor"/>
      </rPr>
      <t>　</t>
    </r>
    <r>
      <rPr>
        <b/>
        <i/>
        <u/>
        <sz val="12"/>
        <rFont val="游ゴシック"/>
        <family val="3"/>
        <charset val="128"/>
        <scheme val="minor"/>
      </rPr>
      <t xml:space="preserve">※本事業実施期間の延稼働時間数、延受診者数を記載して下さい。複数の診療室を運用する場合には、診療室②、③の行に記入して下さい。
</t>
    </r>
    <r>
      <rPr>
        <b/>
        <i/>
        <sz val="12"/>
        <rFont val="游ゴシック"/>
        <family val="3"/>
        <charset val="128"/>
        <scheme val="minor"/>
      </rPr>
      <t>　</t>
    </r>
    <r>
      <rPr>
        <b/>
        <i/>
        <u/>
        <sz val="12"/>
        <rFont val="游ゴシック"/>
        <family val="3"/>
        <charset val="128"/>
        <scheme val="minor"/>
      </rPr>
      <t>※なお、計上する稼働日数、延稼働時間数総数、延受診者数総数には、１日あたりの受診者数が「20÷７×（当日の稼働時間数）」（人）以上【自院のかかりつけ患者及び自院に相談のあった患者である発熱患者等のみを受け入れる場合は、「５÷２×（当日の稼働時間数）】（人）以上】であった日の実績は含めないでください。</t>
    </r>
    <rPh sb="2" eb="4">
      <t>ジギョウ</t>
    </rPh>
    <rPh sb="4" eb="6">
      <t>ジッセキ</t>
    </rPh>
    <rPh sb="7" eb="10">
      <t>メイサイショ</t>
    </rPh>
    <rPh sb="24" eb="25">
      <t>ノ</t>
    </rPh>
    <rPh sb="25" eb="27">
      <t>カドウ</t>
    </rPh>
    <rPh sb="31" eb="32">
      <t>ノ</t>
    </rPh>
    <rPh sb="206" eb="207">
      <t>ニン</t>
    </rPh>
    <rPh sb="208" eb="210">
      <t>イジョウ</t>
    </rPh>
    <phoneticPr fontId="3"/>
  </si>
  <si>
    <r>
      <t xml:space="preserve">○１０月１日～１０月３１日の月、火、水、金において、延べ200人が受診した。
</t>
    </r>
    <r>
      <rPr>
        <sz val="11"/>
        <rFont val="HG丸ｺﾞｼｯｸM-PRO"/>
        <family val="3"/>
        <charset val="128"/>
      </rPr>
      <t>　※うち３日間については２０名以上（≧20÷７×７）の受診者数であったことから、当該３日間の延受診者数は上記実績（200人）には含めていない。
○１０月１日～１０月３１日の土において、延べ４０人が受診した。
　※うち１日間については、１２名以上（≧20÷７×４）の受診者数であったことから、当該１日間の延受診者数は上記実績（４０人）には含めていない。</t>
    </r>
    <rPh sb="3" eb="4">
      <t>ガツ</t>
    </rPh>
    <rPh sb="5" eb="6">
      <t>ニチ</t>
    </rPh>
    <rPh sb="9" eb="10">
      <t>ガツ</t>
    </rPh>
    <rPh sb="12" eb="13">
      <t>ニチ</t>
    </rPh>
    <rPh sb="14" eb="15">
      <t>ガツ</t>
    </rPh>
    <rPh sb="16" eb="17">
      <t>ヒ</t>
    </rPh>
    <rPh sb="18" eb="19">
      <t>ミズ</t>
    </rPh>
    <rPh sb="20" eb="21">
      <t>キン</t>
    </rPh>
    <rPh sb="26" eb="27">
      <t>ノ</t>
    </rPh>
    <rPh sb="31" eb="32">
      <t>ニン</t>
    </rPh>
    <rPh sb="33" eb="35">
      <t>ジュシン</t>
    </rPh>
    <rPh sb="44" eb="46">
      <t>ニチカン</t>
    </rPh>
    <rPh sb="53" eb="54">
      <t>メイ</t>
    </rPh>
    <rPh sb="54" eb="56">
      <t>イジョウ</t>
    </rPh>
    <rPh sb="69" eb="70">
      <t>スウ</t>
    </rPh>
    <rPh sb="79" eb="81">
      <t>トウガイ</t>
    </rPh>
    <rPh sb="82" eb="84">
      <t>ニチカン</t>
    </rPh>
    <rPh sb="85" eb="86">
      <t>ノ</t>
    </rPh>
    <rPh sb="86" eb="89">
      <t>ジュシンシャ</t>
    </rPh>
    <rPh sb="89" eb="90">
      <t>スウ</t>
    </rPh>
    <rPh sb="91" eb="93">
      <t>ジョウキ</t>
    </rPh>
    <rPh sb="99" eb="100">
      <t>ニン</t>
    </rPh>
    <rPh sb="103" eb="104">
      <t>フク</t>
    </rPh>
    <rPh sb="115" eb="116">
      <t>ガツ</t>
    </rPh>
    <rPh sb="117" eb="118">
      <t>ニチ</t>
    </rPh>
    <rPh sb="121" eb="122">
      <t>ガツ</t>
    </rPh>
    <rPh sb="124" eb="125">
      <t>ニチ</t>
    </rPh>
    <rPh sb="126" eb="127">
      <t>ツチ</t>
    </rPh>
    <rPh sb="132" eb="133">
      <t>ノ</t>
    </rPh>
    <rPh sb="136" eb="137">
      <t>ニン</t>
    </rPh>
    <rPh sb="138" eb="140">
      <t>ジュシン</t>
    </rPh>
    <rPh sb="175" eb="176">
      <t>スウ</t>
    </rPh>
    <rPh sb="185" eb="187">
      <t>トウガイ</t>
    </rPh>
    <rPh sb="188" eb="189">
      <t>ニチ</t>
    </rPh>
    <rPh sb="189" eb="190">
      <t>アイダ</t>
    </rPh>
    <rPh sb="191" eb="192">
      <t>ノ</t>
    </rPh>
    <rPh sb="192" eb="195">
      <t>ジュシンシャ</t>
    </rPh>
    <rPh sb="195" eb="196">
      <t>スウ</t>
    </rPh>
    <rPh sb="197" eb="199">
      <t>ジョウキ</t>
    </rPh>
    <rPh sb="204" eb="205">
      <t>ニン</t>
    </rPh>
    <phoneticPr fontId="2"/>
  </si>
  <si>
    <r>
      <t>・今回の参考事例においては、精算額は</t>
    </r>
    <r>
      <rPr>
        <b/>
        <u/>
        <sz val="11"/>
        <color theme="1"/>
        <rFont val="HG丸ｺﾞｼｯｸM-PRO"/>
        <family val="3"/>
        <charset val="128"/>
      </rPr>
      <t>1,498,000円</t>
    </r>
    <r>
      <rPr>
        <b/>
        <sz val="11"/>
        <color theme="1"/>
        <rFont val="HG丸ｺﾞｼｯｸM-PRO"/>
        <family val="3"/>
        <charset val="128"/>
      </rPr>
      <t>となります。</t>
    </r>
    <rPh sb="1" eb="3">
      <t>コンカイ</t>
    </rPh>
    <rPh sb="4" eb="6">
      <t>サンコウ</t>
    </rPh>
    <rPh sb="6" eb="8">
      <t>ジレイ</t>
    </rPh>
    <rPh sb="14" eb="17">
      <t>セイサンガク</t>
    </rPh>
    <rPh sb="27" eb="28">
      <t>エン</t>
    </rPh>
    <phoneticPr fontId="2"/>
  </si>
  <si>
    <t>診療室③</t>
    <rPh sb="0" eb="2">
      <t>シンリョウ</t>
    </rPh>
    <rPh sb="2" eb="3">
      <t>シツ</t>
    </rPh>
    <phoneticPr fontId="2"/>
  </si>
  <si>
    <t>精算額(a)+(a')と(d)+(d')を比較して少ない方の額（1000円未満切り捨て）</t>
    <rPh sb="0" eb="3">
      <t>セイサンガク</t>
    </rPh>
    <phoneticPr fontId="3"/>
  </si>
  <si>
    <r>
      <t xml:space="preserve">Ⅲ．事業実績（明細書）　　
</t>
    </r>
    <r>
      <rPr>
        <b/>
        <i/>
        <sz val="12"/>
        <rFont val="游ゴシック"/>
        <family val="3"/>
        <charset val="128"/>
        <scheme val="minor"/>
      </rPr>
      <t>　</t>
    </r>
    <r>
      <rPr>
        <b/>
        <i/>
        <u/>
        <sz val="12"/>
        <rFont val="游ゴシック"/>
        <family val="3"/>
        <charset val="128"/>
        <scheme val="minor"/>
      </rPr>
      <t xml:space="preserve">※本事業実施期間の延稼働時間数、延受診者数を記載して下さい。複数の診療室を運用する場合には、診療室②、③の行に記入して下さい。
</t>
    </r>
    <r>
      <rPr>
        <b/>
        <i/>
        <sz val="12"/>
        <rFont val="游ゴシック"/>
        <family val="3"/>
        <charset val="128"/>
        <scheme val="minor"/>
      </rPr>
      <t>　</t>
    </r>
    <r>
      <rPr>
        <b/>
        <i/>
        <u/>
        <sz val="12"/>
        <rFont val="游ゴシック"/>
        <family val="3"/>
        <charset val="128"/>
        <scheme val="minor"/>
      </rPr>
      <t>※なお、計上する稼働日数、延稼働時間数総数、延受診者数総数には、１日あたりの受診者数が「20÷７×（当日の稼働時間数）」（人）以上【自院のかかりつけ患者及び自院に相談のあった患者である発熱患者等のみを受け入れる場合は、「５÷２×（当日の稼働時間数）」（人）以上】であった日の実績は含めないでください。</t>
    </r>
    <rPh sb="2" eb="4">
      <t>ジギョウ</t>
    </rPh>
    <rPh sb="4" eb="6">
      <t>ジッセキ</t>
    </rPh>
    <rPh sb="7" eb="10">
      <t>メイサイショ</t>
    </rPh>
    <rPh sb="24" eb="25">
      <t>ノ</t>
    </rPh>
    <rPh sb="25" eb="27">
      <t>カドウ</t>
    </rPh>
    <rPh sb="31" eb="32">
      <t>ノ</t>
    </rPh>
    <rPh sb="206" eb="207">
      <t>ニン</t>
    </rPh>
    <rPh sb="208" eb="210">
      <t>イジョウ</t>
    </rPh>
    <phoneticPr fontId="3"/>
  </si>
  <si>
    <t>精算額（(a)+(a')）と((d)+(d')(を比較して少ない方の額（1000円未満切り捨て）</t>
    <rPh sb="0" eb="3">
      <t>セイサンガク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</si>
</sst>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quot;金&quot;&quot;△ &quot;#,##0&quot;円&quot;"/>
  </numFmts>
  <fonts count="29"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name val="ＭＳ Ｐゴシック"/>
      <family val="3"/>
      <charset val="128"/>
    </font>
    <font>
      <sz val="11"/>
      <color theme="1"/>
      <name val="游ゴシック"/>
      <family val="2"/>
      <charset val="128"/>
      <scheme val="minor"/>
    </font>
    <font>
      <b/>
      <sz val="14"/>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12"/>
      <color theme="1"/>
      <name val="HG丸ｺﾞｼｯｸM-PRO"/>
      <family val="3"/>
      <charset val="128"/>
    </font>
    <font>
      <b/>
      <sz val="14"/>
      <color theme="1"/>
      <name val="HG丸ｺﾞｼｯｸM-PRO"/>
      <family val="3"/>
      <charset val="128"/>
    </font>
    <font>
      <b/>
      <sz val="16"/>
      <color theme="1"/>
      <name val="HG丸ｺﾞｼｯｸM-PRO"/>
      <family val="3"/>
      <charset val="128"/>
    </font>
    <font>
      <b/>
      <u/>
      <sz val="14"/>
      <color theme="1"/>
      <name val="HG丸ｺﾞｼｯｸM-PRO"/>
      <family val="3"/>
      <charset val="128"/>
    </font>
    <font>
      <b/>
      <u/>
      <sz val="11"/>
      <color theme="1"/>
      <name val="HG丸ｺﾞｼｯｸM-PRO"/>
      <family val="3"/>
      <charset val="128"/>
    </font>
    <font>
      <sz val="14"/>
      <color theme="1"/>
      <name val="游ゴシック"/>
      <family val="3"/>
      <charset val="128"/>
      <scheme val="minor"/>
    </font>
    <font>
      <sz val="14"/>
      <color theme="1"/>
      <name val="游ゴシック"/>
      <family val="2"/>
      <charset val="128"/>
      <scheme val="minor"/>
    </font>
    <font>
      <strike/>
      <sz val="12"/>
      <color rgb="FFFF0000"/>
      <name val="游ゴシック"/>
      <family val="3"/>
      <charset val="128"/>
      <scheme val="minor"/>
    </font>
    <font>
      <sz val="11"/>
      <name val="游ゴシック"/>
      <family val="2"/>
      <charset val="128"/>
      <scheme val="minor"/>
    </font>
    <font>
      <sz val="11"/>
      <name val="游ゴシック"/>
      <family val="3"/>
      <charset val="128"/>
      <scheme val="minor"/>
    </font>
    <font>
      <sz val="11"/>
      <name val="HG丸ｺﾞｼｯｸM-PRO"/>
      <family val="3"/>
      <charset val="128"/>
    </font>
    <font>
      <sz val="12"/>
      <color rgb="FF0070C0"/>
      <name val="游ゴシック"/>
      <family val="3"/>
      <charset val="128"/>
      <scheme val="minor"/>
    </font>
    <font>
      <b/>
      <sz val="12"/>
      <name val="游ゴシック"/>
      <family val="3"/>
      <charset val="128"/>
      <scheme val="minor"/>
    </font>
    <font>
      <b/>
      <i/>
      <sz val="12"/>
      <name val="游ゴシック"/>
      <family val="3"/>
      <charset val="128"/>
      <scheme val="minor"/>
    </font>
    <font>
      <b/>
      <i/>
      <u/>
      <sz val="12"/>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9" fillId="0" borderId="0"/>
    <xf numFmtId="38" fontId="10" fillId="0" borderId="0" applyFont="0" applyFill="0" applyBorder="0" applyAlignment="0" applyProtection="0">
      <alignment vertical="center"/>
    </xf>
    <xf numFmtId="0" fontId="9" fillId="0" borderId="0">
      <alignment vertical="center"/>
    </xf>
  </cellStyleXfs>
  <cellXfs count="233">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4" fillId="0" borderId="0" xfId="0" applyFont="1" applyFill="1" applyAlignment="1">
      <alignment vertical="center"/>
    </xf>
    <xf numFmtId="0" fontId="6" fillId="0" borderId="6"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quotePrefix="1" applyFont="1" applyAlignment="1">
      <alignment horizontal="right" vertical="center"/>
    </xf>
    <xf numFmtId="0" fontId="6" fillId="0" borderId="0" xfId="0" applyFont="1" applyAlignment="1">
      <alignment vertical="center"/>
    </xf>
    <xf numFmtId="0" fontId="1" fillId="0" borderId="0" xfId="0" applyFont="1" applyAlignment="1">
      <alignment horizontal="right" vertical="center"/>
    </xf>
    <xf numFmtId="0" fontId="0" fillId="0" borderId="0" xfId="0" applyBorder="1">
      <alignment vertical="center"/>
    </xf>
    <xf numFmtId="0" fontId="0" fillId="0" borderId="14" xfId="0" applyBorder="1">
      <alignment vertical="center"/>
    </xf>
    <xf numFmtId="0" fontId="12" fillId="0" borderId="0" xfId="0" applyFont="1">
      <alignment vertical="center"/>
    </xf>
    <xf numFmtId="0" fontId="12" fillId="0" borderId="2" xfId="0" applyFont="1" applyBorder="1">
      <alignment vertical="center"/>
    </xf>
    <xf numFmtId="0" fontId="12" fillId="0" borderId="2" xfId="0" applyFont="1" applyBorder="1" applyAlignment="1">
      <alignment vertical="center" wrapText="1"/>
    </xf>
    <xf numFmtId="0" fontId="14"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2" fillId="0" borderId="16" xfId="0" applyFont="1" applyBorder="1" applyAlignment="1">
      <alignment vertical="center" wrapText="1"/>
    </xf>
    <xf numFmtId="0" fontId="12" fillId="0" borderId="16" xfId="0" applyFont="1" applyBorder="1">
      <alignment vertical="center"/>
    </xf>
    <xf numFmtId="0" fontId="12" fillId="0" borderId="18" xfId="0" applyFont="1" applyBorder="1">
      <alignment vertical="center"/>
    </xf>
    <xf numFmtId="0" fontId="0" fillId="0" borderId="0" xfId="0" applyBorder="1" applyAlignment="1">
      <alignment horizontal="center" vertical="center"/>
    </xf>
    <xf numFmtId="0" fontId="0" fillId="0" borderId="1" xfId="0" applyBorder="1">
      <alignment vertical="center"/>
    </xf>
    <xf numFmtId="0" fontId="0" fillId="0" borderId="15" xfId="0" applyBorder="1">
      <alignment vertical="center"/>
    </xf>
    <xf numFmtId="0" fontId="0" fillId="0" borderId="0" xfId="0" applyAlignment="1">
      <alignment horizontal="center" vertical="center"/>
    </xf>
    <xf numFmtId="0" fontId="0" fillId="2" borderId="0" xfId="0" applyFill="1">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3" fontId="0" fillId="0" borderId="16" xfId="0" applyNumberFormat="1" applyBorder="1">
      <alignment vertical="center"/>
    </xf>
    <xf numFmtId="0" fontId="0" fillId="0" borderId="16" xfId="0" applyBorder="1" applyAlignment="1">
      <alignment horizontal="center" vertical="center"/>
    </xf>
    <xf numFmtId="0" fontId="0" fillId="0" borderId="13" xfId="0" applyBorder="1" applyAlignment="1">
      <alignment horizontal="center"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Border="1" applyAlignment="1">
      <alignment vertical="center"/>
    </xf>
    <xf numFmtId="0" fontId="1" fillId="0" borderId="0" xfId="0" applyFont="1" applyAlignment="1">
      <alignment horizontal="centerContinuous" vertical="center"/>
    </xf>
    <xf numFmtId="0" fontId="21" fillId="0" borderId="0" xfId="0" applyFont="1" applyAlignment="1">
      <alignment horizontal="left" vertical="center" indent="1"/>
    </xf>
    <xf numFmtId="0" fontId="6" fillId="0" borderId="6" xfId="0" applyFont="1" applyFill="1" applyBorder="1" applyAlignment="1">
      <alignment horizontal="left" vertical="center"/>
    </xf>
    <xf numFmtId="0" fontId="0" fillId="2" borderId="0" xfId="0" applyFill="1" applyAlignment="1">
      <alignment horizontal="right" vertical="center"/>
    </xf>
    <xf numFmtId="0" fontId="6" fillId="0" borderId="0" xfId="0" applyFont="1" applyAlignment="1">
      <alignment vertical="center" wrapText="1"/>
    </xf>
    <xf numFmtId="0" fontId="22" fillId="0" borderId="14" xfId="0" applyFont="1" applyBorder="1">
      <alignment vertical="center"/>
    </xf>
    <xf numFmtId="3" fontId="23" fillId="0" borderId="14" xfId="0" applyNumberFormat="1" applyFont="1" applyBorder="1" applyAlignment="1">
      <alignment horizontal="right" vertical="center"/>
    </xf>
    <xf numFmtId="0" fontId="23" fillId="0" borderId="14" xfId="0" applyFont="1" applyBorder="1">
      <alignment vertical="center"/>
    </xf>
    <xf numFmtId="3" fontId="23" fillId="0" borderId="14" xfId="0" applyNumberFormat="1" applyFont="1" applyBorder="1">
      <alignment vertical="center"/>
    </xf>
    <xf numFmtId="0" fontId="23" fillId="0" borderId="16" xfId="0" applyFont="1" applyBorder="1" applyAlignment="1">
      <alignment horizontal="center" vertical="center"/>
    </xf>
    <xf numFmtId="3" fontId="23" fillId="0" borderId="16" xfId="0" applyNumberFormat="1" applyFont="1" applyBorder="1">
      <alignment vertical="center"/>
    </xf>
    <xf numFmtId="0" fontId="6" fillId="0" borderId="10" xfId="0" applyFont="1" applyFill="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vertical="center"/>
    </xf>
    <xf numFmtId="0" fontId="6" fillId="0" borderId="10" xfId="0" applyFont="1" applyBorder="1" applyAlignment="1">
      <alignment vertical="center"/>
    </xf>
    <xf numFmtId="0" fontId="6" fillId="0" borderId="10"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3" fontId="6" fillId="0" borderId="6" xfId="0" applyNumberFormat="1" applyFont="1" applyFill="1" applyBorder="1" applyAlignment="1">
      <alignment vertical="center" shrinkToFit="1"/>
    </xf>
    <xf numFmtId="3" fontId="6" fillId="0" borderId="10" xfId="0" applyNumberFormat="1" applyFont="1" applyFill="1" applyBorder="1" applyAlignment="1">
      <alignment vertical="center" shrinkToFit="1"/>
    </xf>
    <xf numFmtId="3" fontId="6" fillId="0" borderId="7" xfId="0" applyNumberFormat="1" applyFont="1" applyFill="1" applyBorder="1" applyAlignment="1">
      <alignment vertical="center" shrinkToFit="1"/>
    </xf>
    <xf numFmtId="0" fontId="6"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vertical="center" shrinkToFit="1"/>
      <protection locked="0"/>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vertical="center"/>
    </xf>
    <xf numFmtId="0" fontId="25" fillId="0" borderId="0" xfId="0" applyFont="1" applyFill="1" applyAlignment="1">
      <alignment vertical="center"/>
    </xf>
    <xf numFmtId="0" fontId="4" fillId="0" borderId="0" xfId="0" applyFont="1" applyFill="1" applyBorder="1" applyAlignment="1">
      <alignment vertical="center"/>
    </xf>
    <xf numFmtId="0" fontId="26" fillId="0" borderId="0" xfId="0" applyFont="1" applyAlignment="1">
      <alignment vertical="center"/>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4" fillId="0" borderId="10" xfId="0" applyFont="1" applyFill="1" applyBorder="1" applyAlignment="1">
      <alignment vertical="center"/>
    </xf>
    <xf numFmtId="0" fontId="4" fillId="0" borderId="7" xfId="0" applyFont="1" applyFill="1" applyBorder="1" applyAlignment="1">
      <alignment vertical="center"/>
    </xf>
    <xf numFmtId="0" fontId="4" fillId="0" borderId="10"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pplyProtection="1">
      <alignment vertical="center" shrinkToFit="1"/>
      <protection locked="0"/>
    </xf>
    <xf numFmtId="0" fontId="4" fillId="0" borderId="7" xfId="0" applyFont="1" applyBorder="1" applyAlignment="1">
      <alignment vertical="center"/>
    </xf>
    <xf numFmtId="3" fontId="4" fillId="0" borderId="6" xfId="0" applyNumberFormat="1" applyFont="1" applyFill="1" applyBorder="1" applyAlignment="1">
      <alignment vertical="center" shrinkToFit="1"/>
    </xf>
    <xf numFmtId="3" fontId="4" fillId="0" borderId="10" xfId="0" applyNumberFormat="1" applyFont="1" applyFill="1" applyBorder="1" applyAlignment="1">
      <alignment vertical="center" shrinkToFit="1"/>
    </xf>
    <xf numFmtId="3" fontId="4" fillId="0" borderId="7" xfId="0" applyNumberFormat="1" applyFont="1" applyFill="1" applyBorder="1" applyAlignment="1">
      <alignment vertical="center" shrinkToFit="1"/>
    </xf>
    <xf numFmtId="0" fontId="4" fillId="0" borderId="0" xfId="0" quotePrefix="1" applyFont="1" applyAlignment="1">
      <alignment horizontal="right" vertical="center"/>
    </xf>
    <xf numFmtId="0" fontId="4" fillId="2" borderId="10" xfId="0" applyFont="1" applyFill="1" applyBorder="1" applyAlignment="1" applyProtection="1">
      <alignment vertical="center"/>
      <protection locked="0"/>
    </xf>
    <xf numFmtId="3" fontId="4" fillId="0" borderId="6" xfId="0" applyNumberFormat="1" applyFont="1" applyFill="1" applyBorder="1" applyAlignment="1">
      <alignment vertical="center"/>
    </xf>
    <xf numFmtId="3" fontId="4" fillId="0" borderId="10" xfId="0" applyNumberFormat="1" applyFont="1" applyFill="1" applyBorder="1" applyAlignment="1">
      <alignment vertical="center"/>
    </xf>
    <xf numFmtId="3" fontId="4" fillId="0" borderId="7" xfId="0" applyNumberFormat="1" applyFont="1" applyFill="1" applyBorder="1" applyAlignment="1">
      <alignment vertical="center"/>
    </xf>
    <xf numFmtId="3" fontId="4" fillId="0" borderId="0" xfId="0" applyNumberFormat="1" applyFont="1" applyFill="1" applyBorder="1" applyAlignment="1">
      <alignment vertical="center"/>
    </xf>
    <xf numFmtId="0" fontId="4" fillId="0" borderId="0" xfId="0" applyFont="1" applyAlignment="1">
      <alignment horizontal="centerContinuous" vertical="center"/>
    </xf>
    <xf numFmtId="3" fontId="0" fillId="0" borderId="1" xfId="0" applyNumberFormat="1" applyFill="1" applyBorder="1" applyAlignment="1">
      <alignment vertical="center" shrinkToFit="1"/>
    </xf>
    <xf numFmtId="0" fontId="0" fillId="0" borderId="15" xfId="0" applyBorder="1" applyAlignment="1">
      <alignment vertical="center" shrinkToFit="1"/>
    </xf>
    <xf numFmtId="3" fontId="0" fillId="0" borderId="13" xfId="0" applyNumberFormat="1" applyBorder="1" applyAlignment="1">
      <alignment vertical="center" shrinkToFit="1"/>
    </xf>
    <xf numFmtId="3" fontId="23" fillId="0" borderId="14" xfId="0" applyNumberFormat="1" applyFont="1" applyBorder="1" applyAlignment="1">
      <alignment horizontal="right" vertical="center" shrinkToFit="1"/>
    </xf>
    <xf numFmtId="3" fontId="23" fillId="0" borderId="14" xfId="0" applyNumberFormat="1" applyFont="1" applyBorder="1" applyAlignment="1">
      <alignment vertical="center" shrinkToFit="1"/>
    </xf>
    <xf numFmtId="0" fontId="0" fillId="2" borderId="0" xfId="0" applyFill="1" applyAlignment="1">
      <alignment vertical="center" shrinkToFit="1"/>
    </xf>
    <xf numFmtId="0" fontId="0" fillId="2" borderId="0" xfId="0" applyFill="1" applyAlignment="1">
      <alignment horizontal="right" vertical="center" shrinkToFit="1"/>
    </xf>
    <xf numFmtId="0" fontId="23" fillId="0" borderId="14" xfId="0" applyFont="1" applyBorder="1" applyAlignment="1">
      <alignment vertical="center" shrinkToFit="1"/>
    </xf>
    <xf numFmtId="3" fontId="23" fillId="0" borderId="16" xfId="0" applyNumberFormat="1" applyFont="1" applyBorder="1" applyAlignment="1">
      <alignment vertical="center" shrinkToFit="1"/>
    </xf>
    <xf numFmtId="3" fontId="0" fillId="0" borderId="19" xfId="0" applyNumberFormat="1" applyFill="1" applyBorder="1">
      <alignment vertical="center"/>
    </xf>
    <xf numFmtId="0" fontId="0" fillId="0" borderId="19" xfId="0" applyBorder="1">
      <alignment vertical="center"/>
    </xf>
    <xf numFmtId="0" fontId="1" fillId="2" borderId="0" xfId="0" applyFont="1" applyFill="1" applyAlignment="1" applyProtection="1">
      <alignment horizontal="right" vertical="center" shrinkToFit="1"/>
      <protection locked="0"/>
    </xf>
    <xf numFmtId="0" fontId="6" fillId="2" borderId="0" xfId="0" applyFont="1" applyFill="1" applyAlignment="1" applyProtection="1">
      <alignment horizontal="right" vertical="center" shrinkToFit="1"/>
      <protection locked="0"/>
    </xf>
    <xf numFmtId="58" fontId="6" fillId="2" borderId="0" xfId="0" applyNumberFormat="1" applyFont="1" applyFill="1" applyAlignment="1" applyProtection="1">
      <alignment horizontal="right" vertical="center" shrinkToFit="1"/>
      <protection locked="0"/>
    </xf>
    <xf numFmtId="0" fontId="4" fillId="0" borderId="0" xfId="0" applyFont="1" applyAlignment="1">
      <alignment horizontal="left" vertical="center" wrapText="1"/>
    </xf>
    <xf numFmtId="176" fontId="4" fillId="0" borderId="0" xfId="0" applyNumberFormat="1" applyFont="1" applyFill="1" applyAlignment="1" applyProtection="1">
      <alignment horizontal="center" vertical="center" shrinkToFit="1"/>
      <protection locked="0"/>
    </xf>
    <xf numFmtId="0" fontId="5" fillId="2" borderId="0" xfId="0" applyFont="1" applyFill="1" applyAlignment="1" applyProtection="1">
      <alignment vertical="center" shrinkToFit="1"/>
      <protection locked="0"/>
    </xf>
    <xf numFmtId="0" fontId="4" fillId="2" borderId="0" xfId="0" applyFont="1" applyFill="1" applyAlignment="1" applyProtection="1">
      <alignment vertical="center" shrinkToFit="1"/>
      <protection locked="0"/>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21" xfId="0" applyFont="1" applyBorder="1" applyAlignment="1">
      <alignment horizontal="center" vertical="center" shrinkToFit="1"/>
    </xf>
    <xf numFmtId="3" fontId="26" fillId="0" borderId="22" xfId="0" applyNumberFormat="1" applyFont="1" applyFill="1" applyBorder="1" applyAlignment="1">
      <alignment vertical="center" shrinkToFit="1"/>
    </xf>
    <xf numFmtId="3" fontId="26" fillId="0" borderId="4" xfId="0" applyNumberFormat="1" applyFont="1" applyFill="1" applyBorder="1" applyAlignment="1">
      <alignment vertical="center" shrinkToFit="1"/>
    </xf>
    <xf numFmtId="3" fontId="26" fillId="0" borderId="21" xfId="0" applyNumberFormat="1" applyFont="1" applyFill="1" applyBorder="1" applyAlignment="1">
      <alignment vertical="center" shrinkToFit="1"/>
    </xf>
    <xf numFmtId="38" fontId="26" fillId="0" borderId="22" xfId="2" applyFont="1" applyBorder="1" applyAlignment="1">
      <alignment horizontal="center" vertical="center"/>
    </xf>
    <xf numFmtId="38" fontId="26" fillId="0" borderId="5" xfId="2"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3" fontId="4" fillId="0" borderId="6" xfId="0" applyNumberFormat="1" applyFont="1" applyFill="1" applyBorder="1" applyAlignment="1">
      <alignment vertical="center" shrinkToFit="1"/>
    </xf>
    <xf numFmtId="3" fontId="4" fillId="0" borderId="10" xfId="0" applyNumberFormat="1" applyFont="1" applyFill="1" applyBorder="1" applyAlignment="1">
      <alignment vertical="center" shrinkToFit="1"/>
    </xf>
    <xf numFmtId="3" fontId="4" fillId="0" borderId="7" xfId="0" applyNumberFormat="1" applyFont="1" applyFill="1" applyBorder="1" applyAlignment="1">
      <alignment vertical="center" shrinkToFit="1"/>
    </xf>
    <xf numFmtId="0" fontId="4" fillId="0" borderId="6"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3" fontId="4" fillId="2" borderId="6" xfId="0" applyNumberFormat="1" applyFont="1" applyFill="1" applyBorder="1" applyAlignment="1" applyProtection="1">
      <alignment vertical="center" shrinkToFit="1"/>
      <protection locked="0"/>
    </xf>
    <xf numFmtId="3" fontId="4" fillId="2" borderId="10" xfId="0" applyNumberFormat="1" applyFont="1" applyFill="1" applyBorder="1" applyAlignment="1" applyProtection="1">
      <alignment vertical="center" shrinkToFit="1"/>
      <protection locked="0"/>
    </xf>
    <xf numFmtId="3" fontId="4" fillId="2" borderId="7" xfId="0" applyNumberFormat="1" applyFont="1" applyFill="1" applyBorder="1" applyAlignment="1" applyProtection="1">
      <alignment vertical="center" shrinkToFit="1"/>
      <protection locked="0"/>
    </xf>
    <xf numFmtId="0" fontId="4" fillId="0" borderId="2" xfId="0" applyFont="1" applyBorder="1" applyAlignment="1">
      <alignment horizontal="center" vertical="center"/>
    </xf>
    <xf numFmtId="3" fontId="4" fillId="0" borderId="2" xfId="0" applyNumberFormat="1" applyFont="1" applyFill="1" applyBorder="1" applyAlignment="1">
      <alignment vertical="center" shrinkToFit="1"/>
    </xf>
    <xf numFmtId="0" fontId="4" fillId="0" borderId="2" xfId="0" applyFont="1" applyBorder="1" applyAlignment="1">
      <alignment vertical="center"/>
    </xf>
    <xf numFmtId="0" fontId="26" fillId="0" borderId="11" xfId="0" applyFont="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center"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3" fontId="6" fillId="2" borderId="6" xfId="0" applyNumberFormat="1" applyFont="1" applyFill="1" applyBorder="1" applyAlignment="1" applyProtection="1">
      <alignment vertical="center" shrinkToFit="1"/>
      <protection locked="0"/>
    </xf>
    <xf numFmtId="3" fontId="6" fillId="2" borderId="10" xfId="0" applyNumberFormat="1" applyFont="1" applyFill="1" applyBorder="1" applyAlignment="1" applyProtection="1">
      <alignment vertical="center" shrinkToFit="1"/>
      <protection locked="0"/>
    </xf>
    <xf numFmtId="3" fontId="6" fillId="2" borderId="7" xfId="0" applyNumberFormat="1" applyFont="1" applyFill="1" applyBorder="1" applyAlignment="1" applyProtection="1">
      <alignment vertical="center" shrinkToFit="1"/>
      <protection locked="0"/>
    </xf>
    <xf numFmtId="0" fontId="6" fillId="0" borderId="2" xfId="0" applyFont="1" applyBorder="1" applyAlignment="1">
      <alignment horizontal="center" vertical="center"/>
    </xf>
    <xf numFmtId="3" fontId="6" fillId="0" borderId="2" xfId="0" applyNumberFormat="1" applyFont="1" applyFill="1" applyBorder="1" applyAlignment="1">
      <alignment vertical="center" shrinkToFit="1"/>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Border="1" applyAlignment="1">
      <alignment horizontal="center" vertical="center"/>
    </xf>
    <xf numFmtId="3" fontId="6" fillId="0" borderId="6" xfId="0" applyNumberFormat="1" applyFont="1" applyFill="1" applyBorder="1" applyAlignment="1">
      <alignment vertical="center" shrinkToFit="1"/>
    </xf>
    <xf numFmtId="3" fontId="6" fillId="0" borderId="10" xfId="0" applyNumberFormat="1" applyFont="1" applyFill="1" applyBorder="1" applyAlignment="1">
      <alignment vertical="center" shrinkToFit="1"/>
    </xf>
    <xf numFmtId="3" fontId="6" fillId="0" borderId="7" xfId="0" applyNumberFormat="1" applyFont="1" applyFill="1" applyBorder="1" applyAlignment="1">
      <alignment vertical="center" shrinkToFit="1"/>
    </xf>
    <xf numFmtId="0" fontId="6" fillId="0" borderId="2" xfId="0" applyFont="1" applyBorder="1" applyAlignment="1">
      <alignment vertical="center"/>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0" fontId="26" fillId="0" borderId="0" xfId="0" applyFont="1" applyAlignment="1">
      <alignment horizontal="left" vertical="center" wrapText="1"/>
    </xf>
    <xf numFmtId="49" fontId="6" fillId="2" borderId="6" xfId="0" applyNumberFormat="1" applyFont="1" applyFill="1" applyBorder="1" applyAlignment="1" applyProtection="1">
      <alignment horizontal="left" vertical="center" shrinkToFit="1"/>
      <protection locked="0"/>
    </xf>
    <xf numFmtId="49" fontId="6" fillId="2" borderId="10"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0" borderId="7" xfId="0" applyFont="1" applyFill="1" applyBorder="1" applyAlignment="1">
      <alignment horizontal="center" vertical="center"/>
    </xf>
    <xf numFmtId="49" fontId="6" fillId="2" borderId="2" xfId="0" applyNumberFormat="1" applyFont="1" applyFill="1" applyBorder="1" applyAlignment="1" applyProtection="1">
      <alignment horizontal="left" vertical="center" shrinkToFit="1"/>
      <protection locked="0"/>
    </xf>
    <xf numFmtId="0" fontId="6" fillId="2" borderId="6" xfId="0" applyFont="1" applyFill="1" applyBorder="1" applyAlignment="1" applyProtection="1">
      <alignment vertical="center" shrinkToFit="1"/>
      <protection locked="0"/>
    </xf>
    <xf numFmtId="0" fontId="6" fillId="2" borderId="10" xfId="0" applyFont="1" applyFill="1" applyBorder="1" applyAlignment="1" applyProtection="1">
      <alignment vertical="center" shrinkToFit="1"/>
      <protection locked="0"/>
    </xf>
    <xf numFmtId="0" fontId="6" fillId="2" borderId="7" xfId="0" applyFont="1" applyFill="1" applyBorder="1" applyAlignment="1" applyProtection="1">
      <alignment vertical="center" shrinkToFit="1"/>
      <protection locked="0"/>
    </xf>
    <xf numFmtId="49" fontId="6" fillId="2" borderId="6" xfId="0" applyNumberFormat="1" applyFont="1" applyFill="1" applyBorder="1" applyAlignment="1" applyProtection="1">
      <alignment vertical="center" shrinkToFit="1"/>
      <protection locked="0"/>
    </xf>
    <xf numFmtId="49" fontId="6" fillId="2" borderId="10" xfId="0" applyNumberFormat="1" applyFont="1" applyFill="1" applyBorder="1" applyAlignment="1" applyProtection="1">
      <alignment vertical="center" shrinkToFit="1"/>
      <protection locked="0"/>
    </xf>
    <xf numFmtId="49" fontId="6" fillId="2" borderId="7" xfId="0" applyNumberFormat="1" applyFont="1" applyFill="1" applyBorder="1" applyAlignment="1" applyProtection="1">
      <alignment vertical="center" shrinkToFit="1"/>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9" xfId="0"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0" fillId="0" borderId="0" xfId="0" applyFill="1" applyAlignment="1">
      <alignment horizontal="center" vertical="center"/>
    </xf>
    <xf numFmtId="0" fontId="11" fillId="0" borderId="0" xfId="0" applyFont="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0" fillId="2" borderId="0" xfId="0" applyFill="1" applyBorder="1" applyAlignment="1">
      <alignment horizontal="center" vertical="center" shrinkToFit="1"/>
    </xf>
    <xf numFmtId="0" fontId="6" fillId="0" borderId="0" xfId="0" applyFont="1" applyAlignment="1">
      <alignment horizontal="left" vertical="center" wrapText="1" indent="1"/>
    </xf>
    <xf numFmtId="0" fontId="6" fillId="2" borderId="0" xfId="0" applyFont="1" applyFill="1" applyAlignment="1" applyProtection="1">
      <alignment vertical="center" shrinkToFit="1"/>
      <protection locked="0"/>
    </xf>
    <xf numFmtId="0" fontId="1" fillId="0" borderId="0" xfId="0" applyFont="1" applyAlignment="1">
      <alignment horizontal="left" vertical="center" wrapText="1"/>
    </xf>
    <xf numFmtId="176" fontId="6" fillId="0" borderId="0" xfId="0" applyNumberFormat="1" applyFont="1" applyFill="1" applyAlignment="1" applyProtection="1">
      <alignment horizontal="center" vertical="center" shrinkToFit="1"/>
      <protection locked="0"/>
    </xf>
    <xf numFmtId="3" fontId="26" fillId="0" borderId="17" xfId="0" applyNumberFormat="1" applyFont="1" applyFill="1" applyBorder="1" applyAlignment="1">
      <alignment vertical="center" shrinkToFit="1"/>
    </xf>
    <xf numFmtId="0" fontId="26" fillId="0" borderId="17" xfId="0" applyFont="1" applyFill="1" applyBorder="1" applyAlignment="1">
      <alignment vertical="center" shrinkToFit="1"/>
    </xf>
    <xf numFmtId="38" fontId="26" fillId="0" borderId="4" xfId="2" applyFont="1" applyBorder="1" applyAlignment="1">
      <alignment horizontal="center" vertical="center"/>
    </xf>
    <xf numFmtId="3" fontId="4" fillId="2" borderId="6" xfId="0" applyNumberFormat="1" applyFont="1" applyFill="1" applyBorder="1" applyAlignment="1" applyProtection="1">
      <alignment vertical="center"/>
      <protection locked="0"/>
    </xf>
    <xf numFmtId="3" fontId="4" fillId="2" borderId="10" xfId="0" applyNumberFormat="1" applyFont="1" applyFill="1" applyBorder="1" applyAlignment="1" applyProtection="1">
      <alignment vertical="center"/>
      <protection locked="0"/>
    </xf>
    <xf numFmtId="3" fontId="4" fillId="2" borderId="7" xfId="0" applyNumberFormat="1" applyFont="1" applyFill="1" applyBorder="1" applyAlignment="1" applyProtection="1">
      <alignment vertical="center"/>
      <protection locked="0"/>
    </xf>
    <xf numFmtId="3" fontId="4" fillId="0" borderId="2" xfId="0" applyNumberFormat="1" applyFont="1" applyFill="1" applyBorder="1" applyAlignment="1">
      <alignment vertical="center"/>
    </xf>
    <xf numFmtId="3" fontId="4" fillId="0" borderId="6" xfId="0" applyNumberFormat="1" applyFont="1" applyFill="1" applyBorder="1" applyAlignment="1">
      <alignment vertical="center"/>
    </xf>
    <xf numFmtId="3" fontId="4" fillId="0" borderId="10" xfId="0" applyNumberFormat="1" applyFont="1" applyFill="1" applyBorder="1" applyAlignment="1">
      <alignment vertical="center"/>
    </xf>
    <xf numFmtId="3" fontId="4" fillId="0" borderId="7" xfId="0" applyNumberFormat="1" applyFont="1" applyFill="1" applyBorder="1" applyAlignment="1">
      <alignment vertical="center"/>
    </xf>
    <xf numFmtId="0" fontId="4" fillId="2" borderId="6"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49" fontId="4" fillId="2" borderId="6" xfId="0" applyNumberFormat="1" applyFont="1" applyFill="1" applyBorder="1" applyAlignment="1" applyProtection="1">
      <alignment horizontal="left" vertical="center" shrinkToFit="1"/>
      <protection locked="0"/>
    </xf>
    <xf numFmtId="49" fontId="4" fillId="2" borderId="10" xfId="0" applyNumberFormat="1" applyFont="1" applyFill="1" applyBorder="1" applyAlignment="1" applyProtection="1">
      <alignment horizontal="left" vertical="center" shrinkToFit="1"/>
      <protection locked="0"/>
    </xf>
    <xf numFmtId="49" fontId="4" fillId="2" borderId="7" xfId="0" applyNumberFormat="1" applyFont="1" applyFill="1" applyBorder="1" applyAlignment="1" applyProtection="1">
      <alignment horizontal="left" vertical="center" shrinkToFit="1"/>
      <protection locked="0"/>
    </xf>
    <xf numFmtId="0" fontId="12" fillId="0" borderId="19" xfId="0" applyFont="1" applyBorder="1" applyAlignment="1">
      <alignment horizontal="center" vertical="center"/>
    </xf>
    <xf numFmtId="0" fontId="12" fillId="0" borderId="20" xfId="0" applyFont="1" applyBorder="1" applyAlignment="1">
      <alignment vertical="center" wrapText="1"/>
    </xf>
    <xf numFmtId="0" fontId="24" fillId="0" borderId="2" xfId="0" applyFont="1" applyBorder="1" applyAlignment="1">
      <alignment vertical="center" wrapText="1"/>
    </xf>
    <xf numFmtId="0" fontId="12" fillId="0" borderId="2" xfId="0" applyFont="1" applyBorder="1" applyAlignment="1">
      <alignment vertical="center"/>
    </xf>
    <xf numFmtId="0" fontId="24" fillId="0" borderId="0" xfId="0" applyFont="1" applyAlignment="1">
      <alignment vertical="center" wrapText="1"/>
    </xf>
    <xf numFmtId="0" fontId="0" fillId="2" borderId="0" xfId="0" applyFill="1" applyBorder="1" applyAlignment="1">
      <alignment horizontal="center" vertical="center"/>
    </xf>
  </cellXfs>
  <cellStyles count="4">
    <cellStyle name="桁区切り" xfId="2" builtinId="6"/>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21167</xdr:colOff>
      <xdr:row>0</xdr:row>
      <xdr:rowOff>63500</xdr:rowOff>
    </xdr:from>
    <xdr:to>
      <xdr:col>6</xdr:col>
      <xdr:colOff>552200</xdr:colOff>
      <xdr:row>3</xdr:row>
      <xdr:rowOff>239546</xdr:rowOff>
    </xdr:to>
    <xdr:sp macro="" textlink="">
      <xdr:nvSpPr>
        <xdr:cNvPr id="3" name="角丸四角形吹き出し 2"/>
        <xdr:cNvSpPr/>
      </xdr:nvSpPr>
      <xdr:spPr>
        <a:xfrm>
          <a:off x="1397000" y="63500"/>
          <a:ext cx="3282700" cy="906296"/>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応じて文書番号を記載してください（文書番号がない場合は不要です）。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実績報告書の提出日を記載してください。</a:t>
          </a:r>
        </a:p>
      </xdr:txBody>
    </xdr:sp>
    <xdr:clientData/>
  </xdr:twoCellAnchor>
  <xdr:twoCellAnchor>
    <xdr:from>
      <xdr:col>3</xdr:col>
      <xdr:colOff>158750</xdr:colOff>
      <xdr:row>4</xdr:row>
      <xdr:rowOff>201083</xdr:rowOff>
    </xdr:from>
    <xdr:to>
      <xdr:col>8</xdr:col>
      <xdr:colOff>103968</xdr:colOff>
      <xdr:row>7</xdr:row>
      <xdr:rowOff>126999</xdr:rowOff>
    </xdr:to>
    <xdr:sp macro="" textlink="">
      <xdr:nvSpPr>
        <xdr:cNvPr id="4" name="角丸四角形吹き出し 3"/>
        <xdr:cNvSpPr/>
      </xdr:nvSpPr>
      <xdr:spPr>
        <a:xfrm>
          <a:off x="2222500" y="1174750"/>
          <a:ext cx="3384801" cy="656166"/>
        </a:xfrm>
        <a:prstGeom prst="wedgeRoundRectCallout">
          <a:avLst>
            <a:gd name="adj1" fmla="val 1186"/>
            <a:gd name="adj2" fmla="val 8737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補助事業者名には病院名、代表者氏名を記載してください。</a:t>
          </a:r>
        </a:p>
      </xdr:txBody>
    </xdr:sp>
    <xdr:clientData/>
  </xdr:twoCellAnchor>
  <xdr:twoCellAnchor>
    <xdr:from>
      <xdr:col>5</xdr:col>
      <xdr:colOff>52917</xdr:colOff>
      <xdr:row>15</xdr:row>
      <xdr:rowOff>0</xdr:rowOff>
    </xdr:from>
    <xdr:to>
      <xdr:col>8</xdr:col>
      <xdr:colOff>319990</xdr:colOff>
      <xdr:row>19</xdr:row>
      <xdr:rowOff>15861</xdr:rowOff>
    </xdr:to>
    <xdr:sp macro="" textlink="">
      <xdr:nvSpPr>
        <xdr:cNvPr id="5" name="角丸四角形吹き出し 4"/>
        <xdr:cNvSpPr/>
      </xdr:nvSpPr>
      <xdr:spPr>
        <a:xfrm>
          <a:off x="3492500" y="3651250"/>
          <a:ext cx="2330823" cy="989528"/>
        </a:xfrm>
        <a:prstGeom prst="wedgeRoundRectCallout">
          <a:avLst>
            <a:gd name="adj1" fmla="val -45360"/>
            <a:gd name="adj2" fmla="val 84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実績報告書（別紙）から転記されますので、金額に誤りないか御確認ください。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408216</xdr:colOff>
      <xdr:row>1</xdr:row>
      <xdr:rowOff>285749</xdr:rowOff>
    </xdr:from>
    <xdr:to>
      <xdr:col>23</xdr:col>
      <xdr:colOff>240929</xdr:colOff>
      <xdr:row>3</xdr:row>
      <xdr:rowOff>81640</xdr:rowOff>
    </xdr:to>
    <xdr:sp macro="" textlink="">
      <xdr:nvSpPr>
        <xdr:cNvPr id="2" name="角丸四角形吹き出し 1"/>
        <xdr:cNvSpPr/>
      </xdr:nvSpPr>
      <xdr:spPr>
        <a:xfrm>
          <a:off x="6449787" y="585106"/>
          <a:ext cx="3125642" cy="666748"/>
        </a:xfrm>
        <a:prstGeom prst="wedgeRoundRectCallout">
          <a:avLst>
            <a:gd name="adj1" fmla="val -31991"/>
            <a:gd name="adj2" fmla="val 10576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事業実績報告書（第３号様式）右上の提出日</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23</xdr:col>
      <xdr:colOff>299357</xdr:colOff>
      <xdr:row>0</xdr:row>
      <xdr:rowOff>190500</xdr:rowOff>
    </xdr:from>
    <xdr:to>
      <xdr:col>30</xdr:col>
      <xdr:colOff>108857</xdr:colOff>
      <xdr:row>1</xdr:row>
      <xdr:rowOff>522940</xdr:rowOff>
    </xdr:to>
    <xdr:sp macro="" textlink="">
      <xdr:nvSpPr>
        <xdr:cNvPr id="3" name="角丸四角形吹き出し 2"/>
        <xdr:cNvSpPr/>
      </xdr:nvSpPr>
      <xdr:spPr>
        <a:xfrm>
          <a:off x="9633857" y="190500"/>
          <a:ext cx="2286000" cy="631797"/>
        </a:xfrm>
        <a:prstGeom prst="wedgeRoundRectCallout">
          <a:avLst>
            <a:gd name="adj1" fmla="val -55766"/>
            <a:gd name="adj2" fmla="val 23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実績報告書記載の医療機関名とあわせてください。</a:t>
          </a:r>
        </a:p>
      </xdr:txBody>
    </xdr:sp>
    <xdr:clientData/>
  </xdr:twoCellAnchor>
  <xdr:twoCellAnchor>
    <xdr:from>
      <xdr:col>28</xdr:col>
      <xdr:colOff>81642</xdr:colOff>
      <xdr:row>5</xdr:row>
      <xdr:rowOff>122463</xdr:rowOff>
    </xdr:from>
    <xdr:to>
      <xdr:col>37</xdr:col>
      <xdr:colOff>294554</xdr:colOff>
      <xdr:row>8</xdr:row>
      <xdr:rowOff>111256</xdr:rowOff>
    </xdr:to>
    <xdr:sp macro="" textlink="">
      <xdr:nvSpPr>
        <xdr:cNvPr id="5" name="角丸四角形吹き出し 4"/>
        <xdr:cNvSpPr/>
      </xdr:nvSpPr>
      <xdr:spPr>
        <a:xfrm>
          <a:off x="11185071" y="1891392"/>
          <a:ext cx="3396983" cy="886864"/>
        </a:xfrm>
        <a:prstGeom prst="wedgeRoundRectCallout">
          <a:avLst>
            <a:gd name="adj1" fmla="val -80674"/>
            <a:gd name="adj2" fmla="val 2310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28</xdr:col>
      <xdr:colOff>95250</xdr:colOff>
      <xdr:row>8</xdr:row>
      <xdr:rowOff>149678</xdr:rowOff>
    </xdr:from>
    <xdr:to>
      <xdr:col>37</xdr:col>
      <xdr:colOff>313766</xdr:colOff>
      <xdr:row>10</xdr:row>
      <xdr:rowOff>172089</xdr:rowOff>
    </xdr:to>
    <xdr:sp macro="" textlink="">
      <xdr:nvSpPr>
        <xdr:cNvPr id="6" name="角丸四角形吹き出し 5"/>
        <xdr:cNvSpPr/>
      </xdr:nvSpPr>
      <xdr:spPr>
        <a:xfrm>
          <a:off x="11198679" y="2816678"/>
          <a:ext cx="3402587" cy="621125"/>
        </a:xfrm>
        <a:prstGeom prst="wedgeRoundRectCallout">
          <a:avLst>
            <a:gd name="adj1" fmla="val -78918"/>
            <a:gd name="adj2" fmla="val -5600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26</xdr:col>
      <xdr:colOff>231322</xdr:colOff>
      <xdr:row>11</xdr:row>
      <xdr:rowOff>27216</xdr:rowOff>
    </xdr:from>
    <xdr:to>
      <xdr:col>37</xdr:col>
      <xdr:colOff>298557</xdr:colOff>
      <xdr:row>13</xdr:row>
      <xdr:rowOff>449838</xdr:rowOff>
    </xdr:to>
    <xdr:sp macro="" textlink="">
      <xdr:nvSpPr>
        <xdr:cNvPr id="7" name="角丸四角形吹き出し 6"/>
        <xdr:cNvSpPr/>
      </xdr:nvSpPr>
      <xdr:spPr>
        <a:xfrm>
          <a:off x="10627179" y="3592287"/>
          <a:ext cx="3958878" cy="1021337"/>
        </a:xfrm>
        <a:prstGeom prst="wedgeRoundRectCallout">
          <a:avLst>
            <a:gd name="adj1" fmla="val -62699"/>
            <a:gd name="adj2" fmla="val -703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16</xdr:col>
      <xdr:colOff>285750</xdr:colOff>
      <xdr:row>13</xdr:row>
      <xdr:rowOff>95250</xdr:rowOff>
    </xdr:from>
    <xdr:to>
      <xdr:col>26</xdr:col>
      <xdr:colOff>123708</xdr:colOff>
      <xdr:row>13</xdr:row>
      <xdr:rowOff>464734</xdr:rowOff>
    </xdr:to>
    <xdr:sp macro="" textlink="">
      <xdr:nvSpPr>
        <xdr:cNvPr id="9" name="角丸四角形吹き出し 8"/>
        <xdr:cNvSpPr/>
      </xdr:nvSpPr>
      <xdr:spPr>
        <a:xfrm>
          <a:off x="6803571" y="4259036"/>
          <a:ext cx="3715994" cy="369484"/>
        </a:xfrm>
        <a:prstGeom prst="wedgeRoundRectCallout">
          <a:avLst>
            <a:gd name="adj1" fmla="val -37478"/>
            <a:gd name="adj2" fmla="val -11221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12</xdr:col>
      <xdr:colOff>13607</xdr:colOff>
      <xdr:row>14</xdr:row>
      <xdr:rowOff>81642</xdr:rowOff>
    </xdr:from>
    <xdr:to>
      <xdr:col>21</xdr:col>
      <xdr:colOff>92048</xdr:colOff>
      <xdr:row>15</xdr:row>
      <xdr:rowOff>222339</xdr:rowOff>
    </xdr:to>
    <xdr:sp macro="" textlink="">
      <xdr:nvSpPr>
        <xdr:cNvPr id="10" name="角丸四角形吹き出し 9"/>
        <xdr:cNvSpPr/>
      </xdr:nvSpPr>
      <xdr:spPr>
        <a:xfrm>
          <a:off x="4953000" y="4735285"/>
          <a:ext cx="3765977" cy="385625"/>
        </a:xfrm>
        <a:prstGeom prst="wedgeRoundRectCallout">
          <a:avLst>
            <a:gd name="adj1" fmla="val -18498"/>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26</xdr:col>
      <xdr:colOff>272143</xdr:colOff>
      <xdr:row>14</xdr:row>
      <xdr:rowOff>54429</xdr:rowOff>
    </xdr:from>
    <xdr:to>
      <xdr:col>37</xdr:col>
      <xdr:colOff>227318</xdr:colOff>
      <xdr:row>16</xdr:row>
      <xdr:rowOff>159907</xdr:rowOff>
    </xdr:to>
    <xdr:sp macro="" textlink="">
      <xdr:nvSpPr>
        <xdr:cNvPr id="11" name="角丸四角形吹き出し 10"/>
        <xdr:cNvSpPr/>
      </xdr:nvSpPr>
      <xdr:spPr>
        <a:xfrm>
          <a:off x="10668000" y="4708072"/>
          <a:ext cx="3846818" cy="649764"/>
        </a:xfrm>
        <a:prstGeom prst="wedgeRoundRectCallout">
          <a:avLst>
            <a:gd name="adj1" fmla="val -52681"/>
            <a:gd name="adj2" fmla="val 8869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13</xdr:col>
      <xdr:colOff>95251</xdr:colOff>
      <xdr:row>20</xdr:row>
      <xdr:rowOff>108857</xdr:rowOff>
    </xdr:from>
    <xdr:to>
      <xdr:col>24</xdr:col>
      <xdr:colOff>152615</xdr:colOff>
      <xdr:row>22</xdr:row>
      <xdr:rowOff>1071363</xdr:rowOff>
    </xdr:to>
    <xdr:sp macro="" textlink="">
      <xdr:nvSpPr>
        <xdr:cNvPr id="12" name="角丸四角形吹き出し 11"/>
        <xdr:cNvSpPr/>
      </xdr:nvSpPr>
      <xdr:spPr>
        <a:xfrm>
          <a:off x="5429251" y="6504214"/>
          <a:ext cx="4411650" cy="1506792"/>
        </a:xfrm>
        <a:prstGeom prst="wedgeRoundRectCallout">
          <a:avLst>
            <a:gd name="adj1" fmla="val -48639"/>
            <a:gd name="adj2" fmla="val 905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事業終了月には、指定解除若しくは業務終了の日の属する月を記載してください。ただし、指定解除若しくは業務終了の日の属する月が令和３年４月以降である場合には、令和３年３月と記載してください。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190500</xdr:colOff>
      <xdr:row>22</xdr:row>
      <xdr:rowOff>503465</xdr:rowOff>
    </xdr:from>
    <xdr:to>
      <xdr:col>37</xdr:col>
      <xdr:colOff>126379</xdr:colOff>
      <xdr:row>26</xdr:row>
      <xdr:rowOff>83246</xdr:rowOff>
    </xdr:to>
    <xdr:sp macro="" textlink="">
      <xdr:nvSpPr>
        <xdr:cNvPr id="13" name="角丸四角形 12"/>
        <xdr:cNvSpPr/>
      </xdr:nvSpPr>
      <xdr:spPr>
        <a:xfrm>
          <a:off x="10586357" y="7443108"/>
          <a:ext cx="3827522" cy="1552817"/>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Ⅰ⑨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の指定を受けた場合に「○」を付けた方は、下の段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行目以降の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「自院のかかりつけ患者及び自院に相談のあった患者である発熱患者等のみを受け入れる場合は↓に入力」の各</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項目に記載してください。</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endParaRPr>
        </a:p>
      </xdr:txBody>
    </xdr:sp>
    <xdr:clientData/>
  </xdr:twoCellAnchor>
  <xdr:twoCellAnchor>
    <xdr:from>
      <xdr:col>26</xdr:col>
      <xdr:colOff>54429</xdr:colOff>
      <xdr:row>26</xdr:row>
      <xdr:rowOff>204107</xdr:rowOff>
    </xdr:from>
    <xdr:to>
      <xdr:col>37</xdr:col>
      <xdr:colOff>294202</xdr:colOff>
      <xdr:row>55</xdr:row>
      <xdr:rowOff>13607</xdr:rowOff>
    </xdr:to>
    <xdr:sp macro="" textlink="">
      <xdr:nvSpPr>
        <xdr:cNvPr id="14" name="角丸四角形吹き出し 13"/>
        <xdr:cNvSpPr/>
      </xdr:nvSpPr>
      <xdr:spPr>
        <a:xfrm>
          <a:off x="10450286" y="9116786"/>
          <a:ext cx="4131416" cy="8286750"/>
        </a:xfrm>
        <a:prstGeom prst="wedgeRoundRectCallout">
          <a:avLst>
            <a:gd name="adj1" fmla="val -67138"/>
            <a:gd name="adj2" fmla="val -3745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日当たりの稼働時間数が異なる場合は①と②に分けてそれぞれ稼働日数、延稼働時間数総数及び延受診者数総数を記載してください（たとえば一つの診療室を</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時間で確保した場合には、①に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日の分、②に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日の分を記載してください。）。行が足りない場合は適宜行を追加してください。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■計上する稼働日数、延稼働時間数総数、延受診者数総数には、１日あたりの受診者数が「</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７</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（当日の稼働時間数）」（人）以上</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自院のかかりつけ患者及び自院に相談のあった患者である発熱患者等のみを受け入れる場合は、「５</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２</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（当日の稼働時間数）</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（人）以上</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であった日の実績は含めないでください。</a:t>
          </a:r>
          <a:endPar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例）１日当たり４時間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５日間確保して、うち３日間については１日当たりの受診者数が</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人以上であった場合は、以下のとおり記載。</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・「項目」のうち「稼働日数」欄：２日</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・「内容」のうち「延稼働時間総数」欄：８時間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・「内容」のうち「延受診者数総数」欄：１日当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　たり</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人未満であった２日間の延受診者数</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発熱患者等を受け入れる体制を確保した時間帯に、発熱患者等専用の診察室で、同一医師が他の疾患等の患者の診察を行った場合には、「延受診者数総数」に、他の疾患等の受診者数と発熱患者等の受診者数を合計した人数を記載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■発熱患者等を受け入れる体制を確保した時間帯に、発熱患者等専用の診察室とは別の診察室で、同一医師が他の疾患等の患者の診察を行った場合には、「</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延受診者数総数」に、他の疾患等の受診者数に１／２を乗じた人数と発熱患者等の受診者数を合計した人数を記載してください。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■金額欄は、延稼働時間数総数等を入力すると自動計算で算出され金額が出るようになっていますので、変更しないでください。</a:t>
          </a:r>
        </a:p>
      </xdr:txBody>
    </xdr:sp>
    <xdr:clientData/>
  </xdr:twoCellAnchor>
  <xdr:twoCellAnchor>
    <xdr:from>
      <xdr:col>15</xdr:col>
      <xdr:colOff>190500</xdr:colOff>
      <xdr:row>42</xdr:row>
      <xdr:rowOff>122465</xdr:rowOff>
    </xdr:from>
    <xdr:to>
      <xdr:col>24</xdr:col>
      <xdr:colOff>257517</xdr:colOff>
      <xdr:row>45</xdr:row>
      <xdr:rowOff>204107</xdr:rowOff>
    </xdr:to>
    <xdr:sp macro="" textlink="">
      <xdr:nvSpPr>
        <xdr:cNvPr id="15" name="角丸四角形吹き出し 14"/>
        <xdr:cNvSpPr/>
      </xdr:nvSpPr>
      <xdr:spPr>
        <a:xfrm>
          <a:off x="6232071" y="13716001"/>
          <a:ext cx="3713732" cy="979713"/>
        </a:xfrm>
        <a:prstGeom prst="wedgeRoundRectCallout">
          <a:avLst>
            <a:gd name="adj1" fmla="val -36461"/>
            <a:gd name="adj2" fmla="val -12282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自院のかかりつけ患者及び自院に相談のあった患者である発熱患者等のみを受け入れる場合には、こちらの計算により算定してください。</a:t>
          </a:r>
        </a:p>
      </xdr:txBody>
    </xdr:sp>
    <xdr:clientData/>
  </xdr:twoCellAnchor>
  <xdr:twoCellAnchor>
    <xdr:from>
      <xdr:col>15</xdr:col>
      <xdr:colOff>435430</xdr:colOff>
      <xdr:row>47</xdr:row>
      <xdr:rowOff>108858</xdr:rowOff>
    </xdr:from>
    <xdr:to>
      <xdr:col>25</xdr:col>
      <xdr:colOff>263072</xdr:colOff>
      <xdr:row>49</xdr:row>
      <xdr:rowOff>14543</xdr:rowOff>
    </xdr:to>
    <xdr:sp macro="" textlink="">
      <xdr:nvSpPr>
        <xdr:cNvPr id="16" name="角丸四角形吹き出し 15"/>
        <xdr:cNvSpPr/>
      </xdr:nvSpPr>
      <xdr:spPr>
        <a:xfrm>
          <a:off x="6477001" y="15199179"/>
          <a:ext cx="3828142" cy="504400"/>
        </a:xfrm>
        <a:prstGeom prst="wedgeRoundRectCallout">
          <a:avLst>
            <a:gd name="adj1" fmla="val 31479"/>
            <a:gd name="adj2" fmla="val 13741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5</xdr:col>
      <xdr:colOff>81643</xdr:colOff>
      <xdr:row>46</xdr:row>
      <xdr:rowOff>258536</xdr:rowOff>
    </xdr:from>
    <xdr:to>
      <xdr:col>15</xdr:col>
      <xdr:colOff>385536</xdr:colOff>
      <xdr:row>52</xdr:row>
      <xdr:rowOff>54429</xdr:rowOff>
    </xdr:to>
    <xdr:sp macro="" textlink="">
      <xdr:nvSpPr>
        <xdr:cNvPr id="17" name="角丸四角形吹き出し 16"/>
        <xdr:cNvSpPr/>
      </xdr:nvSpPr>
      <xdr:spPr>
        <a:xfrm>
          <a:off x="2286000" y="15049500"/>
          <a:ext cx="4141107" cy="1592036"/>
        </a:xfrm>
        <a:prstGeom prst="wedgeRoundRectCallout">
          <a:avLst>
            <a:gd name="adj1" fmla="val 64334"/>
            <a:gd name="adj2" fmla="val 698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精算額は左の計算の結果算定される額（太枠内）となります。</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ただし、交付決定額（交付決定通知書の「補助金の額」）よりも金額が大きくなる場合には、交付決定額が精算額となるため、本欄の計算式に関わらず、交付決定額をこの欄に直接入力してください。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340179</xdr:colOff>
      <xdr:row>2</xdr:row>
      <xdr:rowOff>27213</xdr:rowOff>
    </xdr:from>
    <xdr:to>
      <xdr:col>34</xdr:col>
      <xdr:colOff>280802</xdr:colOff>
      <xdr:row>4</xdr:row>
      <xdr:rowOff>121226</xdr:rowOff>
    </xdr:to>
    <xdr:sp macro="" textlink="">
      <xdr:nvSpPr>
        <xdr:cNvPr id="18" name="角丸四角形吹き出し 17"/>
        <xdr:cNvSpPr/>
      </xdr:nvSpPr>
      <xdr:spPr>
        <a:xfrm>
          <a:off x="10736036" y="898070"/>
          <a:ext cx="2770909" cy="692727"/>
        </a:xfrm>
        <a:prstGeom prst="wedgeRoundRectCallout">
          <a:avLst>
            <a:gd name="adj1" fmla="val -73510"/>
            <a:gd name="adj2" fmla="val 1439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保険医療番号は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桁で記載ください。また、入念な確認をお願いします。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59529</xdr:colOff>
      <xdr:row>24</xdr:row>
      <xdr:rowOff>71437</xdr:rowOff>
    </xdr:from>
    <xdr:to>
      <xdr:col>6</xdr:col>
      <xdr:colOff>916781</xdr:colOff>
      <xdr:row>45</xdr:row>
      <xdr:rowOff>190499</xdr:rowOff>
    </xdr:to>
    <xdr:pic>
      <xdr:nvPicPr>
        <xdr:cNvPr id="4" name="図 3"/>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21467" y="8572500"/>
          <a:ext cx="10465595" cy="51196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1301750</xdr:colOff>
      <xdr:row>13</xdr:row>
      <xdr:rowOff>47625</xdr:rowOff>
    </xdr:from>
    <xdr:to>
      <xdr:col>4</xdr:col>
      <xdr:colOff>2206625</xdr:colOff>
      <xdr:row>16</xdr:row>
      <xdr:rowOff>116156</xdr:rowOff>
    </xdr:to>
    <xdr:sp macro="" textlink="">
      <xdr:nvSpPr>
        <xdr:cNvPr id="2" name="角丸四角形吹き出し 1"/>
        <xdr:cNvSpPr/>
      </xdr:nvSpPr>
      <xdr:spPr>
        <a:xfrm>
          <a:off x="5857875" y="5730875"/>
          <a:ext cx="2984500" cy="782906"/>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医療機関名、所在地及び氏名を記載してください。</a:t>
          </a:r>
          <a:endParaRPr kumimoji="1" lang="en-US" altLang="ja-JP" sz="1100"/>
        </a:p>
      </xdr:txBody>
    </xdr:sp>
    <xdr:clientData/>
  </xdr:twoCellAnchor>
  <xdr:twoCellAnchor>
    <xdr:from>
      <xdr:col>2</xdr:col>
      <xdr:colOff>1714500</xdr:colOff>
      <xdr:row>1</xdr:row>
      <xdr:rowOff>0</xdr:rowOff>
    </xdr:from>
    <xdr:to>
      <xdr:col>4</xdr:col>
      <xdr:colOff>1381125</xdr:colOff>
      <xdr:row>4</xdr:row>
      <xdr:rowOff>190500</xdr:rowOff>
    </xdr:to>
    <xdr:sp macro="" textlink="">
      <xdr:nvSpPr>
        <xdr:cNvPr id="4" name="角丸四角形吹き出し 3"/>
        <xdr:cNvSpPr/>
      </xdr:nvSpPr>
      <xdr:spPr>
        <a:xfrm>
          <a:off x="3825875" y="238125"/>
          <a:ext cx="4191000" cy="131762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歳入・歳出ともに、実績報告書（別紙）から自動計算で算出されますので、入力不要です。</a:t>
          </a:r>
          <a:endParaRPr kumimoji="1" lang="en-US" altLang="ja-JP" sz="1100">
            <a:solidFill>
              <a:sysClr val="windowText" lastClr="000000"/>
            </a:solidFill>
          </a:endParaRPr>
        </a:p>
        <a:p>
          <a:pPr algn="l"/>
          <a:r>
            <a:rPr kumimoji="1" lang="ja-JP" altLang="en-US" sz="1100">
              <a:solidFill>
                <a:sysClr val="windowText" lastClr="000000"/>
              </a:solidFill>
            </a:rPr>
            <a:t>なお、歳入と歳出の合計が一致していることを念のため確認してください。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tabSelected="1" view="pageBreakPreview" zoomScale="90" zoomScaleNormal="100" zoomScaleSheetLayoutView="90" workbookViewId="0">
      <selection activeCell="F23" sqref="F23"/>
    </sheetView>
  </sheetViews>
  <sheetFormatPr defaultColWidth="9" defaultRowHeight="19.5" x14ac:dyDescent="0.4"/>
  <cols>
    <col min="1" max="7" width="9" style="1"/>
    <col min="8" max="9" width="9" style="1" customWidth="1"/>
    <col min="10" max="16384" width="9" style="1"/>
  </cols>
  <sheetData>
    <row r="1" spans="1:9" x14ac:dyDescent="0.4">
      <c r="A1" s="1" t="s">
        <v>76</v>
      </c>
    </row>
    <row r="2" spans="1:9" x14ac:dyDescent="0.4">
      <c r="H2" s="110" t="s">
        <v>0</v>
      </c>
      <c r="I2" s="111"/>
    </row>
    <row r="3" spans="1:9" x14ac:dyDescent="0.4">
      <c r="H3" s="112" t="s">
        <v>59</v>
      </c>
      <c r="I3" s="111"/>
    </row>
    <row r="6" spans="1:9" x14ac:dyDescent="0.4">
      <c r="A6" s="1" t="s">
        <v>1</v>
      </c>
    </row>
    <row r="9" spans="1:9" ht="19.5" customHeight="1" x14ac:dyDescent="0.4">
      <c r="A9" s="2"/>
      <c r="B9" s="2"/>
      <c r="C9" s="2"/>
      <c r="D9" s="2"/>
      <c r="E9" s="115" t="s">
        <v>112</v>
      </c>
      <c r="F9" s="115"/>
      <c r="G9" s="115"/>
      <c r="H9" s="115"/>
      <c r="I9" s="115"/>
    </row>
    <row r="10" spans="1:9" x14ac:dyDescent="0.4">
      <c r="A10" s="2"/>
      <c r="B10" s="2"/>
      <c r="C10" s="2"/>
      <c r="D10" s="2"/>
      <c r="E10" s="116" t="s">
        <v>113</v>
      </c>
      <c r="F10" s="115"/>
      <c r="G10" s="115"/>
      <c r="H10" s="115"/>
      <c r="I10" s="115"/>
    </row>
    <row r="11" spans="1:9" x14ac:dyDescent="0.4">
      <c r="A11" s="2"/>
      <c r="B11" s="2"/>
      <c r="C11" s="2"/>
      <c r="D11" s="2"/>
      <c r="E11" s="2"/>
      <c r="F11" s="2"/>
      <c r="G11" s="2"/>
      <c r="H11" s="2"/>
      <c r="I11" s="2"/>
    </row>
    <row r="12" spans="1:9" x14ac:dyDescent="0.4">
      <c r="A12" s="2"/>
      <c r="B12" s="2"/>
      <c r="C12" s="2"/>
      <c r="D12" s="2"/>
      <c r="E12" s="2"/>
      <c r="F12" s="2"/>
      <c r="G12" s="2"/>
      <c r="H12" s="2"/>
      <c r="I12" s="2"/>
    </row>
    <row r="13" spans="1:9" x14ac:dyDescent="0.4">
      <c r="A13" s="2"/>
      <c r="B13" s="113" t="s">
        <v>77</v>
      </c>
      <c r="C13" s="113"/>
      <c r="D13" s="113"/>
      <c r="E13" s="113"/>
      <c r="F13" s="113"/>
      <c r="G13" s="113"/>
      <c r="H13" s="113"/>
      <c r="I13" s="2"/>
    </row>
    <row r="14" spans="1:9" x14ac:dyDescent="0.4">
      <c r="A14" s="98" t="s">
        <v>78</v>
      </c>
      <c r="B14" s="113"/>
      <c r="C14" s="113"/>
      <c r="D14" s="113"/>
      <c r="E14" s="113"/>
      <c r="F14" s="113"/>
      <c r="G14" s="113"/>
      <c r="H14" s="113"/>
      <c r="I14" s="98"/>
    </row>
    <row r="15" spans="1:9" x14ac:dyDescent="0.4">
      <c r="A15" s="2"/>
      <c r="B15" s="113"/>
      <c r="C15" s="113"/>
      <c r="D15" s="113"/>
      <c r="E15" s="113"/>
      <c r="F15" s="113"/>
      <c r="G15" s="113"/>
      <c r="H15" s="113"/>
      <c r="I15" s="2"/>
    </row>
    <row r="16" spans="1:9" x14ac:dyDescent="0.4">
      <c r="A16" s="2"/>
      <c r="B16" s="2"/>
      <c r="C16" s="2"/>
      <c r="D16" s="2"/>
      <c r="E16" s="2"/>
      <c r="F16" s="2"/>
      <c r="G16" s="2"/>
      <c r="H16" s="2"/>
      <c r="I16" s="2"/>
    </row>
    <row r="17" spans="1:9" x14ac:dyDescent="0.4">
      <c r="A17" s="2"/>
      <c r="B17" s="2"/>
      <c r="C17" s="2"/>
      <c r="D17" s="2"/>
      <c r="E17" s="2"/>
      <c r="F17" s="2"/>
      <c r="G17" s="2"/>
      <c r="H17" s="2"/>
      <c r="I17" s="2"/>
    </row>
    <row r="18" spans="1:9" x14ac:dyDescent="0.4">
      <c r="A18" s="2" t="s">
        <v>79</v>
      </c>
      <c r="B18" s="2"/>
      <c r="C18" s="2"/>
      <c r="D18" s="2"/>
      <c r="E18" s="2"/>
      <c r="F18" s="2"/>
      <c r="G18" s="2"/>
      <c r="H18" s="2"/>
      <c r="I18" s="2"/>
    </row>
    <row r="19" spans="1:9" x14ac:dyDescent="0.4">
      <c r="A19" s="2"/>
      <c r="B19" s="2"/>
      <c r="C19" s="2"/>
      <c r="D19" s="2"/>
      <c r="E19" s="2"/>
      <c r="F19" s="2"/>
      <c r="G19" s="2"/>
      <c r="H19" s="2"/>
      <c r="I19" s="2"/>
    </row>
    <row r="20" spans="1:9" x14ac:dyDescent="0.4">
      <c r="A20" s="2"/>
      <c r="B20" s="2"/>
      <c r="C20" s="2"/>
      <c r="D20" s="2"/>
      <c r="E20" s="2"/>
      <c r="F20" s="2"/>
      <c r="G20" s="2"/>
      <c r="H20" s="2"/>
      <c r="I20" s="2"/>
    </row>
    <row r="21" spans="1:9" x14ac:dyDescent="0.4">
      <c r="A21" s="2" t="s">
        <v>80</v>
      </c>
      <c r="B21" s="2"/>
      <c r="C21" s="73"/>
      <c r="D21" s="114">
        <f>'実績報告書（別紙）'!Q54</f>
        <v>0</v>
      </c>
      <c r="E21" s="114"/>
      <c r="F21" s="114"/>
      <c r="G21" s="2"/>
      <c r="H21" s="2"/>
      <c r="I21" s="2"/>
    </row>
    <row r="22" spans="1:9" x14ac:dyDescent="0.4">
      <c r="A22" s="2"/>
      <c r="B22" s="2"/>
      <c r="C22" s="2"/>
      <c r="D22" s="2"/>
      <c r="E22" s="2"/>
      <c r="F22" s="2"/>
      <c r="G22" s="2"/>
      <c r="H22" s="2"/>
      <c r="I22" s="2"/>
    </row>
    <row r="23" spans="1:9" x14ac:dyDescent="0.4">
      <c r="A23" s="2" t="s">
        <v>117</v>
      </c>
      <c r="B23" s="2"/>
      <c r="C23" s="2"/>
      <c r="D23" s="2"/>
      <c r="E23" s="2"/>
      <c r="F23" s="2"/>
      <c r="G23" s="2"/>
      <c r="H23" s="2"/>
      <c r="I23" s="2" t="s">
        <v>50</v>
      </c>
    </row>
    <row r="24" spans="1:9" x14ac:dyDescent="0.4">
      <c r="A24" s="2"/>
      <c r="B24" s="2"/>
      <c r="C24" s="2"/>
      <c r="D24" s="2"/>
      <c r="E24" s="2"/>
      <c r="F24" s="2"/>
      <c r="G24" s="2"/>
      <c r="H24" s="2"/>
      <c r="I24" s="2"/>
    </row>
    <row r="25" spans="1:9" x14ac:dyDescent="0.4">
      <c r="A25" s="2" t="s">
        <v>118</v>
      </c>
      <c r="B25" s="2"/>
      <c r="C25" s="2"/>
      <c r="D25" s="2"/>
      <c r="E25" s="2"/>
      <c r="F25" s="2"/>
      <c r="G25" s="2"/>
      <c r="H25" s="2"/>
      <c r="I25" s="2"/>
    </row>
    <row r="26" spans="1:9" ht="19.5" customHeight="1" x14ac:dyDescent="0.4">
      <c r="A26" s="72"/>
      <c r="B26" s="72"/>
      <c r="C26" s="72"/>
      <c r="D26" s="72"/>
      <c r="E26" s="72"/>
      <c r="F26" s="72"/>
      <c r="G26" s="72"/>
      <c r="H26" s="72"/>
      <c r="I26" s="72"/>
    </row>
    <row r="27" spans="1:9" x14ac:dyDescent="0.4">
      <c r="A27" s="72"/>
      <c r="B27" s="72"/>
      <c r="C27" s="72"/>
      <c r="D27" s="72"/>
      <c r="E27" s="72"/>
      <c r="F27" s="72"/>
      <c r="G27" s="72"/>
      <c r="H27" s="72"/>
      <c r="I27" s="72"/>
    </row>
    <row r="28" spans="1:9" x14ac:dyDescent="0.4">
      <c r="A28" s="50"/>
    </row>
  </sheetData>
  <mergeCells count="6">
    <mergeCell ref="H2:I2"/>
    <mergeCell ref="H3:I3"/>
    <mergeCell ref="B13:H15"/>
    <mergeCell ref="D21:F21"/>
    <mergeCell ref="E9:I9"/>
    <mergeCell ref="E10:I10"/>
  </mergeCells>
  <phoneticPr fontId="2"/>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57"/>
  <sheetViews>
    <sheetView view="pageBreakPreview" topLeftCell="A22" zoomScale="70" zoomScaleNormal="100" zoomScaleSheetLayoutView="70" workbookViewId="0">
      <selection activeCell="A51" sqref="A51:V51"/>
    </sheetView>
  </sheetViews>
  <sheetFormatPr defaultColWidth="4.625" defaultRowHeight="19.5" x14ac:dyDescent="0.4"/>
  <cols>
    <col min="1" max="2" width="4.625" style="18"/>
    <col min="3" max="3" width="9.75" style="18" bestFit="1" customWidth="1"/>
    <col min="4" max="4" width="5.125" style="18" bestFit="1" customWidth="1"/>
    <col min="5" max="8" width="4.625" style="18"/>
    <col min="9" max="9" width="6.25" style="18" bestFit="1" customWidth="1"/>
    <col min="10" max="10" width="6.375" style="18" bestFit="1" customWidth="1"/>
    <col min="11" max="12" width="4.625" style="18"/>
    <col min="13" max="13" width="5.125" style="18" bestFit="1" customWidth="1"/>
    <col min="14" max="15" width="4.625" style="18"/>
    <col min="16" max="16" width="6.25" style="18" bestFit="1" customWidth="1"/>
    <col min="17" max="17" width="4.625" style="18"/>
    <col min="18" max="18" width="8.5" style="18" customWidth="1"/>
    <col min="19" max="19" width="5.125" style="18" bestFit="1" customWidth="1"/>
    <col min="20" max="20" width="4.625" style="18"/>
    <col min="21" max="21" width="4.625" style="18" customWidth="1"/>
    <col min="22" max="26" width="4.625" style="18"/>
    <col min="27" max="16384" width="4.625" style="1"/>
  </cols>
  <sheetData>
    <row r="1" spans="1:26" ht="24" customHeight="1" thickBot="1" x14ac:dyDescent="0.45">
      <c r="A1" s="1" t="s">
        <v>84</v>
      </c>
    </row>
    <row r="2" spans="1:26" ht="45" customHeight="1" thickBot="1" x14ac:dyDescent="0.45">
      <c r="A2" s="193" t="s">
        <v>85</v>
      </c>
      <c r="B2" s="194"/>
      <c r="C2" s="194"/>
      <c r="D2" s="194"/>
      <c r="E2" s="194"/>
      <c r="F2" s="194"/>
      <c r="G2" s="194"/>
      <c r="H2" s="194"/>
      <c r="I2" s="194"/>
      <c r="J2" s="194"/>
      <c r="K2" s="194"/>
      <c r="L2" s="194"/>
      <c r="M2" s="194"/>
      <c r="N2" s="194"/>
      <c r="O2" s="194"/>
      <c r="P2" s="194"/>
      <c r="Q2" s="194"/>
      <c r="R2" s="194"/>
      <c r="S2" s="194"/>
      <c r="T2" s="194"/>
      <c r="U2" s="194"/>
      <c r="V2" s="194"/>
      <c r="W2" s="194"/>
      <c r="X2" s="194"/>
      <c r="Y2" s="194"/>
      <c r="Z2" s="195"/>
    </row>
    <row r="3" spans="1:26" ht="24" customHeight="1" x14ac:dyDescent="0.4"/>
    <row r="4" spans="1:26" ht="24" customHeight="1" x14ac:dyDescent="0.4">
      <c r="A4" s="3" t="s">
        <v>2</v>
      </c>
    </row>
    <row r="5" spans="1:26" ht="24" customHeight="1" x14ac:dyDescent="0.4">
      <c r="A5" s="160" t="s">
        <v>92</v>
      </c>
      <c r="B5" s="160"/>
      <c r="C5" s="160"/>
      <c r="D5" s="160"/>
      <c r="E5" s="160"/>
      <c r="F5" s="160"/>
      <c r="G5" s="160"/>
      <c r="H5" s="196" t="s">
        <v>3</v>
      </c>
      <c r="I5" s="197"/>
      <c r="J5" s="198"/>
      <c r="K5" s="198"/>
      <c r="L5" s="197" t="s">
        <v>4</v>
      </c>
      <c r="M5" s="197"/>
      <c r="N5" s="198"/>
      <c r="O5" s="198"/>
      <c r="P5" s="197" t="s">
        <v>5</v>
      </c>
      <c r="Q5" s="197"/>
      <c r="R5" s="198"/>
      <c r="S5" s="198"/>
      <c r="T5" s="197" t="s">
        <v>6</v>
      </c>
      <c r="U5" s="199"/>
    </row>
    <row r="6" spans="1:26" ht="24" customHeight="1" x14ac:dyDescent="0.4">
      <c r="A6" s="160" t="s">
        <v>7</v>
      </c>
      <c r="B6" s="160"/>
      <c r="C6" s="160"/>
      <c r="D6" s="160"/>
      <c r="E6" s="160"/>
      <c r="F6" s="160"/>
      <c r="G6" s="160"/>
      <c r="H6" s="187"/>
      <c r="I6" s="188"/>
      <c r="J6" s="188"/>
      <c r="K6" s="188"/>
      <c r="L6" s="188"/>
      <c r="M6" s="188"/>
      <c r="N6" s="188"/>
      <c r="O6" s="188"/>
      <c r="P6" s="188"/>
      <c r="Q6" s="188"/>
      <c r="R6" s="188"/>
      <c r="S6" s="188"/>
      <c r="T6" s="188"/>
      <c r="U6" s="188"/>
      <c r="V6" s="188"/>
      <c r="W6" s="188"/>
      <c r="X6" s="188"/>
      <c r="Y6" s="188"/>
      <c r="Z6" s="189"/>
    </row>
    <row r="7" spans="1:26" ht="24" customHeight="1" x14ac:dyDescent="0.4">
      <c r="A7" s="160" t="s">
        <v>46</v>
      </c>
      <c r="B7" s="160"/>
      <c r="C7" s="160"/>
      <c r="D7" s="160"/>
      <c r="E7" s="160"/>
      <c r="F7" s="160"/>
      <c r="G7" s="160"/>
      <c r="H7" s="190"/>
      <c r="I7" s="191"/>
      <c r="J7" s="191"/>
      <c r="K7" s="191"/>
      <c r="L7" s="191"/>
      <c r="M7" s="191"/>
      <c r="N7" s="191"/>
      <c r="O7" s="191"/>
      <c r="P7" s="191"/>
      <c r="Q7" s="191"/>
      <c r="R7" s="191"/>
      <c r="S7" s="191"/>
      <c r="T7" s="191"/>
      <c r="U7" s="191"/>
      <c r="V7" s="191"/>
      <c r="W7" s="191"/>
      <c r="X7" s="191"/>
      <c r="Y7" s="191"/>
      <c r="Z7" s="192"/>
    </row>
    <row r="8" spans="1:26" ht="24" customHeight="1" x14ac:dyDescent="0.4">
      <c r="A8" s="160" t="s">
        <v>8</v>
      </c>
      <c r="B8" s="160"/>
      <c r="C8" s="160"/>
      <c r="D8" s="160"/>
      <c r="E8" s="160"/>
      <c r="F8" s="160"/>
      <c r="G8" s="160"/>
      <c r="H8" s="5" t="s">
        <v>86</v>
      </c>
      <c r="I8" s="168"/>
      <c r="J8" s="168"/>
      <c r="K8" s="169"/>
      <c r="L8" s="187"/>
      <c r="M8" s="188"/>
      <c r="N8" s="188"/>
      <c r="O8" s="188"/>
      <c r="P8" s="188"/>
      <c r="Q8" s="188"/>
      <c r="R8" s="188"/>
      <c r="S8" s="188"/>
      <c r="T8" s="188"/>
      <c r="U8" s="188"/>
      <c r="V8" s="188"/>
      <c r="W8" s="188"/>
      <c r="X8" s="188"/>
      <c r="Y8" s="188"/>
      <c r="Z8" s="189"/>
    </row>
    <row r="9" spans="1:26" ht="24" customHeight="1" x14ac:dyDescent="0.4">
      <c r="A9" s="160" t="s">
        <v>9</v>
      </c>
      <c r="B9" s="160"/>
      <c r="C9" s="160"/>
      <c r="D9" s="160"/>
      <c r="E9" s="160"/>
      <c r="F9" s="160"/>
      <c r="G9" s="160"/>
      <c r="H9" s="186"/>
      <c r="I9" s="186"/>
      <c r="J9" s="186"/>
      <c r="K9" s="186"/>
      <c r="L9" s="186"/>
      <c r="M9" s="186"/>
      <c r="N9" s="186"/>
      <c r="O9" s="186"/>
      <c r="P9" s="186"/>
      <c r="Q9" s="186"/>
      <c r="R9" s="186"/>
      <c r="S9" s="186"/>
      <c r="T9" s="186"/>
      <c r="U9" s="186"/>
      <c r="V9" s="186"/>
      <c r="W9" s="186"/>
      <c r="X9" s="186"/>
      <c r="Y9" s="186"/>
      <c r="Z9" s="186"/>
    </row>
    <row r="10" spans="1:26" ht="24" customHeight="1" x14ac:dyDescent="0.4">
      <c r="A10" s="160" t="s">
        <v>10</v>
      </c>
      <c r="B10" s="160"/>
      <c r="C10" s="160"/>
      <c r="D10" s="160"/>
      <c r="E10" s="160"/>
      <c r="F10" s="160"/>
      <c r="G10" s="160"/>
      <c r="H10" s="154" t="s">
        <v>11</v>
      </c>
      <c r="I10" s="185"/>
      <c r="J10" s="163"/>
      <c r="K10" s="164"/>
      <c r="L10" s="164"/>
      <c r="M10" s="164"/>
      <c r="N10" s="164"/>
      <c r="O10" s="165"/>
      <c r="P10" s="154" t="s">
        <v>12</v>
      </c>
      <c r="Q10" s="185"/>
      <c r="R10" s="163"/>
      <c r="S10" s="164"/>
      <c r="T10" s="164"/>
      <c r="U10" s="164"/>
      <c r="V10" s="164"/>
      <c r="W10" s="164"/>
      <c r="X10" s="164"/>
      <c r="Y10" s="164"/>
      <c r="Z10" s="165"/>
    </row>
    <row r="11" spans="1:26" ht="24" customHeight="1" x14ac:dyDescent="0.4">
      <c r="A11" s="144" t="s">
        <v>13</v>
      </c>
      <c r="B11" s="145"/>
      <c r="C11" s="145"/>
      <c r="D11" s="145"/>
      <c r="E11" s="145"/>
      <c r="F11" s="145"/>
      <c r="G11" s="146"/>
      <c r="H11" s="163"/>
      <c r="I11" s="164"/>
      <c r="J11" s="164"/>
      <c r="K11" s="164"/>
      <c r="L11" s="164"/>
      <c r="M11" s="164"/>
      <c r="N11" s="164"/>
      <c r="O11" s="164"/>
      <c r="P11" s="164"/>
      <c r="Q11" s="164"/>
      <c r="R11" s="164"/>
      <c r="S11" s="164"/>
      <c r="T11" s="164"/>
      <c r="U11" s="164"/>
      <c r="V11" s="164"/>
      <c r="W11" s="164"/>
      <c r="X11" s="164"/>
      <c r="Y11" s="164"/>
      <c r="Z11" s="165"/>
    </row>
    <row r="12" spans="1:26" ht="24" customHeight="1" x14ac:dyDescent="0.4">
      <c r="A12" s="175" t="s">
        <v>45</v>
      </c>
      <c r="B12" s="176"/>
      <c r="C12" s="176"/>
      <c r="D12" s="176"/>
      <c r="E12" s="176"/>
      <c r="F12" s="176"/>
      <c r="G12" s="176"/>
      <c r="H12" s="176"/>
      <c r="I12" s="176"/>
      <c r="J12" s="177"/>
      <c r="K12" s="181" t="s">
        <v>31</v>
      </c>
      <c r="L12" s="182"/>
      <c r="M12" s="182"/>
      <c r="N12" s="183"/>
      <c r="O12" s="5" t="s">
        <v>32</v>
      </c>
      <c r="P12" s="70"/>
      <c r="Q12" s="46" t="s">
        <v>33</v>
      </c>
      <c r="R12" s="70"/>
      <c r="S12" s="46" t="s">
        <v>34</v>
      </c>
      <c r="T12" s="184"/>
      <c r="U12" s="184"/>
      <c r="V12" s="6" t="s">
        <v>30</v>
      </c>
      <c r="W12" s="44"/>
      <c r="X12" s="6"/>
      <c r="Y12" s="6"/>
      <c r="Z12" s="7"/>
    </row>
    <row r="13" spans="1:26" ht="24" customHeight="1" x14ac:dyDescent="0.4">
      <c r="A13" s="178"/>
      <c r="B13" s="179"/>
      <c r="C13" s="179"/>
      <c r="D13" s="179"/>
      <c r="E13" s="179"/>
      <c r="F13" s="179"/>
      <c r="G13" s="179"/>
      <c r="H13" s="179"/>
      <c r="I13" s="179"/>
      <c r="J13" s="180"/>
      <c r="K13" s="154" t="s">
        <v>35</v>
      </c>
      <c r="L13" s="155"/>
      <c r="M13" s="155"/>
      <c r="N13" s="185"/>
      <c r="O13" s="8" t="s">
        <v>32</v>
      </c>
      <c r="P13" s="66"/>
      <c r="Q13" s="9" t="s">
        <v>33</v>
      </c>
      <c r="R13" s="66"/>
      <c r="S13" s="9" t="s">
        <v>34</v>
      </c>
      <c r="T13" s="184"/>
      <c r="U13" s="184"/>
      <c r="V13" s="10" t="s">
        <v>30</v>
      </c>
      <c r="W13" s="11"/>
      <c r="X13" s="10"/>
      <c r="Y13" s="10"/>
      <c r="Z13" s="12"/>
    </row>
    <row r="14" spans="1:26" ht="39.6" customHeight="1" x14ac:dyDescent="0.4">
      <c r="A14" s="170" t="s">
        <v>47</v>
      </c>
      <c r="B14" s="171"/>
      <c r="C14" s="171"/>
      <c r="D14" s="171"/>
      <c r="E14" s="171"/>
      <c r="F14" s="171"/>
      <c r="G14" s="171"/>
      <c r="H14" s="171"/>
      <c r="I14" s="171"/>
      <c r="J14" s="171"/>
      <c r="K14" s="171"/>
      <c r="L14" s="171"/>
      <c r="M14" s="171"/>
      <c r="N14" s="172"/>
      <c r="O14" s="173"/>
      <c r="P14" s="174"/>
      <c r="Q14" s="13"/>
      <c r="R14" s="14"/>
      <c r="S14" s="14"/>
      <c r="T14" s="14"/>
      <c r="U14" s="14"/>
      <c r="V14" s="15"/>
      <c r="W14" s="16"/>
      <c r="X14" s="15"/>
      <c r="Y14" s="15"/>
      <c r="Z14" s="15"/>
    </row>
    <row r="16" spans="1:26" ht="24" customHeight="1" x14ac:dyDescent="0.4">
      <c r="A16" s="3" t="s">
        <v>14</v>
      </c>
    </row>
    <row r="17" spans="1:26" ht="24" customHeight="1" x14ac:dyDescent="0.4">
      <c r="A17" s="152" t="s">
        <v>15</v>
      </c>
      <c r="B17" s="153"/>
      <c r="C17" s="153"/>
      <c r="D17" s="156"/>
      <c r="E17" s="163"/>
      <c r="F17" s="164"/>
      <c r="G17" s="164"/>
      <c r="H17" s="164"/>
      <c r="I17" s="164"/>
      <c r="J17" s="164"/>
      <c r="K17" s="164"/>
      <c r="L17" s="164"/>
      <c r="M17" s="165"/>
      <c r="N17" s="150" t="s">
        <v>16</v>
      </c>
      <c r="O17" s="150"/>
      <c r="P17" s="150"/>
      <c r="Q17" s="150"/>
      <c r="R17" s="163"/>
      <c r="S17" s="164"/>
      <c r="T17" s="164"/>
      <c r="U17" s="164"/>
      <c r="V17" s="164"/>
      <c r="W17" s="164"/>
      <c r="X17" s="164"/>
      <c r="Y17" s="164"/>
      <c r="Z17" s="165"/>
    </row>
    <row r="18" spans="1:26" ht="24" customHeight="1" x14ac:dyDescent="0.4">
      <c r="A18" s="150" t="s">
        <v>17</v>
      </c>
      <c r="B18" s="150"/>
      <c r="C18" s="150"/>
      <c r="D18" s="150"/>
      <c r="E18" s="167"/>
      <c r="F18" s="168"/>
      <c r="G18" s="168"/>
      <c r="H18" s="168"/>
      <c r="I18" s="168"/>
      <c r="J18" s="168"/>
      <c r="K18" s="168"/>
      <c r="L18" s="168"/>
      <c r="M18" s="169"/>
      <c r="N18" s="150" t="s">
        <v>18</v>
      </c>
      <c r="O18" s="150"/>
      <c r="P18" s="150"/>
      <c r="Q18" s="150"/>
      <c r="R18" s="167"/>
      <c r="S18" s="168"/>
      <c r="T18" s="168"/>
      <c r="U18" s="168"/>
      <c r="V18" s="168"/>
      <c r="W18" s="168"/>
      <c r="X18" s="168"/>
      <c r="Y18" s="168"/>
      <c r="Z18" s="169"/>
    </row>
    <row r="19" spans="1:26" ht="24" customHeight="1" x14ac:dyDescent="0.4">
      <c r="A19" s="150" t="s">
        <v>19</v>
      </c>
      <c r="B19" s="150"/>
      <c r="C19" s="150"/>
      <c r="D19" s="150"/>
      <c r="E19" s="163"/>
      <c r="F19" s="164"/>
      <c r="G19" s="164"/>
      <c r="H19" s="164"/>
      <c r="I19" s="164"/>
      <c r="J19" s="164"/>
      <c r="K19" s="164"/>
      <c r="L19" s="164"/>
      <c r="M19" s="165"/>
      <c r="N19" s="150" t="s">
        <v>20</v>
      </c>
      <c r="O19" s="150"/>
      <c r="P19" s="150"/>
      <c r="Q19" s="150"/>
      <c r="R19" s="163"/>
      <c r="S19" s="164"/>
      <c r="T19" s="164"/>
      <c r="U19" s="164"/>
      <c r="V19" s="164"/>
      <c r="W19" s="164"/>
      <c r="X19" s="164"/>
      <c r="Y19" s="164"/>
      <c r="Z19" s="165"/>
    </row>
    <row r="20" spans="1:26" ht="24" customHeight="1" x14ac:dyDescent="0.4">
      <c r="A20" s="150" t="s">
        <v>21</v>
      </c>
      <c r="B20" s="150"/>
      <c r="C20" s="150"/>
      <c r="D20" s="150"/>
      <c r="E20" s="163"/>
      <c r="F20" s="164"/>
      <c r="G20" s="164"/>
      <c r="H20" s="164"/>
      <c r="I20" s="164"/>
      <c r="J20" s="164"/>
      <c r="K20" s="164"/>
      <c r="L20" s="164"/>
      <c r="M20" s="165"/>
      <c r="N20" s="150" t="s">
        <v>22</v>
      </c>
      <c r="O20" s="150"/>
      <c r="P20" s="150"/>
      <c r="Q20" s="150"/>
      <c r="R20" s="163"/>
      <c r="S20" s="164"/>
      <c r="T20" s="164"/>
      <c r="U20" s="164"/>
      <c r="V20" s="164"/>
      <c r="W20" s="164"/>
      <c r="X20" s="164"/>
      <c r="Y20" s="164"/>
      <c r="Z20" s="165"/>
    </row>
    <row r="22" spans="1:26" ht="24" customHeight="1" x14ac:dyDescent="0.4">
      <c r="Z22" s="17" t="s">
        <v>23</v>
      </c>
    </row>
    <row r="23" spans="1:26" s="74" customFormat="1" ht="108" customHeight="1" x14ac:dyDescent="0.4">
      <c r="A23" s="166" t="s">
        <v>124</v>
      </c>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row>
    <row r="24" spans="1:26" s="74" customFormat="1" ht="12" customHeight="1" x14ac:dyDescent="0.4">
      <c r="A24" s="77"/>
    </row>
    <row r="25" spans="1:26" s="74" customFormat="1" ht="24" customHeight="1" x14ac:dyDescent="0.4">
      <c r="A25" s="125" t="s">
        <v>24</v>
      </c>
      <c r="B25" s="126"/>
      <c r="C25" s="143"/>
      <c r="D25" s="125" t="s">
        <v>3</v>
      </c>
      <c r="E25" s="143"/>
      <c r="F25" s="161"/>
      <c r="G25" s="162"/>
      <c r="H25" s="125" t="s">
        <v>4</v>
      </c>
      <c r="I25" s="143"/>
      <c r="J25" s="161"/>
      <c r="K25" s="162"/>
      <c r="L25" s="138" t="s">
        <v>5</v>
      </c>
      <c r="M25" s="138"/>
      <c r="N25" s="125" t="s">
        <v>25</v>
      </c>
      <c r="O25" s="126"/>
      <c r="P25" s="143"/>
      <c r="Q25" s="125" t="s">
        <v>3</v>
      </c>
      <c r="R25" s="143"/>
      <c r="S25" s="161"/>
      <c r="T25" s="162"/>
      <c r="U25" s="125" t="s">
        <v>4</v>
      </c>
      <c r="V25" s="143"/>
      <c r="W25" s="161"/>
      <c r="X25" s="162"/>
      <c r="Y25" s="138" t="s">
        <v>5</v>
      </c>
      <c r="Z25" s="138"/>
    </row>
    <row r="26" spans="1:26" s="74" customFormat="1" ht="12" customHeight="1" x14ac:dyDescent="0.4">
      <c r="A26" s="77"/>
    </row>
    <row r="27" spans="1:26" s="74" customFormat="1" ht="24" customHeight="1" x14ac:dyDescent="0.4">
      <c r="A27" s="138" t="s">
        <v>29</v>
      </c>
      <c r="B27" s="138"/>
      <c r="C27" s="138"/>
      <c r="D27" s="138"/>
      <c r="E27" s="138"/>
      <c r="F27" s="125" t="s">
        <v>26</v>
      </c>
      <c r="G27" s="126"/>
      <c r="H27" s="126"/>
      <c r="I27" s="126"/>
      <c r="J27" s="126"/>
      <c r="K27" s="126"/>
      <c r="L27" s="126"/>
      <c r="M27" s="126"/>
      <c r="N27" s="126"/>
      <c r="O27" s="126"/>
      <c r="P27" s="126"/>
      <c r="Q27" s="126"/>
      <c r="R27" s="126"/>
      <c r="S27" s="126"/>
      <c r="T27" s="126"/>
      <c r="U27" s="126"/>
      <c r="V27" s="143"/>
      <c r="W27" s="138" t="s">
        <v>27</v>
      </c>
      <c r="X27" s="138"/>
      <c r="Y27" s="138"/>
      <c r="Z27" s="138"/>
    </row>
    <row r="28" spans="1:26" s="4" customFormat="1" ht="24" customHeight="1" x14ac:dyDescent="0.4">
      <c r="A28" s="84" t="s">
        <v>116</v>
      </c>
      <c r="B28" s="82"/>
      <c r="C28" s="82"/>
      <c r="D28" s="82"/>
      <c r="E28" s="85"/>
      <c r="F28" s="78"/>
      <c r="G28" s="82"/>
      <c r="H28" s="82"/>
      <c r="I28" s="82"/>
      <c r="J28" s="82"/>
      <c r="K28" s="82"/>
      <c r="L28" s="82"/>
      <c r="M28" s="82"/>
      <c r="N28" s="82"/>
      <c r="O28" s="82"/>
      <c r="P28" s="82"/>
      <c r="Q28" s="82"/>
      <c r="R28" s="82"/>
      <c r="S28" s="82"/>
      <c r="T28" s="82"/>
      <c r="U28" s="82"/>
      <c r="V28" s="85"/>
      <c r="W28" s="78"/>
      <c r="X28" s="82"/>
      <c r="Y28" s="82"/>
      <c r="Z28" s="85"/>
    </row>
    <row r="29" spans="1:26" ht="24" customHeight="1" x14ac:dyDescent="0.4">
      <c r="A29" s="152" t="s">
        <v>36</v>
      </c>
      <c r="B29" s="153"/>
      <c r="C29" s="45" t="s">
        <v>43</v>
      </c>
      <c r="D29" s="71"/>
      <c r="E29" s="48" t="s">
        <v>30</v>
      </c>
      <c r="F29" s="154" t="s">
        <v>87</v>
      </c>
      <c r="G29" s="155"/>
      <c r="H29" s="155"/>
      <c r="I29" s="155"/>
      <c r="J29" s="71"/>
      <c r="K29" s="6" t="s">
        <v>37</v>
      </c>
      <c r="L29" s="6"/>
      <c r="M29" s="6" t="s">
        <v>88</v>
      </c>
      <c r="N29" s="6"/>
      <c r="O29" s="6"/>
      <c r="P29" s="71"/>
      <c r="Q29" s="6" t="s">
        <v>38</v>
      </c>
      <c r="R29" s="46" t="s">
        <v>44</v>
      </c>
      <c r="S29" s="155">
        <v>13447</v>
      </c>
      <c r="T29" s="155"/>
      <c r="U29" s="6" t="s">
        <v>42</v>
      </c>
      <c r="V29" s="7"/>
      <c r="W29" s="157">
        <f>ROUNDUP(IF(0&gt;MIN((20*D29-P29),(20/7*J29-P29))*S29,0,MIN((20*D29-P29),(20/7*J29-P29))*S29),0)</f>
        <v>0</v>
      </c>
      <c r="X29" s="158"/>
      <c r="Y29" s="158"/>
      <c r="Z29" s="159"/>
    </row>
    <row r="30" spans="1:26" ht="24" customHeight="1" x14ac:dyDescent="0.4">
      <c r="A30" s="152" t="s">
        <v>39</v>
      </c>
      <c r="B30" s="153"/>
      <c r="C30" s="45" t="s">
        <v>43</v>
      </c>
      <c r="D30" s="71"/>
      <c r="E30" s="48" t="s">
        <v>30</v>
      </c>
      <c r="F30" s="154" t="s">
        <v>87</v>
      </c>
      <c r="G30" s="155"/>
      <c r="H30" s="155"/>
      <c r="I30" s="155"/>
      <c r="J30" s="71"/>
      <c r="K30" s="6" t="s">
        <v>37</v>
      </c>
      <c r="L30" s="6"/>
      <c r="M30" s="6" t="s">
        <v>88</v>
      </c>
      <c r="N30" s="6"/>
      <c r="O30" s="6"/>
      <c r="P30" s="71"/>
      <c r="Q30" s="6" t="s">
        <v>38</v>
      </c>
      <c r="R30" s="46" t="s">
        <v>44</v>
      </c>
      <c r="S30" s="155">
        <v>13447</v>
      </c>
      <c r="T30" s="155"/>
      <c r="U30" s="6" t="s">
        <v>42</v>
      </c>
      <c r="V30" s="7"/>
      <c r="W30" s="157">
        <f>ROUNDUP(IF(0&gt;MIN((20*D30-P30),(20/7*J30-P30))*S30,0,MIN((20*D30-P30),(20/7*J30-P30))*S30),0)</f>
        <v>0</v>
      </c>
      <c r="X30" s="158"/>
      <c r="Y30" s="158"/>
      <c r="Z30" s="159"/>
    </row>
    <row r="31" spans="1:26" ht="24" customHeight="1" x14ac:dyDescent="0.4">
      <c r="A31" s="152" t="s">
        <v>122</v>
      </c>
      <c r="B31" s="153"/>
      <c r="C31" s="61" t="s">
        <v>43</v>
      </c>
      <c r="D31" s="71"/>
      <c r="E31" s="62" t="s">
        <v>30</v>
      </c>
      <c r="F31" s="154" t="s">
        <v>87</v>
      </c>
      <c r="G31" s="155"/>
      <c r="H31" s="155"/>
      <c r="I31" s="155"/>
      <c r="J31" s="71"/>
      <c r="K31" s="6" t="s">
        <v>37</v>
      </c>
      <c r="L31" s="6"/>
      <c r="M31" s="6" t="s">
        <v>88</v>
      </c>
      <c r="N31" s="6"/>
      <c r="O31" s="6"/>
      <c r="P31" s="71"/>
      <c r="Q31" s="6" t="s">
        <v>38</v>
      </c>
      <c r="R31" s="60" t="s">
        <v>44</v>
      </c>
      <c r="S31" s="155">
        <v>13447</v>
      </c>
      <c r="T31" s="155"/>
      <c r="U31" s="6" t="s">
        <v>42</v>
      </c>
      <c r="V31" s="7"/>
      <c r="W31" s="157">
        <f>ROUNDUP(IF(0&gt;MIN((20*D31-P31),(20/7*J31-P31))*S31,0,MIN((20*D31-P31),(20/7*J31-P31))*S31),0)</f>
        <v>0</v>
      </c>
      <c r="X31" s="158"/>
      <c r="Y31" s="158"/>
      <c r="Z31" s="159"/>
    </row>
    <row r="32" spans="1:26" ht="24" customHeight="1" x14ac:dyDescent="0.4">
      <c r="A32" s="51" t="s">
        <v>89</v>
      </c>
      <c r="B32" s="46"/>
      <c r="C32" s="46"/>
      <c r="D32" s="6"/>
      <c r="E32" s="7"/>
      <c r="F32" s="47"/>
      <c r="G32" s="46"/>
      <c r="H32" s="46"/>
      <c r="I32" s="46"/>
      <c r="J32" s="6"/>
      <c r="K32" s="6"/>
      <c r="L32" s="6"/>
      <c r="M32" s="6"/>
      <c r="N32" s="6"/>
      <c r="O32" s="6"/>
      <c r="P32" s="6"/>
      <c r="Q32" s="6"/>
      <c r="R32" s="46"/>
      <c r="S32" s="46"/>
      <c r="T32" s="46"/>
      <c r="U32" s="6"/>
      <c r="V32" s="7"/>
      <c r="W32" s="67"/>
      <c r="X32" s="68"/>
      <c r="Y32" s="68"/>
      <c r="Z32" s="69"/>
    </row>
    <row r="33" spans="1:26" ht="24" customHeight="1" x14ac:dyDescent="0.4">
      <c r="A33" s="152" t="s">
        <v>36</v>
      </c>
      <c r="B33" s="153"/>
      <c r="C33" s="45" t="s">
        <v>43</v>
      </c>
      <c r="D33" s="71"/>
      <c r="E33" s="48" t="s">
        <v>30</v>
      </c>
      <c r="F33" s="154" t="s">
        <v>87</v>
      </c>
      <c r="G33" s="155"/>
      <c r="H33" s="155"/>
      <c r="I33" s="155"/>
      <c r="J33" s="71"/>
      <c r="K33" s="6" t="s">
        <v>37</v>
      </c>
      <c r="L33" s="6"/>
      <c r="M33" s="6" t="s">
        <v>88</v>
      </c>
      <c r="N33" s="6"/>
      <c r="O33" s="6"/>
      <c r="P33" s="71"/>
      <c r="Q33" s="6" t="s">
        <v>38</v>
      </c>
      <c r="R33" s="46" t="s">
        <v>44</v>
      </c>
      <c r="S33" s="155">
        <v>13447</v>
      </c>
      <c r="T33" s="155"/>
      <c r="U33" s="6" t="s">
        <v>42</v>
      </c>
      <c r="V33" s="7"/>
      <c r="W33" s="157">
        <f>ROUNDUP(IF(0&gt;MIN((20*D33-P33),(20/7*J33-P33))*S33/2,0,MIN((20*D33-P33),(20/7*J33-P33))*S33/2),0)</f>
        <v>0</v>
      </c>
      <c r="X33" s="158"/>
      <c r="Y33" s="158"/>
      <c r="Z33" s="159"/>
    </row>
    <row r="34" spans="1:26" ht="24" customHeight="1" x14ac:dyDescent="0.4">
      <c r="A34" s="152" t="s">
        <v>39</v>
      </c>
      <c r="B34" s="153"/>
      <c r="C34" s="45" t="s">
        <v>43</v>
      </c>
      <c r="D34" s="71"/>
      <c r="E34" s="48" t="s">
        <v>30</v>
      </c>
      <c r="F34" s="154" t="s">
        <v>87</v>
      </c>
      <c r="G34" s="155"/>
      <c r="H34" s="155"/>
      <c r="I34" s="155"/>
      <c r="J34" s="71"/>
      <c r="K34" s="6" t="s">
        <v>37</v>
      </c>
      <c r="L34" s="6"/>
      <c r="M34" s="6" t="s">
        <v>88</v>
      </c>
      <c r="N34" s="6"/>
      <c r="O34" s="6"/>
      <c r="P34" s="71"/>
      <c r="Q34" s="6" t="s">
        <v>38</v>
      </c>
      <c r="R34" s="46" t="s">
        <v>44</v>
      </c>
      <c r="S34" s="155">
        <v>13447</v>
      </c>
      <c r="T34" s="155"/>
      <c r="U34" s="6" t="s">
        <v>42</v>
      </c>
      <c r="V34" s="7"/>
      <c r="W34" s="157">
        <f>ROUNDUP(IF(0&gt;MIN((20*D34-P34),(20/7*J34-P34))*S34/2,0,MIN((20*D34-P34),(20/7*J34-P34))*S34/2),0)</f>
        <v>0</v>
      </c>
      <c r="X34" s="158"/>
      <c r="Y34" s="158"/>
      <c r="Z34" s="159"/>
    </row>
    <row r="35" spans="1:26" ht="24" customHeight="1" x14ac:dyDescent="0.4">
      <c r="A35" s="152" t="s">
        <v>41</v>
      </c>
      <c r="B35" s="153"/>
      <c r="C35" s="153"/>
      <c r="D35" s="153"/>
      <c r="E35" s="153"/>
      <c r="F35" s="153"/>
      <c r="G35" s="153"/>
      <c r="H35" s="153"/>
      <c r="I35" s="153"/>
      <c r="J35" s="153"/>
      <c r="K35" s="153"/>
      <c r="L35" s="153"/>
      <c r="M35" s="153"/>
      <c r="N35" s="153"/>
      <c r="O35" s="153"/>
      <c r="P35" s="153"/>
      <c r="Q35" s="153"/>
      <c r="R35" s="153"/>
      <c r="S35" s="153"/>
      <c r="T35" s="153"/>
      <c r="U35" s="153"/>
      <c r="V35" s="156"/>
      <c r="W35" s="157">
        <f>SUM(W29,W30,W31,W33,W34)</f>
        <v>0</v>
      </c>
      <c r="X35" s="158"/>
      <c r="Y35" s="158"/>
      <c r="Z35" s="159"/>
    </row>
    <row r="36" spans="1:26" ht="24" customHeight="1" x14ac:dyDescent="0.4">
      <c r="A36" s="160" t="s">
        <v>54</v>
      </c>
      <c r="B36" s="160"/>
      <c r="C36" s="160"/>
      <c r="D36" s="160"/>
      <c r="E36" s="160"/>
      <c r="F36" s="5"/>
      <c r="G36" s="155" t="s">
        <v>51</v>
      </c>
      <c r="H36" s="155"/>
      <c r="I36" s="155"/>
      <c r="J36" s="155"/>
      <c r="K36" s="6">
        <v>20</v>
      </c>
      <c r="L36" s="6" t="s">
        <v>38</v>
      </c>
      <c r="M36" s="155" t="s">
        <v>52</v>
      </c>
      <c r="N36" s="155"/>
      <c r="O36" s="155">
        <v>13447</v>
      </c>
      <c r="P36" s="155"/>
      <c r="Q36" s="6" t="s">
        <v>42</v>
      </c>
      <c r="R36" s="6" t="s">
        <v>43</v>
      </c>
      <c r="S36" s="6">
        <f>SUM(D29,D30,D31,D33,D34)</f>
        <v>0</v>
      </c>
      <c r="T36" s="6" t="s">
        <v>30</v>
      </c>
      <c r="U36" s="6" t="s">
        <v>53</v>
      </c>
      <c r="V36" s="7"/>
      <c r="W36" s="157">
        <f>K36*O36*S36</f>
        <v>0</v>
      </c>
      <c r="X36" s="158"/>
      <c r="Y36" s="158"/>
      <c r="Z36" s="159"/>
    </row>
    <row r="37" spans="1:26" ht="24" customHeight="1" x14ac:dyDescent="0.4">
      <c r="A37" s="144" t="s">
        <v>90</v>
      </c>
      <c r="B37" s="145"/>
      <c r="C37" s="145"/>
      <c r="D37" s="145"/>
      <c r="E37" s="145"/>
      <c r="F37" s="145"/>
      <c r="G37" s="145"/>
      <c r="H37" s="145"/>
      <c r="I37" s="145"/>
      <c r="J37" s="145"/>
      <c r="K37" s="145"/>
      <c r="L37" s="145"/>
      <c r="M37" s="145"/>
      <c r="N37" s="145"/>
      <c r="O37" s="145"/>
      <c r="P37" s="145"/>
      <c r="Q37" s="145"/>
      <c r="R37" s="145"/>
      <c r="S37" s="145"/>
      <c r="T37" s="145"/>
      <c r="U37" s="145"/>
      <c r="V37" s="146"/>
      <c r="W37" s="147"/>
      <c r="X37" s="148"/>
      <c r="Y37" s="148"/>
      <c r="Z37" s="149"/>
    </row>
    <row r="38" spans="1:26" ht="24" customHeight="1" x14ac:dyDescent="0.4">
      <c r="A38" s="150" t="s">
        <v>57</v>
      </c>
      <c r="B38" s="150"/>
      <c r="C38" s="150"/>
      <c r="D38" s="150"/>
      <c r="E38" s="150"/>
      <c r="F38" s="150"/>
      <c r="G38" s="150"/>
      <c r="H38" s="150"/>
      <c r="I38" s="150"/>
      <c r="J38" s="150"/>
      <c r="K38" s="150"/>
      <c r="L38" s="150"/>
      <c r="M38" s="150"/>
      <c r="N38" s="150"/>
      <c r="O38" s="150"/>
      <c r="P38" s="150"/>
      <c r="Q38" s="150"/>
      <c r="R38" s="150"/>
      <c r="S38" s="150"/>
      <c r="T38" s="150"/>
      <c r="U38" s="150"/>
      <c r="V38" s="150"/>
      <c r="W38" s="151">
        <f>W35-W37</f>
        <v>0</v>
      </c>
      <c r="X38" s="151"/>
      <c r="Y38" s="151"/>
      <c r="Z38" s="151"/>
    </row>
    <row r="40" spans="1:26" s="74" customFormat="1" x14ac:dyDescent="0.4">
      <c r="A40" s="141" t="s">
        <v>48</v>
      </c>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row>
    <row r="41" spans="1:26" s="74" customFormat="1" ht="24" customHeight="1" x14ac:dyDescent="0.4">
      <c r="A41" s="138" t="s">
        <v>29</v>
      </c>
      <c r="B41" s="138"/>
      <c r="C41" s="138"/>
      <c r="D41" s="138"/>
      <c r="E41" s="138"/>
      <c r="F41" s="125" t="s">
        <v>26</v>
      </c>
      <c r="G41" s="126"/>
      <c r="H41" s="126"/>
      <c r="I41" s="126"/>
      <c r="J41" s="126"/>
      <c r="K41" s="126"/>
      <c r="L41" s="126"/>
      <c r="M41" s="126"/>
      <c r="N41" s="126"/>
      <c r="O41" s="126"/>
      <c r="P41" s="126"/>
      <c r="Q41" s="126"/>
      <c r="R41" s="126"/>
      <c r="S41" s="126"/>
      <c r="T41" s="126"/>
      <c r="U41" s="126"/>
      <c r="V41" s="143"/>
      <c r="W41" s="138" t="s">
        <v>27</v>
      </c>
      <c r="X41" s="138"/>
      <c r="Y41" s="138"/>
      <c r="Z41" s="138"/>
    </row>
    <row r="42" spans="1:26" s="4" customFormat="1" ht="24" customHeight="1" x14ac:dyDescent="0.4">
      <c r="A42" s="84" t="s">
        <v>116</v>
      </c>
      <c r="B42" s="82"/>
      <c r="C42" s="82"/>
      <c r="D42" s="82"/>
      <c r="E42" s="85"/>
      <c r="F42" s="78"/>
      <c r="G42" s="82"/>
      <c r="H42" s="82"/>
      <c r="I42" s="82"/>
      <c r="J42" s="82"/>
      <c r="K42" s="82"/>
      <c r="L42" s="82"/>
      <c r="M42" s="82"/>
      <c r="N42" s="82"/>
      <c r="O42" s="82"/>
      <c r="P42" s="82"/>
      <c r="Q42" s="82"/>
      <c r="R42" s="82"/>
      <c r="S42" s="82"/>
      <c r="T42" s="82"/>
      <c r="U42" s="82"/>
      <c r="V42" s="85"/>
      <c r="W42" s="78"/>
      <c r="X42" s="82"/>
      <c r="Y42" s="82"/>
      <c r="Z42" s="85"/>
    </row>
    <row r="43" spans="1:26" s="74" customFormat="1" ht="24" customHeight="1" x14ac:dyDescent="0.4">
      <c r="A43" s="125" t="s">
        <v>36</v>
      </c>
      <c r="B43" s="126"/>
      <c r="C43" s="86" t="s">
        <v>43</v>
      </c>
      <c r="D43" s="87"/>
      <c r="E43" s="88" t="s">
        <v>30</v>
      </c>
      <c r="F43" s="127" t="s">
        <v>87</v>
      </c>
      <c r="G43" s="128"/>
      <c r="H43" s="128"/>
      <c r="I43" s="128"/>
      <c r="J43" s="87"/>
      <c r="K43" s="80" t="s">
        <v>37</v>
      </c>
      <c r="L43" s="80"/>
      <c r="M43" s="80" t="s">
        <v>88</v>
      </c>
      <c r="N43" s="80"/>
      <c r="O43" s="80"/>
      <c r="P43" s="87"/>
      <c r="Q43" s="80" t="s">
        <v>38</v>
      </c>
      <c r="R43" s="82" t="s">
        <v>44</v>
      </c>
      <c r="S43" s="128">
        <v>13447</v>
      </c>
      <c r="T43" s="128"/>
      <c r="U43" s="80" t="s">
        <v>42</v>
      </c>
      <c r="V43" s="81"/>
      <c r="W43" s="129">
        <f>ROUNDUP(IF(0&gt;MIN((5*D43-P43),(5/2*J43-P43))*S43,0,MIN((5*D43-P43),(5/2*J43-P43))*S43),0)</f>
        <v>0</v>
      </c>
      <c r="X43" s="130"/>
      <c r="Y43" s="130"/>
      <c r="Z43" s="131"/>
    </row>
    <row r="44" spans="1:26" s="74" customFormat="1" ht="24" customHeight="1" x14ac:dyDescent="0.4">
      <c r="A44" s="125" t="s">
        <v>39</v>
      </c>
      <c r="B44" s="126"/>
      <c r="C44" s="86" t="s">
        <v>43</v>
      </c>
      <c r="D44" s="87"/>
      <c r="E44" s="88" t="s">
        <v>30</v>
      </c>
      <c r="F44" s="127" t="s">
        <v>87</v>
      </c>
      <c r="G44" s="128"/>
      <c r="H44" s="128"/>
      <c r="I44" s="128"/>
      <c r="J44" s="87"/>
      <c r="K44" s="80" t="s">
        <v>37</v>
      </c>
      <c r="L44" s="80"/>
      <c r="M44" s="80" t="s">
        <v>88</v>
      </c>
      <c r="N44" s="80"/>
      <c r="O44" s="80"/>
      <c r="P44" s="87"/>
      <c r="Q44" s="80" t="s">
        <v>38</v>
      </c>
      <c r="R44" s="82" t="s">
        <v>44</v>
      </c>
      <c r="S44" s="128">
        <v>13447</v>
      </c>
      <c r="T44" s="128"/>
      <c r="U44" s="80" t="s">
        <v>42</v>
      </c>
      <c r="V44" s="81"/>
      <c r="W44" s="129">
        <f>ROUNDUP(IF(0&gt;MIN((5*D44-P44),(5/2*J44-P44))*S44,0,MIN((5*D44-P44),(5/2*J44-P44))*S44),0)</f>
        <v>0</v>
      </c>
      <c r="X44" s="130"/>
      <c r="Y44" s="130"/>
      <c r="Z44" s="131"/>
    </row>
    <row r="45" spans="1:26" s="74" customFormat="1" ht="24" customHeight="1" x14ac:dyDescent="0.4">
      <c r="A45" s="125" t="s">
        <v>40</v>
      </c>
      <c r="B45" s="126"/>
      <c r="C45" s="86" t="s">
        <v>43</v>
      </c>
      <c r="D45" s="87"/>
      <c r="E45" s="88" t="s">
        <v>30</v>
      </c>
      <c r="F45" s="127" t="s">
        <v>87</v>
      </c>
      <c r="G45" s="128"/>
      <c r="H45" s="128"/>
      <c r="I45" s="128"/>
      <c r="J45" s="87"/>
      <c r="K45" s="80" t="s">
        <v>37</v>
      </c>
      <c r="L45" s="80"/>
      <c r="M45" s="80" t="s">
        <v>88</v>
      </c>
      <c r="N45" s="80"/>
      <c r="O45" s="80"/>
      <c r="P45" s="87"/>
      <c r="Q45" s="80" t="s">
        <v>38</v>
      </c>
      <c r="R45" s="82" t="s">
        <v>44</v>
      </c>
      <c r="S45" s="128">
        <v>13447</v>
      </c>
      <c r="T45" s="128"/>
      <c r="U45" s="80" t="s">
        <v>42</v>
      </c>
      <c r="V45" s="81"/>
      <c r="W45" s="129">
        <f>ROUNDUP(IF(0&gt;MIN((5*D45-P45),(5/2*J45-P45))*S45,0,MIN((5*D45-P45),(5/2*J45-P45))*S45),0)</f>
        <v>0</v>
      </c>
      <c r="X45" s="130"/>
      <c r="Y45" s="130"/>
      <c r="Z45" s="131"/>
    </row>
    <row r="46" spans="1:26" s="74" customFormat="1" ht="24" customHeight="1" x14ac:dyDescent="0.4">
      <c r="A46" s="84" t="s">
        <v>89</v>
      </c>
      <c r="B46" s="82"/>
      <c r="C46" s="82"/>
      <c r="D46" s="80"/>
      <c r="E46" s="81"/>
      <c r="F46" s="78"/>
      <c r="G46" s="82"/>
      <c r="H46" s="82"/>
      <c r="I46" s="82"/>
      <c r="J46" s="80"/>
      <c r="K46" s="80"/>
      <c r="L46" s="80"/>
      <c r="M46" s="80"/>
      <c r="N46" s="80"/>
      <c r="O46" s="80"/>
      <c r="P46" s="80"/>
      <c r="Q46" s="80"/>
      <c r="R46" s="82"/>
      <c r="S46" s="82"/>
      <c r="T46" s="82"/>
      <c r="U46" s="80"/>
      <c r="V46" s="81"/>
      <c r="W46" s="89"/>
      <c r="X46" s="90"/>
      <c r="Y46" s="90"/>
      <c r="Z46" s="91"/>
    </row>
    <row r="47" spans="1:26" s="74" customFormat="1" ht="24" customHeight="1" x14ac:dyDescent="0.4">
      <c r="A47" s="125" t="s">
        <v>36</v>
      </c>
      <c r="B47" s="126"/>
      <c r="C47" s="86" t="s">
        <v>43</v>
      </c>
      <c r="D47" s="87"/>
      <c r="E47" s="88" t="s">
        <v>30</v>
      </c>
      <c r="F47" s="127" t="s">
        <v>87</v>
      </c>
      <c r="G47" s="128"/>
      <c r="H47" s="128"/>
      <c r="I47" s="128"/>
      <c r="J47" s="87"/>
      <c r="K47" s="80" t="s">
        <v>37</v>
      </c>
      <c r="L47" s="80"/>
      <c r="M47" s="80" t="s">
        <v>88</v>
      </c>
      <c r="N47" s="80"/>
      <c r="O47" s="80"/>
      <c r="P47" s="87"/>
      <c r="Q47" s="80" t="s">
        <v>38</v>
      </c>
      <c r="R47" s="82" t="s">
        <v>44</v>
      </c>
      <c r="S47" s="128">
        <v>13447</v>
      </c>
      <c r="T47" s="128"/>
      <c r="U47" s="80" t="s">
        <v>42</v>
      </c>
      <c r="V47" s="81"/>
      <c r="W47" s="129">
        <f>ROUNDUP(IF(0&gt;MIN((5*D47-P47),(5/2*J47-P47))*S47/2,0,MIN((5*D47-P47),(5/2*J47-P47))*S47/2),0)</f>
        <v>0</v>
      </c>
      <c r="X47" s="130"/>
      <c r="Y47" s="130"/>
      <c r="Z47" s="131"/>
    </row>
    <row r="48" spans="1:26" s="74" customFormat="1" ht="24" customHeight="1" x14ac:dyDescent="0.4">
      <c r="A48" s="125" t="s">
        <v>39</v>
      </c>
      <c r="B48" s="126"/>
      <c r="C48" s="86" t="s">
        <v>43</v>
      </c>
      <c r="D48" s="87"/>
      <c r="E48" s="88" t="s">
        <v>30</v>
      </c>
      <c r="F48" s="127" t="s">
        <v>87</v>
      </c>
      <c r="G48" s="128"/>
      <c r="H48" s="128"/>
      <c r="I48" s="128"/>
      <c r="J48" s="87"/>
      <c r="K48" s="80" t="s">
        <v>37</v>
      </c>
      <c r="L48" s="80"/>
      <c r="M48" s="80" t="s">
        <v>88</v>
      </c>
      <c r="N48" s="80"/>
      <c r="O48" s="80"/>
      <c r="P48" s="87"/>
      <c r="Q48" s="80" t="s">
        <v>38</v>
      </c>
      <c r="R48" s="82" t="s">
        <v>44</v>
      </c>
      <c r="S48" s="128">
        <v>13447</v>
      </c>
      <c r="T48" s="128"/>
      <c r="U48" s="80" t="s">
        <v>42</v>
      </c>
      <c r="V48" s="81"/>
      <c r="W48" s="129">
        <f>ROUNDUP(IF(0&gt;MIN((5*D48-P48),(5/2*J48-P48))*S48/2,0,MIN((5*D48-P48),(5/2*J48-P48))*S48/2),0)</f>
        <v>0</v>
      </c>
      <c r="X48" s="130"/>
      <c r="Y48" s="130"/>
      <c r="Z48" s="131"/>
    </row>
    <row r="49" spans="1:26" s="74" customFormat="1" ht="24" customHeight="1" x14ac:dyDescent="0.4">
      <c r="A49" s="125" t="s">
        <v>49</v>
      </c>
      <c r="B49" s="126"/>
      <c r="C49" s="126"/>
      <c r="D49" s="126"/>
      <c r="E49" s="126"/>
      <c r="F49" s="126"/>
      <c r="G49" s="126"/>
      <c r="H49" s="126"/>
      <c r="I49" s="126"/>
      <c r="J49" s="126"/>
      <c r="K49" s="126"/>
      <c r="L49" s="126"/>
      <c r="M49" s="126"/>
      <c r="N49" s="126"/>
      <c r="O49" s="126"/>
      <c r="P49" s="126"/>
      <c r="Q49" s="126"/>
      <c r="R49" s="126"/>
      <c r="S49" s="126"/>
      <c r="T49" s="126"/>
      <c r="U49" s="126"/>
      <c r="V49" s="143"/>
      <c r="W49" s="129">
        <f>SUM(W43,W44,W45,W47,W48)</f>
        <v>0</v>
      </c>
      <c r="X49" s="130"/>
      <c r="Y49" s="130"/>
      <c r="Z49" s="131"/>
    </row>
    <row r="50" spans="1:26" s="74" customFormat="1" ht="24" customHeight="1" x14ac:dyDescent="0.4">
      <c r="A50" s="140" t="s">
        <v>54</v>
      </c>
      <c r="B50" s="140"/>
      <c r="C50" s="140"/>
      <c r="D50" s="140"/>
      <c r="E50" s="140"/>
      <c r="F50" s="79"/>
      <c r="G50" s="128" t="s">
        <v>51</v>
      </c>
      <c r="H50" s="128"/>
      <c r="I50" s="128"/>
      <c r="J50" s="128"/>
      <c r="K50" s="80">
        <v>5</v>
      </c>
      <c r="L50" s="80" t="s">
        <v>38</v>
      </c>
      <c r="M50" s="128" t="s">
        <v>52</v>
      </c>
      <c r="N50" s="128"/>
      <c r="O50" s="128">
        <v>13447</v>
      </c>
      <c r="P50" s="128"/>
      <c r="Q50" s="80" t="s">
        <v>42</v>
      </c>
      <c r="R50" s="80" t="s">
        <v>43</v>
      </c>
      <c r="S50" s="80">
        <f>SUM(D43,D44,D45,D47,D48)</f>
        <v>0</v>
      </c>
      <c r="T50" s="80" t="s">
        <v>30</v>
      </c>
      <c r="U50" s="80" t="s">
        <v>91</v>
      </c>
      <c r="V50" s="81"/>
      <c r="W50" s="129">
        <f>K50*O50*S50</f>
        <v>0</v>
      </c>
      <c r="X50" s="130"/>
      <c r="Y50" s="130"/>
      <c r="Z50" s="131"/>
    </row>
    <row r="51" spans="1:26" s="74" customFormat="1" ht="24" customHeight="1" x14ac:dyDescent="0.4">
      <c r="A51" s="132" t="s">
        <v>56</v>
      </c>
      <c r="B51" s="133"/>
      <c r="C51" s="133"/>
      <c r="D51" s="133"/>
      <c r="E51" s="133"/>
      <c r="F51" s="133"/>
      <c r="G51" s="133"/>
      <c r="H51" s="133"/>
      <c r="I51" s="133"/>
      <c r="J51" s="133"/>
      <c r="K51" s="133"/>
      <c r="L51" s="133"/>
      <c r="M51" s="133"/>
      <c r="N51" s="133"/>
      <c r="O51" s="133"/>
      <c r="P51" s="133"/>
      <c r="Q51" s="133"/>
      <c r="R51" s="133"/>
      <c r="S51" s="133"/>
      <c r="T51" s="133"/>
      <c r="U51" s="133"/>
      <c r="V51" s="134"/>
      <c r="W51" s="135"/>
      <c r="X51" s="136"/>
      <c r="Y51" s="136"/>
      <c r="Z51" s="137"/>
    </row>
    <row r="52" spans="1:26" s="74" customFormat="1" ht="24" customHeight="1" x14ac:dyDescent="0.4">
      <c r="A52" s="138" t="s">
        <v>58</v>
      </c>
      <c r="B52" s="138"/>
      <c r="C52" s="138"/>
      <c r="D52" s="138"/>
      <c r="E52" s="138"/>
      <c r="F52" s="138"/>
      <c r="G52" s="138"/>
      <c r="H52" s="138"/>
      <c r="I52" s="138"/>
      <c r="J52" s="138"/>
      <c r="K52" s="138"/>
      <c r="L52" s="138"/>
      <c r="M52" s="138"/>
      <c r="N52" s="138"/>
      <c r="O52" s="138"/>
      <c r="P52" s="138"/>
      <c r="Q52" s="138"/>
      <c r="R52" s="138"/>
      <c r="S52" s="138"/>
      <c r="T52" s="138"/>
      <c r="U52" s="138"/>
      <c r="V52" s="138"/>
      <c r="W52" s="139">
        <f>W49-W51</f>
        <v>0</v>
      </c>
      <c r="X52" s="139"/>
      <c r="Y52" s="139"/>
      <c r="Z52" s="139"/>
    </row>
    <row r="53" spans="1:26" s="74" customFormat="1" ht="20.25" thickBot="1" x14ac:dyDescent="0.45">
      <c r="A53" s="83"/>
      <c r="B53" s="83"/>
      <c r="C53" s="83"/>
      <c r="D53" s="83"/>
      <c r="E53" s="83"/>
      <c r="F53" s="83"/>
      <c r="G53" s="83"/>
      <c r="H53" s="83"/>
      <c r="I53" s="83"/>
      <c r="J53" s="83"/>
      <c r="K53" s="83"/>
      <c r="L53" s="83"/>
      <c r="M53" s="83"/>
      <c r="N53" s="83"/>
      <c r="O53" s="83"/>
      <c r="P53" s="83"/>
      <c r="Q53" s="83"/>
      <c r="R53" s="83"/>
      <c r="S53" s="83"/>
      <c r="T53" s="83"/>
      <c r="U53" s="83"/>
      <c r="V53" s="83"/>
      <c r="W53" s="97"/>
      <c r="X53" s="76"/>
      <c r="Y53" s="76"/>
      <c r="Z53" s="76"/>
    </row>
    <row r="54" spans="1:26" s="74" customFormat="1" ht="24" customHeight="1" thickBot="1" x14ac:dyDescent="0.45">
      <c r="A54" s="117" t="s">
        <v>123</v>
      </c>
      <c r="B54" s="118"/>
      <c r="C54" s="118"/>
      <c r="D54" s="118"/>
      <c r="E54" s="118"/>
      <c r="F54" s="118"/>
      <c r="G54" s="118"/>
      <c r="H54" s="118"/>
      <c r="I54" s="118"/>
      <c r="J54" s="118"/>
      <c r="K54" s="118"/>
      <c r="L54" s="118"/>
      <c r="M54" s="118"/>
      <c r="N54" s="118"/>
      <c r="O54" s="118"/>
      <c r="P54" s="119"/>
      <c r="Q54" s="120">
        <f>ROUNDDOWN(MIN((W35+W49),(W38+W52)),-3)</f>
        <v>0</v>
      </c>
      <c r="R54" s="121"/>
      <c r="S54" s="121"/>
      <c r="T54" s="122"/>
      <c r="U54" s="123" t="s">
        <v>55</v>
      </c>
      <c r="V54" s="124"/>
      <c r="Z54" s="92"/>
    </row>
    <row r="55" spans="1:26" s="74" customFormat="1" x14ac:dyDescent="0.4">
      <c r="A55" s="83"/>
      <c r="B55" s="83"/>
      <c r="C55" s="83"/>
      <c r="D55" s="83"/>
      <c r="E55" s="83"/>
      <c r="F55" s="83"/>
      <c r="G55" s="83"/>
      <c r="H55" s="83"/>
      <c r="I55" s="83"/>
      <c r="J55" s="83"/>
      <c r="K55" s="83"/>
      <c r="L55" s="83"/>
      <c r="M55" s="83"/>
      <c r="N55" s="83"/>
      <c r="O55" s="83"/>
      <c r="P55" s="83"/>
      <c r="Q55" s="83"/>
      <c r="R55" s="83"/>
      <c r="S55" s="83"/>
      <c r="T55" s="83"/>
      <c r="U55" s="83"/>
      <c r="V55" s="83"/>
      <c r="W55" s="97"/>
      <c r="X55" s="76"/>
      <c r="Y55" s="76"/>
      <c r="Z55" s="76"/>
    </row>
    <row r="56" spans="1:26" s="74" customFormat="1" ht="24" customHeight="1" x14ac:dyDescent="0.4">
      <c r="Z56" s="92" t="s">
        <v>28</v>
      </c>
    </row>
    <row r="57" spans="1:26" s="74" customFormat="1" x14ac:dyDescent="0.4"/>
  </sheetData>
  <sheetProtection formatCells="0" selectLockedCells="1"/>
  <mergeCells count="133">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 ref="A11:G11"/>
    <mergeCell ref="H11:Z11"/>
    <mergeCell ref="A12:J13"/>
    <mergeCell ref="K12:N12"/>
    <mergeCell ref="T12:U12"/>
    <mergeCell ref="K13:N13"/>
    <mergeCell ref="T13:U13"/>
    <mergeCell ref="A9:G9"/>
    <mergeCell ref="H9:Z9"/>
    <mergeCell ref="A10:G10"/>
    <mergeCell ref="H10:I10"/>
    <mergeCell ref="J10:O10"/>
    <mergeCell ref="P10:Q10"/>
    <mergeCell ref="R10:Z10"/>
    <mergeCell ref="A18:D18"/>
    <mergeCell ref="E18:M18"/>
    <mergeCell ref="N18:Q18"/>
    <mergeCell ref="R18:Z18"/>
    <mergeCell ref="A19:D19"/>
    <mergeCell ref="E19:M19"/>
    <mergeCell ref="N19:Q19"/>
    <mergeCell ref="R19:Z19"/>
    <mergeCell ref="A14:N14"/>
    <mergeCell ref="O14:P14"/>
    <mergeCell ref="A17:D17"/>
    <mergeCell ref="E17:M17"/>
    <mergeCell ref="N17:Q17"/>
    <mergeCell ref="R17:Z17"/>
    <mergeCell ref="A20:D20"/>
    <mergeCell ref="E20:M20"/>
    <mergeCell ref="N20:Q20"/>
    <mergeCell ref="R20:Z20"/>
    <mergeCell ref="A23:Z23"/>
    <mergeCell ref="A25:C25"/>
    <mergeCell ref="D25:E25"/>
    <mergeCell ref="F25:G25"/>
    <mergeCell ref="H25:I25"/>
    <mergeCell ref="J25:K25"/>
    <mergeCell ref="W34:Z34"/>
    <mergeCell ref="S31:T31"/>
    <mergeCell ref="W31:Z31"/>
    <mergeCell ref="A30:B30"/>
    <mergeCell ref="F30:I30"/>
    <mergeCell ref="S30:T30"/>
    <mergeCell ref="W30:Z30"/>
    <mergeCell ref="Y25:Z25"/>
    <mergeCell ref="A27:E27"/>
    <mergeCell ref="F27:V27"/>
    <mergeCell ref="W27:Z27"/>
    <mergeCell ref="A29:B29"/>
    <mergeCell ref="F29:I29"/>
    <mergeCell ref="S29:T29"/>
    <mergeCell ref="W29:Z29"/>
    <mergeCell ref="L25:M25"/>
    <mergeCell ref="N25:P25"/>
    <mergeCell ref="Q25:R25"/>
    <mergeCell ref="S25:T25"/>
    <mergeCell ref="U25:V25"/>
    <mergeCell ref="W25:X25"/>
    <mergeCell ref="G50:J50"/>
    <mergeCell ref="M50:N50"/>
    <mergeCell ref="O50:P50"/>
    <mergeCell ref="W50:Z50"/>
    <mergeCell ref="A37:V37"/>
    <mergeCell ref="W37:Z37"/>
    <mergeCell ref="A38:V38"/>
    <mergeCell ref="W38:Z38"/>
    <mergeCell ref="A31:B31"/>
    <mergeCell ref="F31:I31"/>
    <mergeCell ref="A35:V35"/>
    <mergeCell ref="W35:Z35"/>
    <mergeCell ref="A36:E36"/>
    <mergeCell ref="G36:J36"/>
    <mergeCell ref="M36:N36"/>
    <mergeCell ref="O36:P36"/>
    <mergeCell ref="W36:Z36"/>
    <mergeCell ref="A33:B33"/>
    <mergeCell ref="F33:I33"/>
    <mergeCell ref="S33:T33"/>
    <mergeCell ref="W33:Z33"/>
    <mergeCell ref="A34:B34"/>
    <mergeCell ref="F34:I34"/>
    <mergeCell ref="S34:T34"/>
    <mergeCell ref="A40:Z40"/>
    <mergeCell ref="A41:E41"/>
    <mergeCell ref="F41:V41"/>
    <mergeCell ref="W41:Z41"/>
    <mergeCell ref="A43:B43"/>
    <mergeCell ref="F43:I43"/>
    <mergeCell ref="S43:T43"/>
    <mergeCell ref="W43:Z43"/>
    <mergeCell ref="A49:V49"/>
    <mergeCell ref="W49:Z49"/>
    <mergeCell ref="A54:P54"/>
    <mergeCell ref="Q54:T54"/>
    <mergeCell ref="U54:V54"/>
    <mergeCell ref="A44:B44"/>
    <mergeCell ref="F44:I44"/>
    <mergeCell ref="S44:T44"/>
    <mergeCell ref="W44:Z44"/>
    <mergeCell ref="A45:B45"/>
    <mergeCell ref="F45:I45"/>
    <mergeCell ref="S45:T45"/>
    <mergeCell ref="W45:Z45"/>
    <mergeCell ref="A47:B47"/>
    <mergeCell ref="F47:I47"/>
    <mergeCell ref="S47:T47"/>
    <mergeCell ref="W47:Z47"/>
    <mergeCell ref="A48:B48"/>
    <mergeCell ref="F48:I48"/>
    <mergeCell ref="S48:T48"/>
    <mergeCell ref="W48:Z48"/>
    <mergeCell ref="A51:V51"/>
    <mergeCell ref="W51:Z51"/>
    <mergeCell ref="A52:V52"/>
    <mergeCell ref="W52:Z52"/>
    <mergeCell ref="A50:E50"/>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4"/>
  <sheetViews>
    <sheetView view="pageBreakPreview" zoomScale="60" zoomScaleNormal="55" workbookViewId="0">
      <selection activeCell="AF8" sqref="AF8"/>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01" t="s">
        <v>111</v>
      </c>
      <c r="C2" s="201"/>
      <c r="D2" s="201"/>
      <c r="E2" s="201"/>
      <c r="F2" s="53"/>
    </row>
    <row r="3" spans="2:6" ht="18.75" customHeight="1" x14ac:dyDescent="0.4">
      <c r="C3" s="53"/>
      <c r="D3" s="53"/>
      <c r="E3" s="53"/>
      <c r="F3" s="53"/>
    </row>
    <row r="4" spans="2:6" ht="18.75" customHeight="1" x14ac:dyDescent="0.4">
      <c r="C4" s="53"/>
      <c r="D4" s="53"/>
      <c r="E4" s="53"/>
      <c r="F4" s="53"/>
    </row>
    <row r="5" spans="2:6" ht="45.75" customHeight="1" x14ac:dyDescent="0.4">
      <c r="B5" s="202" t="s">
        <v>69</v>
      </c>
      <c r="C5" s="203"/>
      <c r="D5" s="204" t="s">
        <v>70</v>
      </c>
      <c r="E5" s="205"/>
    </row>
    <row r="6" spans="2:6" ht="48" customHeight="1" x14ac:dyDescent="0.4">
      <c r="B6" s="54" t="s">
        <v>68</v>
      </c>
      <c r="C6" s="102">
        <f>実績報告書!D21</f>
        <v>0</v>
      </c>
      <c r="D6" s="34" t="s">
        <v>71</v>
      </c>
      <c r="E6" s="99">
        <f>SUM(C6:C8)</f>
        <v>0</v>
      </c>
    </row>
    <row r="7" spans="2:6" ht="48" customHeight="1" x14ac:dyDescent="0.4">
      <c r="B7" s="56" t="s">
        <v>93</v>
      </c>
      <c r="C7" s="102">
        <f>SUM('実績報告書（別紙）'!W38:Z38,'実績報告書（別紙）'!W52:Z52)-C6</f>
        <v>0</v>
      </c>
      <c r="D7" s="35"/>
      <c r="E7" s="100"/>
    </row>
    <row r="8" spans="2:6" ht="48" customHeight="1" x14ac:dyDescent="0.4">
      <c r="B8" s="56" t="s">
        <v>94</v>
      </c>
      <c r="C8" s="103">
        <f>SUM('実績報告書（別紙）'!W37:Z37,'実績報告書（別紙）'!W51:Z51)</f>
        <v>0</v>
      </c>
      <c r="D8" s="35"/>
      <c r="E8" s="100"/>
    </row>
    <row r="9" spans="2:6" ht="48" customHeight="1" x14ac:dyDescent="0.4">
      <c r="B9" s="56"/>
      <c r="C9" s="106"/>
      <c r="D9" s="35"/>
      <c r="E9" s="100"/>
    </row>
    <row r="10" spans="2:6" ht="48" customHeight="1" x14ac:dyDescent="0.4">
      <c r="B10" s="58" t="s">
        <v>75</v>
      </c>
      <c r="C10" s="107">
        <f>SUM(C6:C9)</f>
        <v>0</v>
      </c>
      <c r="D10" s="43" t="s">
        <v>75</v>
      </c>
      <c r="E10" s="101">
        <f>SUM(E6:E9)</f>
        <v>0</v>
      </c>
    </row>
    <row r="11" spans="2:6" x14ac:dyDescent="0.4">
      <c r="C11" s="20"/>
      <c r="D11" s="20"/>
      <c r="E11" s="20"/>
    </row>
    <row r="12" spans="2:6" x14ac:dyDescent="0.4">
      <c r="B12" t="s">
        <v>60</v>
      </c>
      <c r="C12" s="20"/>
      <c r="D12" s="20"/>
      <c r="E12" s="20"/>
    </row>
    <row r="13" spans="2:6" x14ac:dyDescent="0.4">
      <c r="C13" s="20"/>
      <c r="D13" s="20"/>
      <c r="E13" s="20"/>
    </row>
    <row r="14" spans="2:6" x14ac:dyDescent="0.4">
      <c r="C14" s="20"/>
      <c r="D14" s="20"/>
      <c r="E14" s="20"/>
    </row>
    <row r="15" spans="2:6" x14ac:dyDescent="0.4">
      <c r="B15" s="104" t="s">
        <v>61</v>
      </c>
      <c r="C15" s="20"/>
      <c r="D15" s="20"/>
      <c r="E15" s="20"/>
    </row>
    <row r="16" spans="2:6" x14ac:dyDescent="0.4">
      <c r="C16" s="20"/>
      <c r="D16" s="20"/>
      <c r="E16" s="20"/>
    </row>
    <row r="17" spans="3:5" x14ac:dyDescent="0.4">
      <c r="C17" s="20"/>
      <c r="D17" s="20" t="s">
        <v>72</v>
      </c>
      <c r="E17" s="20"/>
    </row>
    <row r="18" spans="3:5" x14ac:dyDescent="0.4">
      <c r="C18" s="20"/>
      <c r="D18" s="206"/>
      <c r="E18" s="206"/>
    </row>
    <row r="19" spans="3:5" x14ac:dyDescent="0.4">
      <c r="C19" s="20"/>
      <c r="D19" s="206"/>
      <c r="E19" s="206"/>
    </row>
    <row r="20" spans="3:5" x14ac:dyDescent="0.4">
      <c r="C20" s="20"/>
      <c r="D20" s="20" t="s">
        <v>73</v>
      </c>
      <c r="E20" s="20"/>
    </row>
    <row r="21" spans="3:5" x14ac:dyDescent="0.4">
      <c r="C21" s="33"/>
      <c r="D21" s="206"/>
      <c r="E21" s="206"/>
    </row>
    <row r="22" spans="3:5" x14ac:dyDescent="0.4">
      <c r="D22" s="206"/>
      <c r="E22" s="206"/>
    </row>
    <row r="23" spans="3:5" ht="57.75" customHeight="1" x14ac:dyDescent="0.4">
      <c r="D23" t="s">
        <v>74</v>
      </c>
      <c r="E23" s="105"/>
    </row>
    <row r="24" spans="3:5" x14ac:dyDescent="0.4">
      <c r="C24" s="38"/>
      <c r="D24" s="200"/>
      <c r="E24" s="200"/>
    </row>
    <row r="25" spans="3:5" x14ac:dyDescent="0.4">
      <c r="C25" s="38"/>
      <c r="D25" s="200"/>
      <c r="E25" s="200"/>
    </row>
    <row r="26" spans="3:5" x14ac:dyDescent="0.4">
      <c r="C26" s="38"/>
      <c r="D26" s="38"/>
      <c r="E26" s="38"/>
    </row>
    <row r="27" spans="3:5" x14ac:dyDescent="0.4">
      <c r="C27" s="38"/>
      <c r="D27" s="38"/>
      <c r="E27" s="38"/>
    </row>
    <row r="28" spans="3:5" x14ac:dyDescent="0.4">
      <c r="C28" s="38"/>
      <c r="D28" s="38"/>
      <c r="E28" s="38"/>
    </row>
    <row r="29" spans="3:5" ht="32.25" customHeight="1" x14ac:dyDescent="0.4">
      <c r="C29" s="38"/>
      <c r="D29" s="38"/>
      <c r="E29" s="38"/>
    </row>
    <row r="30" spans="3:5" ht="38.25" customHeight="1" x14ac:dyDescent="0.4">
      <c r="C30" s="38"/>
      <c r="D30" s="38"/>
      <c r="E30" s="39"/>
    </row>
    <row r="31" spans="3:5" ht="32.25" customHeight="1" x14ac:dyDescent="0.4">
      <c r="C31" s="38"/>
      <c r="D31" s="38"/>
      <c r="E31" s="38"/>
    </row>
    <row r="32" spans="3:5" ht="41.25" customHeight="1" x14ac:dyDescent="0.4">
      <c r="C32" s="38"/>
      <c r="D32" s="38"/>
      <c r="E32" s="40"/>
    </row>
    <row r="33" spans="3:5" ht="31.5" customHeight="1" x14ac:dyDescent="0.4">
      <c r="C33" s="38"/>
      <c r="D33" s="38"/>
      <c r="E33" s="39"/>
    </row>
    <row r="34" spans="3:5" ht="35.25" customHeight="1" x14ac:dyDescent="0.4">
      <c r="E34" s="36"/>
    </row>
  </sheetData>
  <mergeCells count="6">
    <mergeCell ref="D24:E25"/>
    <mergeCell ref="B2:E2"/>
    <mergeCell ref="B5:C5"/>
    <mergeCell ref="D5:E5"/>
    <mergeCell ref="D18:E19"/>
    <mergeCell ref="D21:E22"/>
  </mergeCells>
  <phoneticPr fontId="2"/>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8"/>
  <sheetViews>
    <sheetView view="pageBreakPreview" zoomScale="90" zoomScaleNormal="100" zoomScaleSheetLayoutView="90" workbookViewId="0">
      <selection activeCell="I32" sqref="I32"/>
    </sheetView>
  </sheetViews>
  <sheetFormatPr defaultColWidth="9" defaultRowHeight="19.5" x14ac:dyDescent="0.4"/>
  <cols>
    <col min="1" max="7" width="9" style="1"/>
    <col min="8" max="9" width="9" style="1" customWidth="1"/>
    <col min="10" max="16384" width="9" style="1"/>
  </cols>
  <sheetData>
    <row r="1" spans="1:9" x14ac:dyDescent="0.4">
      <c r="A1" s="1" t="s">
        <v>76</v>
      </c>
    </row>
    <row r="2" spans="1:9" x14ac:dyDescent="0.4">
      <c r="H2" s="110" t="s">
        <v>0</v>
      </c>
      <c r="I2" s="111"/>
    </row>
    <row r="3" spans="1:9" x14ac:dyDescent="0.4">
      <c r="H3" s="112" t="s">
        <v>59</v>
      </c>
      <c r="I3" s="111"/>
    </row>
    <row r="6" spans="1:9" x14ac:dyDescent="0.4">
      <c r="A6" s="1" t="s">
        <v>1</v>
      </c>
    </row>
    <row r="9" spans="1:9" ht="19.5" customHeight="1" x14ac:dyDescent="0.4">
      <c r="E9" s="208" t="s">
        <v>112</v>
      </c>
      <c r="F9" s="208"/>
      <c r="G9" s="208"/>
      <c r="H9" s="208"/>
      <c r="I9" s="208"/>
    </row>
    <row r="10" spans="1:9" x14ac:dyDescent="0.4">
      <c r="E10" s="208" t="s">
        <v>113</v>
      </c>
      <c r="F10" s="208"/>
      <c r="G10" s="208"/>
      <c r="H10" s="208"/>
      <c r="I10" s="208"/>
    </row>
    <row r="13" spans="1:9" x14ac:dyDescent="0.4">
      <c r="B13" s="209" t="s">
        <v>77</v>
      </c>
      <c r="C13" s="209"/>
      <c r="D13" s="209"/>
      <c r="E13" s="209"/>
      <c r="F13" s="209"/>
      <c r="G13" s="209"/>
      <c r="H13" s="209"/>
    </row>
    <row r="14" spans="1:9" x14ac:dyDescent="0.4">
      <c r="A14" s="49" t="s">
        <v>78</v>
      </c>
      <c r="B14" s="209"/>
      <c r="C14" s="209"/>
      <c r="D14" s="209"/>
      <c r="E14" s="209"/>
      <c r="F14" s="209"/>
      <c r="G14" s="209"/>
      <c r="H14" s="209"/>
      <c r="I14" s="49"/>
    </row>
    <row r="15" spans="1:9" x14ac:dyDescent="0.4">
      <c r="B15" s="209"/>
      <c r="C15" s="209"/>
      <c r="D15" s="209"/>
      <c r="E15" s="209"/>
      <c r="F15" s="209"/>
      <c r="G15" s="209"/>
      <c r="H15" s="209"/>
    </row>
    <row r="18" spans="1:9" x14ac:dyDescent="0.4">
      <c r="A18" s="1" t="s">
        <v>79</v>
      </c>
    </row>
    <row r="21" spans="1:9" x14ac:dyDescent="0.4">
      <c r="A21" s="1" t="s">
        <v>80</v>
      </c>
      <c r="C21" s="19"/>
      <c r="D21" s="210">
        <f>'実績報告書（別紙）'!Q54</f>
        <v>0</v>
      </c>
      <c r="E21" s="210"/>
      <c r="F21" s="210"/>
    </row>
    <row r="23" spans="1:9" x14ac:dyDescent="0.4">
      <c r="A23" s="1" t="s">
        <v>81</v>
      </c>
      <c r="I23" s="1" t="s">
        <v>50</v>
      </c>
    </row>
    <row r="25" spans="1:9" x14ac:dyDescent="0.4">
      <c r="A25" s="1" t="s">
        <v>82</v>
      </c>
    </row>
    <row r="26" spans="1:9" x14ac:dyDescent="0.4">
      <c r="A26" s="207" t="s">
        <v>83</v>
      </c>
      <c r="B26" s="207"/>
      <c r="C26" s="207"/>
      <c r="D26" s="207"/>
      <c r="E26" s="207"/>
      <c r="F26" s="207"/>
      <c r="G26" s="207"/>
      <c r="H26" s="207"/>
      <c r="I26" s="207"/>
    </row>
    <row r="27" spans="1:9" x14ac:dyDescent="0.4">
      <c r="A27" s="207"/>
      <c r="B27" s="207"/>
      <c r="C27" s="207"/>
      <c r="D27" s="207"/>
      <c r="E27" s="207"/>
      <c r="F27" s="207"/>
      <c r="G27" s="207"/>
      <c r="H27" s="207"/>
      <c r="I27" s="207"/>
    </row>
    <row r="28" spans="1:9" x14ac:dyDescent="0.4">
      <c r="A28" s="50"/>
    </row>
  </sheetData>
  <mergeCells count="7">
    <mergeCell ref="A26:I27"/>
    <mergeCell ref="H2:I2"/>
    <mergeCell ref="H3:I3"/>
    <mergeCell ref="E9:I9"/>
    <mergeCell ref="E10:I10"/>
    <mergeCell ref="B13:H15"/>
    <mergeCell ref="D21:F21"/>
  </mergeCells>
  <phoneticPr fontId="2"/>
  <pageMargins left="0.7" right="0.7" top="0.75" bottom="0.75"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3"/>
  <sheetViews>
    <sheetView view="pageBreakPreview" topLeftCell="A31" zoomScale="70" zoomScaleNormal="100" zoomScaleSheetLayoutView="70" workbookViewId="0">
      <selection activeCell="A51" sqref="A51:V51"/>
    </sheetView>
  </sheetViews>
  <sheetFormatPr defaultColWidth="4.625" defaultRowHeight="19.5" x14ac:dyDescent="0.4"/>
  <cols>
    <col min="1" max="2" width="4.625" style="18"/>
    <col min="3" max="3" width="9.75" style="18" bestFit="1" customWidth="1"/>
    <col min="4" max="4" width="5.125" style="18" bestFit="1" customWidth="1"/>
    <col min="5" max="8" width="4.625" style="18"/>
    <col min="9" max="9" width="6.25" style="18" bestFit="1" customWidth="1"/>
    <col min="10" max="10" width="6.375" style="18" bestFit="1" customWidth="1"/>
    <col min="11" max="12" width="4.625" style="18"/>
    <col min="13" max="13" width="5.125" style="18" bestFit="1" customWidth="1"/>
    <col min="14" max="15" width="4.625" style="18"/>
    <col min="16" max="16" width="6.25" style="18" bestFit="1" customWidth="1"/>
    <col min="17" max="17" width="4.625" style="18"/>
    <col min="18" max="18" width="8.5" style="18" customWidth="1"/>
    <col min="19" max="19" width="5.125" style="18" bestFit="1" customWidth="1"/>
    <col min="20" max="20" width="4.625" style="18"/>
    <col min="21" max="21" width="4.625" style="18" customWidth="1"/>
    <col min="22" max="26" width="4.625" style="18"/>
    <col min="27" max="16384" width="4.625" style="1"/>
  </cols>
  <sheetData>
    <row r="1" spans="1:26" ht="24" customHeight="1" thickBot="1" x14ac:dyDescent="0.45">
      <c r="A1" s="1" t="s">
        <v>84</v>
      </c>
    </row>
    <row r="2" spans="1:26" ht="45" customHeight="1" thickBot="1" x14ac:dyDescent="0.45">
      <c r="A2" s="193" t="s">
        <v>85</v>
      </c>
      <c r="B2" s="194"/>
      <c r="C2" s="194"/>
      <c r="D2" s="194"/>
      <c r="E2" s="194"/>
      <c r="F2" s="194"/>
      <c r="G2" s="194"/>
      <c r="H2" s="194"/>
      <c r="I2" s="194"/>
      <c r="J2" s="194"/>
      <c r="K2" s="194"/>
      <c r="L2" s="194"/>
      <c r="M2" s="194"/>
      <c r="N2" s="194"/>
      <c r="O2" s="194"/>
      <c r="P2" s="194"/>
      <c r="Q2" s="194"/>
      <c r="R2" s="194"/>
      <c r="S2" s="194"/>
      <c r="T2" s="194"/>
      <c r="U2" s="194"/>
      <c r="V2" s="194"/>
      <c r="W2" s="194"/>
      <c r="X2" s="194"/>
      <c r="Y2" s="194"/>
      <c r="Z2" s="195"/>
    </row>
    <row r="3" spans="1:26" ht="24" customHeight="1" x14ac:dyDescent="0.4"/>
    <row r="4" spans="1:26" ht="24" customHeight="1" x14ac:dyDescent="0.4">
      <c r="A4" s="3" t="s">
        <v>2</v>
      </c>
    </row>
    <row r="5" spans="1:26" ht="24" customHeight="1" x14ac:dyDescent="0.4">
      <c r="A5" s="160" t="s">
        <v>92</v>
      </c>
      <c r="B5" s="160"/>
      <c r="C5" s="160"/>
      <c r="D5" s="160"/>
      <c r="E5" s="160"/>
      <c r="F5" s="160"/>
      <c r="G5" s="160"/>
      <c r="H5" s="196" t="s">
        <v>3</v>
      </c>
      <c r="I5" s="197"/>
      <c r="J5" s="198"/>
      <c r="K5" s="198"/>
      <c r="L5" s="197" t="s">
        <v>4</v>
      </c>
      <c r="M5" s="197"/>
      <c r="N5" s="198"/>
      <c r="O5" s="198"/>
      <c r="P5" s="197" t="s">
        <v>5</v>
      </c>
      <c r="Q5" s="197"/>
      <c r="R5" s="198"/>
      <c r="S5" s="198"/>
      <c r="T5" s="197" t="s">
        <v>6</v>
      </c>
      <c r="U5" s="199"/>
    </row>
    <row r="6" spans="1:26" ht="24" customHeight="1" x14ac:dyDescent="0.4">
      <c r="A6" s="160" t="s">
        <v>7</v>
      </c>
      <c r="B6" s="160"/>
      <c r="C6" s="160"/>
      <c r="D6" s="160"/>
      <c r="E6" s="160"/>
      <c r="F6" s="160"/>
      <c r="G6" s="160"/>
      <c r="H6" s="187"/>
      <c r="I6" s="188"/>
      <c r="J6" s="188"/>
      <c r="K6" s="188"/>
      <c r="L6" s="188"/>
      <c r="M6" s="188"/>
      <c r="N6" s="188"/>
      <c r="O6" s="188"/>
      <c r="P6" s="188"/>
      <c r="Q6" s="188"/>
      <c r="R6" s="188"/>
      <c r="S6" s="188"/>
      <c r="T6" s="188"/>
      <c r="U6" s="188"/>
      <c r="V6" s="188"/>
      <c r="W6" s="188"/>
      <c r="X6" s="188"/>
      <c r="Y6" s="188"/>
      <c r="Z6" s="189"/>
    </row>
    <row r="7" spans="1:26" ht="24" customHeight="1" x14ac:dyDescent="0.4">
      <c r="A7" s="160" t="s">
        <v>46</v>
      </c>
      <c r="B7" s="160"/>
      <c r="C7" s="160"/>
      <c r="D7" s="160"/>
      <c r="E7" s="160"/>
      <c r="F7" s="160"/>
      <c r="G7" s="160"/>
      <c r="H7" s="190"/>
      <c r="I7" s="191"/>
      <c r="J7" s="191"/>
      <c r="K7" s="191"/>
      <c r="L7" s="191"/>
      <c r="M7" s="191"/>
      <c r="N7" s="191"/>
      <c r="O7" s="191"/>
      <c r="P7" s="191"/>
      <c r="Q7" s="191"/>
      <c r="R7" s="191"/>
      <c r="S7" s="191"/>
      <c r="T7" s="191"/>
      <c r="U7" s="191"/>
      <c r="V7" s="191"/>
      <c r="W7" s="191"/>
      <c r="X7" s="191"/>
      <c r="Y7" s="191"/>
      <c r="Z7" s="192"/>
    </row>
    <row r="8" spans="1:26" ht="24" customHeight="1" x14ac:dyDescent="0.4">
      <c r="A8" s="160" t="s">
        <v>8</v>
      </c>
      <c r="B8" s="160"/>
      <c r="C8" s="160"/>
      <c r="D8" s="160"/>
      <c r="E8" s="160"/>
      <c r="F8" s="160"/>
      <c r="G8" s="160"/>
      <c r="H8" s="5" t="s">
        <v>86</v>
      </c>
      <c r="I8" s="168"/>
      <c r="J8" s="168"/>
      <c r="K8" s="169"/>
      <c r="L8" s="187"/>
      <c r="M8" s="188"/>
      <c r="N8" s="188"/>
      <c r="O8" s="188"/>
      <c r="P8" s="188"/>
      <c r="Q8" s="188"/>
      <c r="R8" s="188"/>
      <c r="S8" s="188"/>
      <c r="T8" s="188"/>
      <c r="U8" s="188"/>
      <c r="V8" s="188"/>
      <c r="W8" s="188"/>
      <c r="X8" s="188"/>
      <c r="Y8" s="188"/>
      <c r="Z8" s="189"/>
    </row>
    <row r="9" spans="1:26" ht="24" customHeight="1" x14ac:dyDescent="0.4">
      <c r="A9" s="160" t="s">
        <v>9</v>
      </c>
      <c r="B9" s="160"/>
      <c r="C9" s="160"/>
      <c r="D9" s="160"/>
      <c r="E9" s="160"/>
      <c r="F9" s="160"/>
      <c r="G9" s="160"/>
      <c r="H9" s="186"/>
      <c r="I9" s="186"/>
      <c r="J9" s="186"/>
      <c r="K9" s="186"/>
      <c r="L9" s="186"/>
      <c r="M9" s="186"/>
      <c r="N9" s="186"/>
      <c r="O9" s="186"/>
      <c r="P9" s="186"/>
      <c r="Q9" s="186"/>
      <c r="R9" s="186"/>
      <c r="S9" s="186"/>
      <c r="T9" s="186"/>
      <c r="U9" s="186"/>
      <c r="V9" s="186"/>
      <c r="W9" s="186"/>
      <c r="X9" s="186"/>
      <c r="Y9" s="186"/>
      <c r="Z9" s="186"/>
    </row>
    <row r="10" spans="1:26" ht="24" customHeight="1" x14ac:dyDescent="0.4">
      <c r="A10" s="160" t="s">
        <v>10</v>
      </c>
      <c r="B10" s="160"/>
      <c r="C10" s="160"/>
      <c r="D10" s="160"/>
      <c r="E10" s="160"/>
      <c r="F10" s="160"/>
      <c r="G10" s="160"/>
      <c r="H10" s="154" t="s">
        <v>11</v>
      </c>
      <c r="I10" s="185"/>
      <c r="J10" s="163"/>
      <c r="K10" s="164"/>
      <c r="L10" s="164"/>
      <c r="M10" s="164"/>
      <c r="N10" s="164"/>
      <c r="O10" s="165"/>
      <c r="P10" s="154" t="s">
        <v>12</v>
      </c>
      <c r="Q10" s="185"/>
      <c r="R10" s="163"/>
      <c r="S10" s="164"/>
      <c r="T10" s="164"/>
      <c r="U10" s="164"/>
      <c r="V10" s="164"/>
      <c r="W10" s="164"/>
      <c r="X10" s="164"/>
      <c r="Y10" s="164"/>
      <c r="Z10" s="165"/>
    </row>
    <row r="11" spans="1:26" ht="24" customHeight="1" x14ac:dyDescent="0.4">
      <c r="A11" s="144" t="s">
        <v>13</v>
      </c>
      <c r="B11" s="145"/>
      <c r="C11" s="145"/>
      <c r="D11" s="145"/>
      <c r="E11" s="145"/>
      <c r="F11" s="145"/>
      <c r="G11" s="146"/>
      <c r="H11" s="163"/>
      <c r="I11" s="164"/>
      <c r="J11" s="164"/>
      <c r="K11" s="164"/>
      <c r="L11" s="164"/>
      <c r="M11" s="164"/>
      <c r="N11" s="164"/>
      <c r="O11" s="164"/>
      <c r="P11" s="164"/>
      <c r="Q11" s="164"/>
      <c r="R11" s="164"/>
      <c r="S11" s="164"/>
      <c r="T11" s="164"/>
      <c r="U11" s="164"/>
      <c r="V11" s="164"/>
      <c r="W11" s="164"/>
      <c r="X11" s="164"/>
      <c r="Y11" s="164"/>
      <c r="Z11" s="165"/>
    </row>
    <row r="12" spans="1:26" ht="24" customHeight="1" x14ac:dyDescent="0.4">
      <c r="A12" s="175" t="s">
        <v>45</v>
      </c>
      <c r="B12" s="176"/>
      <c r="C12" s="176"/>
      <c r="D12" s="176"/>
      <c r="E12" s="176"/>
      <c r="F12" s="176"/>
      <c r="G12" s="176"/>
      <c r="H12" s="176"/>
      <c r="I12" s="176"/>
      <c r="J12" s="177"/>
      <c r="K12" s="181" t="s">
        <v>31</v>
      </c>
      <c r="L12" s="182"/>
      <c r="M12" s="182"/>
      <c r="N12" s="183"/>
      <c r="O12" s="5" t="s">
        <v>32</v>
      </c>
      <c r="P12" s="65"/>
      <c r="Q12" s="64" t="s">
        <v>33</v>
      </c>
      <c r="R12" s="65"/>
      <c r="S12" s="64" t="s">
        <v>34</v>
      </c>
      <c r="T12" s="184"/>
      <c r="U12" s="184"/>
      <c r="V12" s="6" t="s">
        <v>30</v>
      </c>
      <c r="W12" s="63"/>
      <c r="X12" s="6"/>
      <c r="Y12" s="6"/>
      <c r="Z12" s="7"/>
    </row>
    <row r="13" spans="1:26" ht="24" customHeight="1" x14ac:dyDescent="0.4">
      <c r="A13" s="178"/>
      <c r="B13" s="179"/>
      <c r="C13" s="179"/>
      <c r="D13" s="179"/>
      <c r="E13" s="179"/>
      <c r="F13" s="179"/>
      <c r="G13" s="179"/>
      <c r="H13" s="179"/>
      <c r="I13" s="179"/>
      <c r="J13" s="180"/>
      <c r="K13" s="154" t="s">
        <v>35</v>
      </c>
      <c r="L13" s="155"/>
      <c r="M13" s="155"/>
      <c r="N13" s="185"/>
      <c r="O13" s="8" t="s">
        <v>32</v>
      </c>
      <c r="P13" s="66"/>
      <c r="Q13" s="9" t="s">
        <v>33</v>
      </c>
      <c r="R13" s="66"/>
      <c r="S13" s="9" t="s">
        <v>34</v>
      </c>
      <c r="T13" s="184"/>
      <c r="U13" s="184"/>
      <c r="V13" s="10" t="s">
        <v>30</v>
      </c>
      <c r="W13" s="11"/>
      <c r="X13" s="10"/>
      <c r="Y13" s="10"/>
      <c r="Z13" s="12"/>
    </row>
    <row r="14" spans="1:26" ht="39.6" customHeight="1" x14ac:dyDescent="0.4">
      <c r="A14" s="170" t="s">
        <v>47</v>
      </c>
      <c r="B14" s="171"/>
      <c r="C14" s="171"/>
      <c r="D14" s="171"/>
      <c r="E14" s="171"/>
      <c r="F14" s="171"/>
      <c r="G14" s="171"/>
      <c r="H14" s="171"/>
      <c r="I14" s="171"/>
      <c r="J14" s="171"/>
      <c r="K14" s="171"/>
      <c r="L14" s="171"/>
      <c r="M14" s="171"/>
      <c r="N14" s="172"/>
      <c r="O14" s="173"/>
      <c r="P14" s="174"/>
      <c r="Q14" s="13"/>
      <c r="R14" s="14"/>
      <c r="S14" s="14"/>
      <c r="T14" s="14"/>
      <c r="U14" s="14"/>
      <c r="V14" s="15"/>
      <c r="W14" s="16"/>
      <c r="X14" s="15"/>
      <c r="Y14" s="15"/>
      <c r="Z14" s="15"/>
    </row>
    <row r="16" spans="1:26" ht="24" customHeight="1" x14ac:dyDescent="0.4">
      <c r="A16" s="77" t="s">
        <v>14</v>
      </c>
      <c r="B16" s="74"/>
      <c r="C16" s="74"/>
      <c r="D16" s="74"/>
      <c r="E16" s="74"/>
      <c r="F16" s="74"/>
      <c r="G16" s="74"/>
      <c r="H16" s="74"/>
      <c r="I16" s="74"/>
      <c r="J16" s="74"/>
      <c r="K16" s="74"/>
      <c r="L16" s="74"/>
      <c r="M16" s="74"/>
      <c r="N16" s="74"/>
      <c r="O16" s="74"/>
      <c r="P16" s="74"/>
      <c r="Q16" s="74"/>
      <c r="R16" s="74"/>
      <c r="S16" s="74"/>
      <c r="T16" s="74"/>
      <c r="U16" s="74"/>
      <c r="V16" s="74"/>
      <c r="W16" s="74"/>
      <c r="X16" s="74"/>
      <c r="Y16" s="74"/>
      <c r="Z16" s="74"/>
    </row>
    <row r="17" spans="1:26" ht="24" customHeight="1" x14ac:dyDescent="0.4">
      <c r="A17" s="125" t="s">
        <v>15</v>
      </c>
      <c r="B17" s="126"/>
      <c r="C17" s="126"/>
      <c r="D17" s="143"/>
      <c r="E17" s="221"/>
      <c r="F17" s="222"/>
      <c r="G17" s="222"/>
      <c r="H17" s="222"/>
      <c r="I17" s="222"/>
      <c r="J17" s="222"/>
      <c r="K17" s="222"/>
      <c r="L17" s="222"/>
      <c r="M17" s="223"/>
      <c r="N17" s="138" t="s">
        <v>16</v>
      </c>
      <c r="O17" s="138"/>
      <c r="P17" s="138"/>
      <c r="Q17" s="138"/>
      <c r="R17" s="221"/>
      <c r="S17" s="222"/>
      <c r="T17" s="222"/>
      <c r="U17" s="222"/>
      <c r="V17" s="222"/>
      <c r="W17" s="222"/>
      <c r="X17" s="222"/>
      <c r="Y17" s="222"/>
      <c r="Z17" s="223"/>
    </row>
    <row r="18" spans="1:26" ht="24" customHeight="1" x14ac:dyDescent="0.4">
      <c r="A18" s="138" t="s">
        <v>17</v>
      </c>
      <c r="B18" s="138"/>
      <c r="C18" s="138"/>
      <c r="D18" s="138"/>
      <c r="E18" s="224"/>
      <c r="F18" s="225"/>
      <c r="G18" s="225"/>
      <c r="H18" s="225"/>
      <c r="I18" s="225"/>
      <c r="J18" s="225"/>
      <c r="K18" s="225"/>
      <c r="L18" s="225"/>
      <c r="M18" s="226"/>
      <c r="N18" s="138" t="s">
        <v>18</v>
      </c>
      <c r="O18" s="138"/>
      <c r="P18" s="138"/>
      <c r="Q18" s="138"/>
      <c r="R18" s="224"/>
      <c r="S18" s="225"/>
      <c r="T18" s="225"/>
      <c r="U18" s="225"/>
      <c r="V18" s="225"/>
      <c r="W18" s="225"/>
      <c r="X18" s="225"/>
      <c r="Y18" s="225"/>
      <c r="Z18" s="226"/>
    </row>
    <row r="19" spans="1:26" ht="24" customHeight="1" x14ac:dyDescent="0.4">
      <c r="A19" s="138" t="s">
        <v>19</v>
      </c>
      <c r="B19" s="138"/>
      <c r="C19" s="138"/>
      <c r="D19" s="138"/>
      <c r="E19" s="221"/>
      <c r="F19" s="222"/>
      <c r="G19" s="222"/>
      <c r="H19" s="222"/>
      <c r="I19" s="222"/>
      <c r="J19" s="222"/>
      <c r="K19" s="222"/>
      <c r="L19" s="222"/>
      <c r="M19" s="223"/>
      <c r="N19" s="138" t="s">
        <v>20</v>
      </c>
      <c r="O19" s="138"/>
      <c r="P19" s="138"/>
      <c r="Q19" s="138"/>
      <c r="R19" s="221"/>
      <c r="S19" s="222"/>
      <c r="T19" s="222"/>
      <c r="U19" s="222"/>
      <c r="V19" s="222"/>
      <c r="W19" s="222"/>
      <c r="X19" s="222"/>
      <c r="Y19" s="222"/>
      <c r="Z19" s="223"/>
    </row>
    <row r="20" spans="1:26" ht="24" customHeight="1" x14ac:dyDescent="0.4">
      <c r="A20" s="138" t="s">
        <v>21</v>
      </c>
      <c r="B20" s="138"/>
      <c r="C20" s="138"/>
      <c r="D20" s="138"/>
      <c r="E20" s="221"/>
      <c r="F20" s="222"/>
      <c r="G20" s="222"/>
      <c r="H20" s="222"/>
      <c r="I20" s="222"/>
      <c r="J20" s="222"/>
      <c r="K20" s="222"/>
      <c r="L20" s="222"/>
      <c r="M20" s="223"/>
      <c r="N20" s="138" t="s">
        <v>22</v>
      </c>
      <c r="O20" s="138"/>
      <c r="P20" s="138"/>
      <c r="Q20" s="138"/>
      <c r="R20" s="224"/>
      <c r="S20" s="225"/>
      <c r="T20" s="225"/>
      <c r="U20" s="225"/>
      <c r="V20" s="225"/>
      <c r="W20" s="225"/>
      <c r="X20" s="225"/>
      <c r="Y20" s="225"/>
      <c r="Z20" s="226"/>
    </row>
    <row r="21" spans="1:26" x14ac:dyDescent="0.4">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row>
    <row r="22" spans="1:26" ht="24" customHeight="1" x14ac:dyDescent="0.4">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92" t="s">
        <v>23</v>
      </c>
    </row>
    <row r="23" spans="1:26" ht="108" customHeight="1" x14ac:dyDescent="0.4">
      <c r="A23" s="166" t="s">
        <v>119</v>
      </c>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row>
    <row r="24" spans="1:26" ht="12" customHeight="1" x14ac:dyDescent="0.4">
      <c r="A24" s="77"/>
      <c r="B24" s="74"/>
      <c r="C24" s="74"/>
      <c r="D24" s="74"/>
      <c r="E24" s="74"/>
      <c r="F24" s="74"/>
      <c r="G24" s="74"/>
      <c r="H24" s="74"/>
      <c r="I24" s="74"/>
      <c r="J24" s="74"/>
      <c r="K24" s="74"/>
      <c r="L24" s="74"/>
      <c r="M24" s="74"/>
      <c r="N24" s="74"/>
      <c r="O24" s="74"/>
      <c r="P24" s="74"/>
      <c r="Q24" s="74"/>
      <c r="R24" s="74"/>
      <c r="S24" s="74"/>
      <c r="T24" s="74"/>
      <c r="U24" s="74"/>
      <c r="V24" s="74"/>
      <c r="W24" s="74"/>
      <c r="X24" s="74"/>
      <c r="Y24" s="74"/>
      <c r="Z24" s="74"/>
    </row>
    <row r="25" spans="1:26" ht="24" customHeight="1" x14ac:dyDescent="0.4">
      <c r="A25" s="125" t="s">
        <v>24</v>
      </c>
      <c r="B25" s="126"/>
      <c r="C25" s="143"/>
      <c r="D25" s="125" t="s">
        <v>3</v>
      </c>
      <c r="E25" s="143"/>
      <c r="F25" s="161"/>
      <c r="G25" s="162"/>
      <c r="H25" s="125" t="s">
        <v>4</v>
      </c>
      <c r="I25" s="143"/>
      <c r="J25" s="161"/>
      <c r="K25" s="162"/>
      <c r="L25" s="138" t="s">
        <v>5</v>
      </c>
      <c r="M25" s="138"/>
      <c r="N25" s="125" t="s">
        <v>25</v>
      </c>
      <c r="O25" s="126"/>
      <c r="P25" s="143"/>
      <c r="Q25" s="125" t="s">
        <v>3</v>
      </c>
      <c r="R25" s="143"/>
      <c r="S25" s="161"/>
      <c r="T25" s="162"/>
      <c r="U25" s="125" t="s">
        <v>4</v>
      </c>
      <c r="V25" s="143"/>
      <c r="W25" s="161"/>
      <c r="X25" s="162"/>
      <c r="Y25" s="138" t="s">
        <v>5</v>
      </c>
      <c r="Z25" s="138"/>
    </row>
    <row r="26" spans="1:26" ht="12" customHeight="1" x14ac:dyDescent="0.4">
      <c r="A26" s="77"/>
      <c r="B26" s="74"/>
      <c r="C26" s="74"/>
      <c r="D26" s="74"/>
      <c r="E26" s="74"/>
      <c r="F26" s="74"/>
      <c r="G26" s="74"/>
      <c r="H26" s="74"/>
      <c r="I26" s="74"/>
      <c r="J26" s="74"/>
      <c r="K26" s="74"/>
      <c r="L26" s="74"/>
      <c r="M26" s="74"/>
      <c r="N26" s="74"/>
      <c r="O26" s="74"/>
      <c r="P26" s="74"/>
      <c r="Q26" s="74"/>
      <c r="R26" s="74"/>
      <c r="S26" s="74"/>
      <c r="T26" s="74"/>
      <c r="U26" s="74"/>
      <c r="V26" s="74"/>
      <c r="W26" s="74"/>
      <c r="X26" s="74"/>
      <c r="Y26" s="74"/>
      <c r="Z26" s="74"/>
    </row>
    <row r="27" spans="1:26" ht="24" customHeight="1" x14ac:dyDescent="0.4">
      <c r="A27" s="138" t="s">
        <v>29</v>
      </c>
      <c r="B27" s="138"/>
      <c r="C27" s="138"/>
      <c r="D27" s="138"/>
      <c r="E27" s="138"/>
      <c r="F27" s="125" t="s">
        <v>26</v>
      </c>
      <c r="G27" s="126"/>
      <c r="H27" s="126"/>
      <c r="I27" s="126"/>
      <c r="J27" s="126"/>
      <c r="K27" s="126"/>
      <c r="L27" s="126"/>
      <c r="M27" s="126"/>
      <c r="N27" s="126"/>
      <c r="O27" s="126"/>
      <c r="P27" s="126"/>
      <c r="Q27" s="126"/>
      <c r="R27" s="126"/>
      <c r="S27" s="126"/>
      <c r="T27" s="126"/>
      <c r="U27" s="126"/>
      <c r="V27" s="143"/>
      <c r="W27" s="138" t="s">
        <v>27</v>
      </c>
      <c r="X27" s="138"/>
      <c r="Y27" s="138"/>
      <c r="Z27" s="138"/>
    </row>
    <row r="28" spans="1:26" s="75" customFormat="1" ht="24" customHeight="1" x14ac:dyDescent="0.4">
      <c r="A28" s="84" t="s">
        <v>116</v>
      </c>
      <c r="B28" s="82"/>
      <c r="C28" s="82"/>
      <c r="D28" s="82"/>
      <c r="E28" s="85"/>
      <c r="F28" s="78"/>
      <c r="G28" s="82"/>
      <c r="H28" s="82"/>
      <c r="I28" s="82"/>
      <c r="J28" s="82"/>
      <c r="K28" s="82"/>
      <c r="L28" s="82"/>
      <c r="M28" s="82"/>
      <c r="N28" s="82"/>
      <c r="O28" s="82"/>
      <c r="P28" s="82"/>
      <c r="Q28" s="82"/>
      <c r="R28" s="82"/>
      <c r="S28" s="82"/>
      <c r="T28" s="82"/>
      <c r="U28" s="82"/>
      <c r="V28" s="85"/>
      <c r="W28" s="78"/>
      <c r="X28" s="82"/>
      <c r="Y28" s="82"/>
      <c r="Z28" s="85"/>
    </row>
    <row r="29" spans="1:26" ht="24" customHeight="1" x14ac:dyDescent="0.4">
      <c r="A29" s="125" t="s">
        <v>36</v>
      </c>
      <c r="B29" s="126"/>
      <c r="C29" s="86" t="s">
        <v>43</v>
      </c>
      <c r="D29" s="87"/>
      <c r="E29" s="88" t="s">
        <v>30</v>
      </c>
      <c r="F29" s="127" t="s">
        <v>87</v>
      </c>
      <c r="G29" s="128"/>
      <c r="H29" s="128"/>
      <c r="I29" s="128"/>
      <c r="J29" s="87"/>
      <c r="K29" s="80" t="s">
        <v>37</v>
      </c>
      <c r="L29" s="80"/>
      <c r="M29" s="80" t="s">
        <v>88</v>
      </c>
      <c r="N29" s="80"/>
      <c r="O29" s="80"/>
      <c r="P29" s="87"/>
      <c r="Q29" s="80" t="s">
        <v>38</v>
      </c>
      <c r="R29" s="82" t="s">
        <v>44</v>
      </c>
      <c r="S29" s="128">
        <v>13447</v>
      </c>
      <c r="T29" s="128"/>
      <c r="U29" s="80" t="s">
        <v>42</v>
      </c>
      <c r="V29" s="81"/>
      <c r="W29" s="129">
        <f>IF(0&gt;MIN((20*D29-P29),(20/7*J29-P29))*S29,0,MIN((20*D29-P29),(20/7*J29-P29))*S29)</f>
        <v>0</v>
      </c>
      <c r="X29" s="130"/>
      <c r="Y29" s="130"/>
      <c r="Z29" s="131"/>
    </row>
    <row r="30" spans="1:26" ht="24" customHeight="1" x14ac:dyDescent="0.4">
      <c r="A30" s="125" t="s">
        <v>39</v>
      </c>
      <c r="B30" s="126"/>
      <c r="C30" s="86" t="s">
        <v>43</v>
      </c>
      <c r="D30" s="87"/>
      <c r="E30" s="88" t="s">
        <v>30</v>
      </c>
      <c r="F30" s="127" t="s">
        <v>87</v>
      </c>
      <c r="G30" s="128"/>
      <c r="H30" s="128"/>
      <c r="I30" s="128"/>
      <c r="J30" s="87"/>
      <c r="K30" s="80" t="s">
        <v>37</v>
      </c>
      <c r="L30" s="80"/>
      <c r="M30" s="80" t="s">
        <v>88</v>
      </c>
      <c r="N30" s="80"/>
      <c r="O30" s="80"/>
      <c r="P30" s="87"/>
      <c r="Q30" s="80" t="s">
        <v>38</v>
      </c>
      <c r="R30" s="82" t="s">
        <v>44</v>
      </c>
      <c r="S30" s="128">
        <v>13447</v>
      </c>
      <c r="T30" s="128"/>
      <c r="U30" s="80" t="s">
        <v>42</v>
      </c>
      <c r="V30" s="81"/>
      <c r="W30" s="129">
        <f t="shared" ref="W30:W31" si="0">IF(0&gt;MIN((20*D30-P30),(20/7*J30-P30))*S30,0,MIN((20*D30-P30),(20/7*J30-P30))*S30)</f>
        <v>0</v>
      </c>
      <c r="X30" s="130"/>
      <c r="Y30" s="130"/>
      <c r="Z30" s="131"/>
    </row>
    <row r="31" spans="1:26" ht="24" customHeight="1" x14ac:dyDescent="0.4">
      <c r="A31" s="125" t="s">
        <v>40</v>
      </c>
      <c r="B31" s="126"/>
      <c r="C31" s="86" t="s">
        <v>43</v>
      </c>
      <c r="D31" s="87"/>
      <c r="E31" s="88" t="s">
        <v>30</v>
      </c>
      <c r="F31" s="127" t="s">
        <v>87</v>
      </c>
      <c r="G31" s="128"/>
      <c r="H31" s="128"/>
      <c r="I31" s="128"/>
      <c r="J31" s="87"/>
      <c r="K31" s="80" t="s">
        <v>37</v>
      </c>
      <c r="L31" s="80"/>
      <c r="M31" s="80" t="s">
        <v>88</v>
      </c>
      <c r="N31" s="80"/>
      <c r="O31" s="80"/>
      <c r="P31" s="87"/>
      <c r="Q31" s="80" t="s">
        <v>38</v>
      </c>
      <c r="R31" s="82" t="s">
        <v>44</v>
      </c>
      <c r="S31" s="128">
        <v>13447</v>
      </c>
      <c r="T31" s="128"/>
      <c r="U31" s="80" t="s">
        <v>42</v>
      </c>
      <c r="V31" s="81"/>
      <c r="W31" s="129">
        <f t="shared" si="0"/>
        <v>0</v>
      </c>
      <c r="X31" s="130"/>
      <c r="Y31" s="130"/>
      <c r="Z31" s="131"/>
    </row>
    <row r="32" spans="1:26" ht="24" customHeight="1" x14ac:dyDescent="0.4">
      <c r="A32" s="84" t="s">
        <v>89</v>
      </c>
      <c r="B32" s="82"/>
      <c r="C32" s="82"/>
      <c r="D32" s="80"/>
      <c r="E32" s="81"/>
      <c r="F32" s="78"/>
      <c r="G32" s="82"/>
      <c r="H32" s="82"/>
      <c r="I32" s="82"/>
      <c r="J32" s="80"/>
      <c r="K32" s="80"/>
      <c r="L32" s="80"/>
      <c r="M32" s="80"/>
      <c r="N32" s="80"/>
      <c r="O32" s="80"/>
      <c r="P32" s="80"/>
      <c r="Q32" s="80"/>
      <c r="R32" s="82"/>
      <c r="S32" s="82"/>
      <c r="T32" s="82"/>
      <c r="U32" s="80"/>
      <c r="V32" s="81"/>
      <c r="W32" s="94"/>
      <c r="X32" s="95"/>
      <c r="Y32" s="95"/>
      <c r="Z32" s="96"/>
    </row>
    <row r="33" spans="1:26" ht="24" customHeight="1" x14ac:dyDescent="0.4">
      <c r="A33" s="125" t="s">
        <v>36</v>
      </c>
      <c r="B33" s="126"/>
      <c r="C33" s="86" t="s">
        <v>43</v>
      </c>
      <c r="D33" s="87"/>
      <c r="E33" s="88" t="s">
        <v>30</v>
      </c>
      <c r="F33" s="127" t="s">
        <v>87</v>
      </c>
      <c r="G33" s="128"/>
      <c r="H33" s="128"/>
      <c r="I33" s="128"/>
      <c r="J33" s="87"/>
      <c r="K33" s="80" t="s">
        <v>37</v>
      </c>
      <c r="L33" s="80"/>
      <c r="M33" s="80" t="s">
        <v>88</v>
      </c>
      <c r="N33" s="80"/>
      <c r="O33" s="80"/>
      <c r="P33" s="87"/>
      <c r="Q33" s="80" t="s">
        <v>38</v>
      </c>
      <c r="R33" s="82" t="s">
        <v>44</v>
      </c>
      <c r="S33" s="128">
        <v>13447</v>
      </c>
      <c r="T33" s="128"/>
      <c r="U33" s="80" t="s">
        <v>42</v>
      </c>
      <c r="V33" s="81"/>
      <c r="W33" s="129">
        <f>IF(0&gt;MIN((20*D33-P33),(20/7*J33-P33))*S33/2,0,MIN((20*D33-P33),(20/7*J33-P33))*S33/2)</f>
        <v>0</v>
      </c>
      <c r="X33" s="130"/>
      <c r="Y33" s="130"/>
      <c r="Z33" s="131"/>
    </row>
    <row r="34" spans="1:26" ht="24" customHeight="1" x14ac:dyDescent="0.4">
      <c r="A34" s="125" t="s">
        <v>39</v>
      </c>
      <c r="B34" s="126"/>
      <c r="C34" s="86" t="s">
        <v>43</v>
      </c>
      <c r="D34" s="87"/>
      <c r="E34" s="88" t="s">
        <v>30</v>
      </c>
      <c r="F34" s="127" t="s">
        <v>87</v>
      </c>
      <c r="G34" s="128"/>
      <c r="H34" s="128"/>
      <c r="I34" s="128"/>
      <c r="J34" s="87"/>
      <c r="K34" s="80" t="s">
        <v>37</v>
      </c>
      <c r="L34" s="80"/>
      <c r="M34" s="80" t="s">
        <v>88</v>
      </c>
      <c r="N34" s="80"/>
      <c r="O34" s="80"/>
      <c r="P34" s="87"/>
      <c r="Q34" s="80" t="s">
        <v>38</v>
      </c>
      <c r="R34" s="82" t="s">
        <v>44</v>
      </c>
      <c r="S34" s="128">
        <v>13447</v>
      </c>
      <c r="T34" s="128"/>
      <c r="U34" s="80" t="s">
        <v>42</v>
      </c>
      <c r="V34" s="81"/>
      <c r="W34" s="129">
        <f>IF(0&gt;MIN((20*D34-P34),(20/7*J34-P34))*S34/2,0,MIN((20*D34-P34),(20/7*J34-P34))*S34/2)</f>
        <v>0</v>
      </c>
      <c r="X34" s="130"/>
      <c r="Y34" s="130"/>
      <c r="Z34" s="131"/>
    </row>
    <row r="35" spans="1:26" ht="24" customHeight="1" x14ac:dyDescent="0.4">
      <c r="A35" s="125" t="s">
        <v>41</v>
      </c>
      <c r="B35" s="126"/>
      <c r="C35" s="126"/>
      <c r="D35" s="126"/>
      <c r="E35" s="126"/>
      <c r="F35" s="126"/>
      <c r="G35" s="126"/>
      <c r="H35" s="126"/>
      <c r="I35" s="126"/>
      <c r="J35" s="126"/>
      <c r="K35" s="126"/>
      <c r="L35" s="126"/>
      <c r="M35" s="126"/>
      <c r="N35" s="126"/>
      <c r="O35" s="126"/>
      <c r="P35" s="126"/>
      <c r="Q35" s="126"/>
      <c r="R35" s="126"/>
      <c r="S35" s="126"/>
      <c r="T35" s="126"/>
      <c r="U35" s="126"/>
      <c r="V35" s="143"/>
      <c r="W35" s="129">
        <f>SUM(W29,W30,W31,W33,W34)</f>
        <v>0</v>
      </c>
      <c r="X35" s="130"/>
      <c r="Y35" s="130"/>
      <c r="Z35" s="131"/>
    </row>
    <row r="36" spans="1:26" ht="24" customHeight="1" x14ac:dyDescent="0.4">
      <c r="A36" s="140" t="s">
        <v>54</v>
      </c>
      <c r="B36" s="140"/>
      <c r="C36" s="140"/>
      <c r="D36" s="140"/>
      <c r="E36" s="140"/>
      <c r="F36" s="79"/>
      <c r="G36" s="128" t="s">
        <v>51</v>
      </c>
      <c r="H36" s="128"/>
      <c r="I36" s="128"/>
      <c r="J36" s="128"/>
      <c r="K36" s="80">
        <v>20</v>
      </c>
      <c r="L36" s="80" t="s">
        <v>38</v>
      </c>
      <c r="M36" s="128" t="s">
        <v>52</v>
      </c>
      <c r="N36" s="128"/>
      <c r="O36" s="128">
        <v>13447</v>
      </c>
      <c r="P36" s="128"/>
      <c r="Q36" s="80" t="s">
        <v>42</v>
      </c>
      <c r="R36" s="80" t="s">
        <v>43</v>
      </c>
      <c r="S36" s="80">
        <f>SUM(D29,D30,D31,D33,D34)</f>
        <v>0</v>
      </c>
      <c r="T36" s="80" t="s">
        <v>30</v>
      </c>
      <c r="U36" s="80" t="s">
        <v>53</v>
      </c>
      <c r="V36" s="81"/>
      <c r="W36" s="129">
        <f>K36*O36*S36</f>
        <v>0</v>
      </c>
      <c r="X36" s="130"/>
      <c r="Y36" s="130"/>
      <c r="Z36" s="131"/>
    </row>
    <row r="37" spans="1:26" ht="24" customHeight="1" x14ac:dyDescent="0.4">
      <c r="A37" s="132" t="s">
        <v>90</v>
      </c>
      <c r="B37" s="133"/>
      <c r="C37" s="133"/>
      <c r="D37" s="133"/>
      <c r="E37" s="133"/>
      <c r="F37" s="133"/>
      <c r="G37" s="133"/>
      <c r="H37" s="133"/>
      <c r="I37" s="133"/>
      <c r="J37" s="133"/>
      <c r="K37" s="133"/>
      <c r="L37" s="133"/>
      <c r="M37" s="133"/>
      <c r="N37" s="133"/>
      <c r="O37" s="133"/>
      <c r="P37" s="133"/>
      <c r="Q37" s="133"/>
      <c r="R37" s="133"/>
      <c r="S37" s="133"/>
      <c r="T37" s="133"/>
      <c r="U37" s="133"/>
      <c r="V37" s="134"/>
      <c r="W37" s="135"/>
      <c r="X37" s="136"/>
      <c r="Y37" s="136"/>
      <c r="Z37" s="137"/>
    </row>
    <row r="38" spans="1:26" ht="24" customHeight="1" x14ac:dyDescent="0.4">
      <c r="A38" s="138" t="s">
        <v>57</v>
      </c>
      <c r="B38" s="138"/>
      <c r="C38" s="138"/>
      <c r="D38" s="138"/>
      <c r="E38" s="138"/>
      <c r="F38" s="138"/>
      <c r="G38" s="138"/>
      <c r="H38" s="138"/>
      <c r="I38" s="138"/>
      <c r="J38" s="138"/>
      <c r="K38" s="138"/>
      <c r="L38" s="138"/>
      <c r="M38" s="138"/>
      <c r="N38" s="138"/>
      <c r="O38" s="138"/>
      <c r="P38" s="138"/>
      <c r="Q38" s="138"/>
      <c r="R38" s="138"/>
      <c r="S38" s="138"/>
      <c r="T38" s="138"/>
      <c r="U38" s="138"/>
      <c r="V38" s="138"/>
      <c r="W38" s="139">
        <f>W35-W37</f>
        <v>0</v>
      </c>
      <c r="X38" s="139"/>
      <c r="Y38" s="139"/>
      <c r="Z38" s="139"/>
    </row>
    <row r="39" spans="1:26" x14ac:dyDescent="0.4">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x14ac:dyDescent="0.4">
      <c r="A40" s="141" t="s">
        <v>48</v>
      </c>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row>
    <row r="41" spans="1:26" ht="24" customHeight="1" x14ac:dyDescent="0.4">
      <c r="A41" s="138" t="s">
        <v>29</v>
      </c>
      <c r="B41" s="138"/>
      <c r="C41" s="138"/>
      <c r="D41" s="138"/>
      <c r="E41" s="138"/>
      <c r="F41" s="125" t="s">
        <v>26</v>
      </c>
      <c r="G41" s="126"/>
      <c r="H41" s="126"/>
      <c r="I41" s="126"/>
      <c r="J41" s="126"/>
      <c r="K41" s="126"/>
      <c r="L41" s="126"/>
      <c r="M41" s="126"/>
      <c r="N41" s="126"/>
      <c r="O41" s="126"/>
      <c r="P41" s="126"/>
      <c r="Q41" s="126"/>
      <c r="R41" s="126"/>
      <c r="S41" s="126"/>
      <c r="T41" s="126"/>
      <c r="U41" s="126"/>
      <c r="V41" s="143"/>
      <c r="W41" s="138" t="s">
        <v>27</v>
      </c>
      <c r="X41" s="138"/>
      <c r="Y41" s="138"/>
      <c r="Z41" s="138"/>
    </row>
    <row r="42" spans="1:26" s="75" customFormat="1" ht="24" customHeight="1" x14ac:dyDescent="0.4">
      <c r="A42" s="84" t="s">
        <v>116</v>
      </c>
      <c r="B42" s="82"/>
      <c r="C42" s="82"/>
      <c r="D42" s="82"/>
      <c r="E42" s="85"/>
      <c r="F42" s="78"/>
      <c r="G42" s="82"/>
      <c r="H42" s="82"/>
      <c r="I42" s="82"/>
      <c r="J42" s="82"/>
      <c r="K42" s="82"/>
      <c r="L42" s="82"/>
      <c r="M42" s="82"/>
      <c r="N42" s="82"/>
      <c r="O42" s="82"/>
      <c r="P42" s="82"/>
      <c r="Q42" s="82"/>
      <c r="R42" s="82"/>
      <c r="S42" s="82"/>
      <c r="T42" s="82"/>
      <c r="U42" s="82"/>
      <c r="V42" s="85"/>
      <c r="W42" s="78"/>
      <c r="X42" s="82"/>
      <c r="Y42" s="82"/>
      <c r="Z42" s="85"/>
    </row>
    <row r="43" spans="1:26" ht="24" customHeight="1" x14ac:dyDescent="0.4">
      <c r="A43" s="125" t="s">
        <v>36</v>
      </c>
      <c r="B43" s="126"/>
      <c r="C43" s="86" t="s">
        <v>43</v>
      </c>
      <c r="D43" s="93"/>
      <c r="E43" s="88" t="s">
        <v>30</v>
      </c>
      <c r="F43" s="127" t="s">
        <v>87</v>
      </c>
      <c r="G43" s="128"/>
      <c r="H43" s="128"/>
      <c r="I43" s="128"/>
      <c r="J43" s="93"/>
      <c r="K43" s="80" t="s">
        <v>37</v>
      </c>
      <c r="L43" s="80"/>
      <c r="M43" s="80" t="s">
        <v>88</v>
      </c>
      <c r="N43" s="80"/>
      <c r="O43" s="80"/>
      <c r="P43" s="93"/>
      <c r="Q43" s="80" t="s">
        <v>38</v>
      </c>
      <c r="R43" s="82" t="s">
        <v>44</v>
      </c>
      <c r="S43" s="128">
        <v>13447</v>
      </c>
      <c r="T43" s="128"/>
      <c r="U43" s="80" t="s">
        <v>42</v>
      </c>
      <c r="V43" s="81"/>
      <c r="W43" s="218">
        <f>IF(0&gt;MIN((5*D43-P43),(5/2*J43-P43))*S43,0,MIN((5*D43-P43),(5/2*J43-P43))*S43)</f>
        <v>0</v>
      </c>
      <c r="X43" s="219"/>
      <c r="Y43" s="219"/>
      <c r="Z43" s="220"/>
    </row>
    <row r="44" spans="1:26" ht="24" customHeight="1" x14ac:dyDescent="0.4">
      <c r="A44" s="125" t="s">
        <v>39</v>
      </c>
      <c r="B44" s="126"/>
      <c r="C44" s="86" t="s">
        <v>43</v>
      </c>
      <c r="D44" s="93"/>
      <c r="E44" s="88" t="s">
        <v>30</v>
      </c>
      <c r="F44" s="127" t="s">
        <v>87</v>
      </c>
      <c r="G44" s="128"/>
      <c r="H44" s="128"/>
      <c r="I44" s="128"/>
      <c r="J44" s="93"/>
      <c r="K44" s="80" t="s">
        <v>37</v>
      </c>
      <c r="L44" s="80"/>
      <c r="M44" s="80" t="s">
        <v>88</v>
      </c>
      <c r="N44" s="80"/>
      <c r="O44" s="80"/>
      <c r="P44" s="93"/>
      <c r="Q44" s="80" t="s">
        <v>38</v>
      </c>
      <c r="R44" s="82" t="s">
        <v>44</v>
      </c>
      <c r="S44" s="128">
        <v>13447</v>
      </c>
      <c r="T44" s="128"/>
      <c r="U44" s="80" t="s">
        <v>42</v>
      </c>
      <c r="V44" s="81"/>
      <c r="W44" s="218">
        <f t="shared" ref="W44:W45" si="1">IF(0&gt;MIN((5*D44-P44),(5/2*J44-P44))*S44,0,MIN((5*D44-P44),(5/2*J44-P44))*S44)</f>
        <v>0</v>
      </c>
      <c r="X44" s="219"/>
      <c r="Y44" s="219"/>
      <c r="Z44" s="220"/>
    </row>
    <row r="45" spans="1:26" ht="24" customHeight="1" x14ac:dyDescent="0.4">
      <c r="A45" s="125" t="s">
        <v>40</v>
      </c>
      <c r="B45" s="126"/>
      <c r="C45" s="86" t="s">
        <v>43</v>
      </c>
      <c r="D45" s="93"/>
      <c r="E45" s="88" t="s">
        <v>30</v>
      </c>
      <c r="F45" s="127" t="s">
        <v>87</v>
      </c>
      <c r="G45" s="128"/>
      <c r="H45" s="128"/>
      <c r="I45" s="128"/>
      <c r="J45" s="93"/>
      <c r="K45" s="80" t="s">
        <v>37</v>
      </c>
      <c r="L45" s="80"/>
      <c r="M45" s="80" t="s">
        <v>88</v>
      </c>
      <c r="N45" s="80"/>
      <c r="O45" s="80"/>
      <c r="P45" s="93"/>
      <c r="Q45" s="80" t="s">
        <v>38</v>
      </c>
      <c r="R45" s="82" t="s">
        <v>44</v>
      </c>
      <c r="S45" s="128">
        <v>13447</v>
      </c>
      <c r="T45" s="128"/>
      <c r="U45" s="80" t="s">
        <v>42</v>
      </c>
      <c r="V45" s="81"/>
      <c r="W45" s="218">
        <f t="shared" si="1"/>
        <v>0</v>
      </c>
      <c r="X45" s="219"/>
      <c r="Y45" s="219"/>
      <c r="Z45" s="220"/>
    </row>
    <row r="46" spans="1:26" ht="24" customHeight="1" x14ac:dyDescent="0.4">
      <c r="A46" s="84" t="s">
        <v>89</v>
      </c>
      <c r="B46" s="82"/>
      <c r="C46" s="82"/>
      <c r="D46" s="80"/>
      <c r="E46" s="81"/>
      <c r="F46" s="78"/>
      <c r="G46" s="82"/>
      <c r="H46" s="82"/>
      <c r="I46" s="82"/>
      <c r="J46" s="80"/>
      <c r="K46" s="80"/>
      <c r="L46" s="80"/>
      <c r="M46" s="80"/>
      <c r="N46" s="80"/>
      <c r="O46" s="80"/>
      <c r="P46" s="80"/>
      <c r="Q46" s="80"/>
      <c r="R46" s="82"/>
      <c r="S46" s="82"/>
      <c r="T46" s="82"/>
      <c r="U46" s="80"/>
      <c r="V46" s="81"/>
      <c r="W46" s="94"/>
      <c r="X46" s="95"/>
      <c r="Y46" s="95"/>
      <c r="Z46" s="96"/>
    </row>
    <row r="47" spans="1:26" ht="24" customHeight="1" x14ac:dyDescent="0.4">
      <c r="A47" s="125" t="s">
        <v>36</v>
      </c>
      <c r="B47" s="126"/>
      <c r="C47" s="86" t="s">
        <v>43</v>
      </c>
      <c r="D47" s="93"/>
      <c r="E47" s="88" t="s">
        <v>30</v>
      </c>
      <c r="F47" s="127" t="s">
        <v>87</v>
      </c>
      <c r="G47" s="128"/>
      <c r="H47" s="128"/>
      <c r="I47" s="128"/>
      <c r="J47" s="93"/>
      <c r="K47" s="80" t="s">
        <v>37</v>
      </c>
      <c r="L47" s="80"/>
      <c r="M47" s="80" t="s">
        <v>88</v>
      </c>
      <c r="N47" s="80"/>
      <c r="O47" s="80"/>
      <c r="P47" s="93"/>
      <c r="Q47" s="80" t="s">
        <v>38</v>
      </c>
      <c r="R47" s="82" t="s">
        <v>44</v>
      </c>
      <c r="S47" s="128">
        <v>13447</v>
      </c>
      <c r="T47" s="128"/>
      <c r="U47" s="80" t="s">
        <v>42</v>
      </c>
      <c r="V47" s="81"/>
      <c r="W47" s="218">
        <f>IF(0&gt;MIN((5*D47-P47),(5/2*J47-P47))*S47/2,0,MIN((5*D47-P47),(5/2*J47-P47))*S47/2)</f>
        <v>0</v>
      </c>
      <c r="X47" s="219"/>
      <c r="Y47" s="219"/>
      <c r="Z47" s="220"/>
    </row>
    <row r="48" spans="1:26" ht="24" customHeight="1" x14ac:dyDescent="0.4">
      <c r="A48" s="125" t="s">
        <v>39</v>
      </c>
      <c r="B48" s="126"/>
      <c r="C48" s="86" t="s">
        <v>43</v>
      </c>
      <c r="D48" s="93"/>
      <c r="E48" s="88" t="s">
        <v>30</v>
      </c>
      <c r="F48" s="127" t="s">
        <v>87</v>
      </c>
      <c r="G48" s="128"/>
      <c r="H48" s="128"/>
      <c r="I48" s="128"/>
      <c r="J48" s="93"/>
      <c r="K48" s="80" t="s">
        <v>37</v>
      </c>
      <c r="L48" s="80"/>
      <c r="M48" s="80" t="s">
        <v>88</v>
      </c>
      <c r="N48" s="80"/>
      <c r="O48" s="80"/>
      <c r="P48" s="93"/>
      <c r="Q48" s="80" t="s">
        <v>38</v>
      </c>
      <c r="R48" s="82" t="s">
        <v>44</v>
      </c>
      <c r="S48" s="128">
        <v>13447</v>
      </c>
      <c r="T48" s="128"/>
      <c r="U48" s="80" t="s">
        <v>42</v>
      </c>
      <c r="V48" s="81"/>
      <c r="W48" s="218">
        <f>IF(0&gt;MIN((5*D48-P48),(5/2*J48-P48))*S48/2,0,MIN((5*D48-P48),(5/2*J48-P48))*S48/2)</f>
        <v>0</v>
      </c>
      <c r="X48" s="219"/>
      <c r="Y48" s="219"/>
      <c r="Z48" s="220"/>
    </row>
    <row r="49" spans="1:26" ht="24" customHeight="1" x14ac:dyDescent="0.4">
      <c r="A49" s="125" t="s">
        <v>49</v>
      </c>
      <c r="B49" s="126"/>
      <c r="C49" s="126"/>
      <c r="D49" s="126"/>
      <c r="E49" s="126"/>
      <c r="F49" s="126"/>
      <c r="G49" s="126"/>
      <c r="H49" s="126"/>
      <c r="I49" s="126"/>
      <c r="J49" s="126"/>
      <c r="K49" s="126"/>
      <c r="L49" s="126"/>
      <c r="M49" s="126"/>
      <c r="N49" s="126"/>
      <c r="O49" s="126"/>
      <c r="P49" s="126"/>
      <c r="Q49" s="126"/>
      <c r="R49" s="126"/>
      <c r="S49" s="126"/>
      <c r="T49" s="126"/>
      <c r="U49" s="126"/>
      <c r="V49" s="143"/>
      <c r="W49" s="218">
        <f>SUM(W43,W44,W45,W47,W48)</f>
        <v>0</v>
      </c>
      <c r="X49" s="219"/>
      <c r="Y49" s="219"/>
      <c r="Z49" s="220"/>
    </row>
    <row r="50" spans="1:26" ht="24" customHeight="1" x14ac:dyDescent="0.4">
      <c r="A50" s="140" t="s">
        <v>54</v>
      </c>
      <c r="B50" s="140"/>
      <c r="C50" s="140"/>
      <c r="D50" s="140"/>
      <c r="E50" s="140"/>
      <c r="F50" s="79"/>
      <c r="G50" s="128" t="s">
        <v>51</v>
      </c>
      <c r="H50" s="128"/>
      <c r="I50" s="128"/>
      <c r="J50" s="128"/>
      <c r="K50" s="80">
        <v>5</v>
      </c>
      <c r="L50" s="80" t="s">
        <v>38</v>
      </c>
      <c r="M50" s="128" t="s">
        <v>52</v>
      </c>
      <c r="N50" s="128"/>
      <c r="O50" s="128">
        <v>13447</v>
      </c>
      <c r="P50" s="128"/>
      <c r="Q50" s="80" t="s">
        <v>42</v>
      </c>
      <c r="R50" s="80" t="s">
        <v>43</v>
      </c>
      <c r="S50" s="80">
        <f>SUM(D43,D44,D45,D47,D48)</f>
        <v>0</v>
      </c>
      <c r="T50" s="80" t="s">
        <v>30</v>
      </c>
      <c r="U50" s="80" t="s">
        <v>91</v>
      </c>
      <c r="V50" s="81"/>
      <c r="W50" s="218">
        <f>K50*O50*S50</f>
        <v>0</v>
      </c>
      <c r="X50" s="219"/>
      <c r="Y50" s="219"/>
      <c r="Z50" s="220"/>
    </row>
    <row r="51" spans="1:26" ht="24" customHeight="1" x14ac:dyDescent="0.4">
      <c r="A51" s="132" t="s">
        <v>56</v>
      </c>
      <c r="B51" s="133"/>
      <c r="C51" s="133"/>
      <c r="D51" s="133"/>
      <c r="E51" s="133"/>
      <c r="F51" s="133"/>
      <c r="G51" s="133"/>
      <c r="H51" s="133"/>
      <c r="I51" s="133"/>
      <c r="J51" s="133"/>
      <c r="K51" s="133"/>
      <c r="L51" s="133"/>
      <c r="M51" s="133"/>
      <c r="N51" s="133"/>
      <c r="O51" s="133"/>
      <c r="P51" s="133"/>
      <c r="Q51" s="133"/>
      <c r="R51" s="133"/>
      <c r="S51" s="133"/>
      <c r="T51" s="133"/>
      <c r="U51" s="133"/>
      <c r="V51" s="134"/>
      <c r="W51" s="214"/>
      <c r="X51" s="215"/>
      <c r="Y51" s="215"/>
      <c r="Z51" s="216"/>
    </row>
    <row r="52" spans="1:26" ht="24" customHeight="1" x14ac:dyDescent="0.4">
      <c r="A52" s="138" t="s">
        <v>58</v>
      </c>
      <c r="B52" s="138"/>
      <c r="C52" s="138"/>
      <c r="D52" s="138"/>
      <c r="E52" s="138"/>
      <c r="F52" s="138"/>
      <c r="G52" s="138"/>
      <c r="H52" s="138"/>
      <c r="I52" s="138"/>
      <c r="J52" s="138"/>
      <c r="K52" s="138"/>
      <c r="L52" s="138"/>
      <c r="M52" s="138"/>
      <c r="N52" s="138"/>
      <c r="O52" s="138"/>
      <c r="P52" s="138"/>
      <c r="Q52" s="138"/>
      <c r="R52" s="138"/>
      <c r="S52" s="138"/>
      <c r="T52" s="138"/>
      <c r="U52" s="138"/>
      <c r="V52" s="138"/>
      <c r="W52" s="217">
        <f>W49-W51</f>
        <v>0</v>
      </c>
      <c r="X52" s="217"/>
      <c r="Y52" s="217"/>
      <c r="Z52" s="217"/>
    </row>
    <row r="53" spans="1:26" ht="20.25" thickBot="1" x14ac:dyDescent="0.45">
      <c r="A53" s="83"/>
      <c r="B53" s="83"/>
      <c r="C53" s="83"/>
      <c r="D53" s="83"/>
      <c r="E53" s="83"/>
      <c r="F53" s="83"/>
      <c r="G53" s="83"/>
      <c r="H53" s="83"/>
      <c r="I53" s="83"/>
      <c r="J53" s="83"/>
      <c r="K53" s="83"/>
      <c r="L53" s="83"/>
      <c r="M53" s="83"/>
      <c r="N53" s="83"/>
      <c r="O53" s="83"/>
      <c r="P53" s="83"/>
      <c r="Q53" s="83"/>
      <c r="R53" s="83"/>
      <c r="S53" s="83"/>
      <c r="T53" s="83"/>
      <c r="U53" s="83"/>
      <c r="V53" s="83"/>
      <c r="W53" s="97"/>
      <c r="X53" s="76"/>
      <c r="Y53" s="76"/>
      <c r="Z53" s="76"/>
    </row>
    <row r="54" spans="1:26" ht="24" customHeight="1" thickBot="1" x14ac:dyDescent="0.45">
      <c r="A54" s="117" t="s">
        <v>125</v>
      </c>
      <c r="B54" s="118"/>
      <c r="C54" s="118"/>
      <c r="D54" s="118"/>
      <c r="E54" s="118"/>
      <c r="F54" s="118"/>
      <c r="G54" s="118"/>
      <c r="H54" s="118"/>
      <c r="I54" s="118"/>
      <c r="J54" s="118"/>
      <c r="K54" s="118"/>
      <c r="L54" s="118"/>
      <c r="M54" s="118"/>
      <c r="N54" s="118"/>
      <c r="O54" s="118"/>
      <c r="P54" s="118"/>
      <c r="Q54" s="211">
        <f>ROUNDDOWN(MIN((W35+W49),(W38+W52)),-3)</f>
        <v>0</v>
      </c>
      <c r="R54" s="212"/>
      <c r="S54" s="212"/>
      <c r="T54" s="212"/>
      <c r="U54" s="213" t="s">
        <v>55</v>
      </c>
      <c r="V54" s="124"/>
      <c r="W54" s="74"/>
      <c r="X54" s="74"/>
      <c r="Y54" s="74"/>
      <c r="Z54" s="92"/>
    </row>
    <row r="55" spans="1:26" x14ac:dyDescent="0.4">
      <c r="A55" s="83"/>
      <c r="B55" s="83"/>
      <c r="C55" s="83"/>
      <c r="D55" s="83"/>
      <c r="E55" s="83"/>
      <c r="F55" s="83"/>
      <c r="G55" s="83"/>
      <c r="H55" s="83"/>
      <c r="I55" s="83"/>
      <c r="J55" s="83"/>
      <c r="K55" s="83"/>
      <c r="L55" s="83"/>
      <c r="M55" s="83"/>
      <c r="N55" s="83"/>
      <c r="O55" s="83"/>
      <c r="P55" s="83"/>
      <c r="Q55" s="83"/>
      <c r="R55" s="83"/>
      <c r="S55" s="83"/>
      <c r="T55" s="83"/>
      <c r="U55" s="83"/>
      <c r="V55" s="83"/>
      <c r="W55" s="97"/>
      <c r="X55" s="76"/>
      <c r="Y55" s="76"/>
      <c r="Z55" s="76"/>
    </row>
    <row r="56" spans="1:26" ht="24" customHeight="1" x14ac:dyDescent="0.4">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92" t="s">
        <v>28</v>
      </c>
    </row>
    <row r="57" spans="1:26" x14ac:dyDescent="0.4">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26" x14ac:dyDescent="0.4">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x14ac:dyDescent="0.4">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x14ac:dyDescent="0.4">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x14ac:dyDescent="0.4">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x14ac:dyDescent="0.4">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x14ac:dyDescent="0.4">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sheetData>
  <sheetProtection formatCells="0" selectLockedCells="1"/>
  <mergeCells count="133">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 ref="A11:G11"/>
    <mergeCell ref="H11:Z11"/>
    <mergeCell ref="A12:J13"/>
    <mergeCell ref="K12:N12"/>
    <mergeCell ref="T12:U12"/>
    <mergeCell ref="K13:N13"/>
    <mergeCell ref="T13:U13"/>
    <mergeCell ref="A9:G9"/>
    <mergeCell ref="H9:Z9"/>
    <mergeCell ref="A10:G10"/>
    <mergeCell ref="H10:I10"/>
    <mergeCell ref="J10:O10"/>
    <mergeCell ref="P10:Q10"/>
    <mergeCell ref="R10:Z10"/>
    <mergeCell ref="A18:D18"/>
    <mergeCell ref="E18:M18"/>
    <mergeCell ref="N18:Q18"/>
    <mergeCell ref="R18:Z18"/>
    <mergeCell ref="A19:D19"/>
    <mergeCell ref="E19:M19"/>
    <mergeCell ref="N19:Q19"/>
    <mergeCell ref="R19:Z19"/>
    <mergeCell ref="A14:N14"/>
    <mergeCell ref="O14:P14"/>
    <mergeCell ref="A17:D17"/>
    <mergeCell ref="E17:M17"/>
    <mergeCell ref="N17:Q17"/>
    <mergeCell ref="R17:Z17"/>
    <mergeCell ref="A20:D20"/>
    <mergeCell ref="E20:M20"/>
    <mergeCell ref="N20:Q20"/>
    <mergeCell ref="R20:Z20"/>
    <mergeCell ref="A23:Z23"/>
    <mergeCell ref="A25:C25"/>
    <mergeCell ref="D25:E25"/>
    <mergeCell ref="F25:G25"/>
    <mergeCell ref="H25:I25"/>
    <mergeCell ref="J25:K25"/>
    <mergeCell ref="A30:B30"/>
    <mergeCell ref="F30:I30"/>
    <mergeCell ref="S30:T30"/>
    <mergeCell ref="W30:Z30"/>
    <mergeCell ref="A31:B31"/>
    <mergeCell ref="F31:I31"/>
    <mergeCell ref="S31:T31"/>
    <mergeCell ref="W31:Z31"/>
    <mergeCell ref="Y25:Z25"/>
    <mergeCell ref="A27:E27"/>
    <mergeCell ref="F27:V27"/>
    <mergeCell ref="W27:Z27"/>
    <mergeCell ref="A29:B29"/>
    <mergeCell ref="F29:I29"/>
    <mergeCell ref="S29:T29"/>
    <mergeCell ref="W29:Z29"/>
    <mergeCell ref="L25:M25"/>
    <mergeCell ref="N25:P25"/>
    <mergeCell ref="Q25:R25"/>
    <mergeCell ref="S25:T25"/>
    <mergeCell ref="U25:V25"/>
    <mergeCell ref="W25:X25"/>
    <mergeCell ref="A35:V35"/>
    <mergeCell ref="W35:Z35"/>
    <mergeCell ref="A36:E36"/>
    <mergeCell ref="G36:J36"/>
    <mergeCell ref="M36:N36"/>
    <mergeCell ref="O36:P36"/>
    <mergeCell ref="W36:Z36"/>
    <mergeCell ref="A33:B33"/>
    <mergeCell ref="F33:I33"/>
    <mergeCell ref="S33:T33"/>
    <mergeCell ref="W33:Z33"/>
    <mergeCell ref="A34:B34"/>
    <mergeCell ref="F34:I34"/>
    <mergeCell ref="S34:T34"/>
    <mergeCell ref="W34:Z34"/>
    <mergeCell ref="A40:Z40"/>
    <mergeCell ref="A41:E41"/>
    <mergeCell ref="F41:V41"/>
    <mergeCell ref="W41:Z41"/>
    <mergeCell ref="A43:B43"/>
    <mergeCell ref="F43:I43"/>
    <mergeCell ref="S43:T43"/>
    <mergeCell ref="W43:Z43"/>
    <mergeCell ref="A37:V37"/>
    <mergeCell ref="W37:Z37"/>
    <mergeCell ref="A38:V38"/>
    <mergeCell ref="W38:Z38"/>
    <mergeCell ref="A47:B47"/>
    <mergeCell ref="F47:I47"/>
    <mergeCell ref="S47:T47"/>
    <mergeCell ref="W47:Z47"/>
    <mergeCell ref="A48:B48"/>
    <mergeCell ref="F48:I48"/>
    <mergeCell ref="S48:T48"/>
    <mergeCell ref="W48:Z48"/>
    <mergeCell ref="A44:B44"/>
    <mergeCell ref="F44:I44"/>
    <mergeCell ref="S44:T44"/>
    <mergeCell ref="W44:Z44"/>
    <mergeCell ref="A45:B45"/>
    <mergeCell ref="F45:I45"/>
    <mergeCell ref="S45:T45"/>
    <mergeCell ref="W45:Z45"/>
    <mergeCell ref="A54:P54"/>
    <mergeCell ref="Q54:T54"/>
    <mergeCell ref="U54:V54"/>
    <mergeCell ref="A51:V51"/>
    <mergeCell ref="W51:Z51"/>
    <mergeCell ref="A52:V52"/>
    <mergeCell ref="W52:Z52"/>
    <mergeCell ref="A49:V49"/>
    <mergeCell ref="W49:Z49"/>
    <mergeCell ref="A50:E50"/>
    <mergeCell ref="G50:J50"/>
    <mergeCell ref="M50:N50"/>
    <mergeCell ref="O50:P50"/>
    <mergeCell ref="W50:Z50"/>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48"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4"/>
  <sheetViews>
    <sheetView view="pageBreakPreview" topLeftCell="A16" zoomScale="80" zoomScaleNormal="100" zoomScaleSheetLayoutView="80" workbookViewId="0">
      <selection activeCell="K40" sqref="K40"/>
    </sheetView>
  </sheetViews>
  <sheetFormatPr defaultRowHeight="18.75" x14ac:dyDescent="0.4"/>
  <cols>
    <col min="1" max="1" width="3.5" style="22" customWidth="1"/>
    <col min="2" max="2" width="4.75" style="22" customWidth="1"/>
    <col min="3" max="3" width="15.5" style="22" customWidth="1"/>
    <col min="4" max="5" width="35.625" style="22" customWidth="1"/>
    <col min="6" max="6" width="34.75" style="22" customWidth="1"/>
    <col min="7" max="7" width="12.25" style="22" customWidth="1"/>
    <col min="8" max="8" width="9" style="22"/>
    <col min="9" max="9" width="3.75" customWidth="1"/>
    <col min="12" max="13" width="9" customWidth="1"/>
    <col min="17" max="17" width="9" customWidth="1"/>
    <col min="23" max="23" width="9" customWidth="1"/>
    <col min="27" max="27" width="9" customWidth="1"/>
  </cols>
  <sheetData>
    <row r="1" spans="1:6" ht="24" customHeight="1" x14ac:dyDescent="0.4">
      <c r="A1" s="28" t="s">
        <v>95</v>
      </c>
    </row>
    <row r="2" spans="1:6" ht="19.5" customHeight="1" x14ac:dyDescent="0.4">
      <c r="A2" s="25"/>
      <c r="B2" s="22" t="s">
        <v>96</v>
      </c>
    </row>
    <row r="3" spans="1:6" ht="19.5" customHeight="1" x14ac:dyDescent="0.4">
      <c r="A3" s="25"/>
    </row>
    <row r="4" spans="1:6" x14ac:dyDescent="0.4">
      <c r="A4" s="29" t="s">
        <v>65</v>
      </c>
    </row>
    <row r="5" spans="1:6" x14ac:dyDescent="0.4">
      <c r="B5" s="27" t="s">
        <v>66</v>
      </c>
    </row>
    <row r="6" spans="1:6" x14ac:dyDescent="0.4">
      <c r="C6" s="22" t="s">
        <v>97</v>
      </c>
    </row>
    <row r="7" spans="1:6" x14ac:dyDescent="0.4">
      <c r="C7" s="22" t="s">
        <v>110</v>
      </c>
    </row>
    <row r="8" spans="1:6" x14ac:dyDescent="0.4">
      <c r="C8" s="22" t="s">
        <v>67</v>
      </c>
    </row>
    <row r="9" spans="1:6" x14ac:dyDescent="0.4">
      <c r="C9" s="22" t="s">
        <v>98</v>
      </c>
    </row>
    <row r="10" spans="1:6" x14ac:dyDescent="0.4">
      <c r="C10" s="22" t="s">
        <v>107</v>
      </c>
    </row>
    <row r="12" spans="1:6" s="22" customFormat="1" ht="29.25" customHeight="1" thickBot="1" x14ac:dyDescent="0.45">
      <c r="C12" s="32"/>
      <c r="D12" s="32" t="s">
        <v>62</v>
      </c>
      <c r="E12" s="227" t="s">
        <v>101</v>
      </c>
      <c r="F12" s="227"/>
    </row>
    <row r="13" spans="1:6" s="22" customFormat="1" ht="110.25" customHeight="1" thickTop="1" x14ac:dyDescent="0.4">
      <c r="C13" s="31" t="s">
        <v>63</v>
      </c>
      <c r="D13" s="30" t="s">
        <v>99</v>
      </c>
      <c r="E13" s="228" t="s">
        <v>120</v>
      </c>
      <c r="F13" s="228"/>
    </row>
    <row r="14" spans="1:6" s="22" customFormat="1" ht="110.25" customHeight="1" x14ac:dyDescent="0.4">
      <c r="C14" s="23" t="s">
        <v>64</v>
      </c>
      <c r="D14" s="24" t="s">
        <v>100</v>
      </c>
      <c r="E14" s="229" t="s">
        <v>114</v>
      </c>
      <c r="F14" s="230"/>
    </row>
    <row r="16" spans="1:6" s="22" customFormat="1" ht="17.25" x14ac:dyDescent="0.4">
      <c r="B16" s="27" t="s">
        <v>102</v>
      </c>
    </row>
    <row r="17" spans="3:7" s="22" customFormat="1" ht="18.75" customHeight="1" x14ac:dyDescent="0.4">
      <c r="C17" s="22" t="s">
        <v>108</v>
      </c>
    </row>
    <row r="18" spans="3:7" s="22" customFormat="1" ht="18.75" customHeight="1" x14ac:dyDescent="0.4">
      <c r="C18" s="22" t="s">
        <v>109</v>
      </c>
    </row>
    <row r="19" spans="3:7" s="22" customFormat="1" ht="18.75" customHeight="1" x14ac:dyDescent="0.4">
      <c r="C19" s="22" t="s">
        <v>103</v>
      </c>
    </row>
    <row r="20" spans="3:7" s="22" customFormat="1" ht="18.75" customHeight="1" x14ac:dyDescent="0.4">
      <c r="C20" s="22" t="s">
        <v>104</v>
      </c>
    </row>
    <row r="21" spans="3:7" s="22" customFormat="1" ht="18.75" customHeight="1" x14ac:dyDescent="0.4">
      <c r="C21" s="22" t="s">
        <v>105</v>
      </c>
    </row>
    <row r="22" spans="3:7" s="22" customFormat="1" ht="18.75" customHeight="1" x14ac:dyDescent="0.4">
      <c r="C22" s="22" t="s">
        <v>106</v>
      </c>
    </row>
    <row r="23" spans="3:7" s="22" customFormat="1" ht="38.25" customHeight="1" x14ac:dyDescent="0.4">
      <c r="C23" s="231" t="s">
        <v>115</v>
      </c>
      <c r="D23" s="231"/>
      <c r="E23" s="231"/>
      <c r="F23" s="231"/>
      <c r="G23" s="231"/>
    </row>
    <row r="24" spans="3:7" s="22" customFormat="1" ht="18.75" customHeight="1" x14ac:dyDescent="0.4">
      <c r="C24" s="26" t="s">
        <v>121</v>
      </c>
    </row>
  </sheetData>
  <mergeCells count="4">
    <mergeCell ref="E12:F12"/>
    <mergeCell ref="E13:F13"/>
    <mergeCell ref="E14:F14"/>
    <mergeCell ref="C23:G23"/>
  </mergeCells>
  <phoneticPr fontId="2"/>
  <pageMargins left="0.25" right="0.25"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F34"/>
  <sheetViews>
    <sheetView view="pageBreakPreview" zoomScale="60" zoomScaleNormal="55" workbookViewId="0">
      <selection activeCell="M26" sqref="M26"/>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01" t="s">
        <v>111</v>
      </c>
      <c r="C2" s="201"/>
      <c r="D2" s="201"/>
      <c r="E2" s="201"/>
      <c r="F2" s="53"/>
    </row>
    <row r="3" spans="2:6" ht="18.75" customHeight="1" x14ac:dyDescent="0.4">
      <c r="C3" s="53"/>
      <c r="D3" s="53"/>
      <c r="E3" s="53"/>
      <c r="F3" s="53"/>
    </row>
    <row r="4" spans="2:6" ht="18.75" customHeight="1" x14ac:dyDescent="0.4">
      <c r="C4" s="53"/>
      <c r="D4" s="53"/>
      <c r="E4" s="53"/>
      <c r="F4" s="53"/>
    </row>
    <row r="5" spans="2:6" ht="45.75" customHeight="1" x14ac:dyDescent="0.4">
      <c r="B5" s="202" t="s">
        <v>69</v>
      </c>
      <c r="C5" s="203"/>
      <c r="D5" s="204" t="s">
        <v>70</v>
      </c>
      <c r="E5" s="205"/>
    </row>
    <row r="6" spans="2:6" ht="48" customHeight="1" x14ac:dyDescent="0.4">
      <c r="B6" s="54" t="s">
        <v>68</v>
      </c>
      <c r="C6" s="55">
        <f>'実績報告書（別紙）'!Q54</f>
        <v>0</v>
      </c>
      <c r="D6" s="109" t="s">
        <v>71</v>
      </c>
      <c r="E6" s="108" t="e">
        <f>SUM(C6:C8)</f>
        <v>#REF!</v>
      </c>
    </row>
    <row r="7" spans="2:6" ht="48" customHeight="1" x14ac:dyDescent="0.4">
      <c r="B7" s="56" t="s">
        <v>93</v>
      </c>
      <c r="C7" s="55">
        <f>SUM('実績報告書（別紙）'!W38:Z38,'実績報告書（別紙）'!W52:Z52)-C6</f>
        <v>0</v>
      </c>
      <c r="D7" s="21"/>
      <c r="E7" s="21"/>
    </row>
    <row r="8" spans="2:6" ht="48" customHeight="1" x14ac:dyDescent="0.4">
      <c r="B8" s="56" t="s">
        <v>94</v>
      </c>
      <c r="C8" s="57" t="e">
        <f>SUM(#REF!,#REF!)</f>
        <v>#REF!</v>
      </c>
      <c r="D8" s="21"/>
      <c r="E8" s="21"/>
    </row>
    <row r="9" spans="2:6" ht="48" customHeight="1" x14ac:dyDescent="0.4">
      <c r="B9" s="56"/>
      <c r="C9" s="56"/>
      <c r="D9" s="21"/>
      <c r="E9" s="21"/>
    </row>
    <row r="10" spans="2:6" ht="48" customHeight="1" x14ac:dyDescent="0.4">
      <c r="B10" s="58" t="s">
        <v>75</v>
      </c>
      <c r="C10" s="59" t="e">
        <f>SUM(C6:C9)</f>
        <v>#REF!</v>
      </c>
      <c r="D10" s="42" t="s">
        <v>75</v>
      </c>
      <c r="E10" s="41" t="e">
        <f>SUM(E6:E9)</f>
        <v>#REF!</v>
      </c>
    </row>
    <row r="11" spans="2:6" x14ac:dyDescent="0.4">
      <c r="C11" s="20"/>
      <c r="D11" s="20"/>
      <c r="E11" s="20"/>
    </row>
    <row r="12" spans="2:6" x14ac:dyDescent="0.4">
      <c r="B12" t="s">
        <v>60</v>
      </c>
      <c r="C12" s="20"/>
      <c r="D12" s="20"/>
      <c r="E12" s="20"/>
    </row>
    <row r="13" spans="2:6" x14ac:dyDescent="0.4">
      <c r="C13" s="20"/>
      <c r="D13" s="20"/>
      <c r="E13" s="20"/>
    </row>
    <row r="14" spans="2:6" x14ac:dyDescent="0.4">
      <c r="C14" s="20"/>
      <c r="D14" s="20"/>
      <c r="E14" s="20"/>
    </row>
    <row r="15" spans="2:6" x14ac:dyDescent="0.4">
      <c r="B15" s="37" t="s">
        <v>61</v>
      </c>
      <c r="C15" s="20"/>
      <c r="D15" s="20"/>
      <c r="E15" s="20"/>
    </row>
    <row r="16" spans="2:6" x14ac:dyDescent="0.4">
      <c r="C16" s="20"/>
      <c r="D16" s="20"/>
      <c r="E16" s="20"/>
    </row>
    <row r="17" spans="3:5" x14ac:dyDescent="0.4">
      <c r="C17" s="20"/>
      <c r="D17" s="20" t="s">
        <v>72</v>
      </c>
      <c r="E17" s="20"/>
    </row>
    <row r="18" spans="3:5" x14ac:dyDescent="0.4">
      <c r="C18" s="20"/>
      <c r="D18" s="232"/>
      <c r="E18" s="232"/>
    </row>
    <row r="19" spans="3:5" x14ac:dyDescent="0.4">
      <c r="C19" s="20"/>
      <c r="D19" s="232"/>
      <c r="E19" s="232"/>
    </row>
    <row r="20" spans="3:5" x14ac:dyDescent="0.4">
      <c r="C20" s="20"/>
      <c r="D20" s="20" t="s">
        <v>73</v>
      </c>
      <c r="E20" s="20"/>
    </row>
    <row r="21" spans="3:5" x14ac:dyDescent="0.4">
      <c r="C21" s="33"/>
      <c r="D21" s="232"/>
      <c r="E21" s="232"/>
    </row>
    <row r="22" spans="3:5" x14ac:dyDescent="0.4">
      <c r="D22" s="232"/>
      <c r="E22" s="232"/>
    </row>
    <row r="23" spans="3:5" ht="57.75" customHeight="1" x14ac:dyDescent="0.4">
      <c r="D23" t="s">
        <v>74</v>
      </c>
      <c r="E23" s="52"/>
    </row>
    <row r="24" spans="3:5" x14ac:dyDescent="0.4">
      <c r="C24" s="38"/>
      <c r="D24" s="200"/>
      <c r="E24" s="200"/>
    </row>
    <row r="25" spans="3:5" x14ac:dyDescent="0.4">
      <c r="C25" s="38"/>
      <c r="D25" s="200"/>
      <c r="E25" s="200"/>
    </row>
    <row r="26" spans="3:5" x14ac:dyDescent="0.4">
      <c r="C26" s="38"/>
      <c r="D26" s="38"/>
      <c r="E26" s="38"/>
    </row>
    <row r="27" spans="3:5" x14ac:dyDescent="0.4">
      <c r="C27" s="38"/>
      <c r="D27" s="38"/>
      <c r="E27" s="38"/>
    </row>
    <row r="28" spans="3:5" x14ac:dyDescent="0.4">
      <c r="C28" s="38"/>
      <c r="D28" s="38"/>
      <c r="E28" s="38"/>
    </row>
    <row r="29" spans="3:5" ht="32.25" customHeight="1" x14ac:dyDescent="0.4">
      <c r="C29" s="38"/>
      <c r="D29" s="38"/>
      <c r="E29" s="38"/>
    </row>
    <row r="30" spans="3:5" ht="38.25" customHeight="1" x14ac:dyDescent="0.4">
      <c r="C30" s="38"/>
      <c r="D30" s="38"/>
      <c r="E30" s="39"/>
    </row>
    <row r="31" spans="3:5" ht="32.25" customHeight="1" x14ac:dyDescent="0.4">
      <c r="C31" s="38"/>
      <c r="D31" s="38"/>
      <c r="E31" s="38"/>
    </row>
    <row r="32" spans="3:5" ht="41.25" customHeight="1" x14ac:dyDescent="0.4">
      <c r="C32" s="38"/>
      <c r="D32" s="38"/>
      <c r="E32" s="40"/>
    </row>
    <row r="33" spans="3:5" ht="31.5" customHeight="1" x14ac:dyDescent="0.4">
      <c r="C33" s="38"/>
      <c r="D33" s="38"/>
      <c r="E33" s="39"/>
    </row>
    <row r="34" spans="3:5" ht="35.25" customHeight="1" x14ac:dyDescent="0.4">
      <c r="E34" s="36"/>
    </row>
  </sheetData>
  <mergeCells count="6">
    <mergeCell ref="D24:E25"/>
    <mergeCell ref="B2:E2"/>
    <mergeCell ref="B5:C5"/>
    <mergeCell ref="D5:E5"/>
    <mergeCell ref="D18:E19"/>
    <mergeCell ref="D21:E22"/>
  </mergeCells>
  <phoneticPr fontId="2"/>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実績報告書</vt:lpstr>
      <vt:lpstr>実績報告書（別紙）</vt:lpstr>
      <vt:lpstr>決算書</vt:lpstr>
      <vt:lpstr>実績報告書 記入要領</vt:lpstr>
      <vt:lpstr>実績報告書（別紙） 記入要領</vt:lpstr>
      <vt:lpstr>【参考事例】実績報告書（別紙）Ⅲ．事業計画の記載</vt:lpstr>
      <vt:lpstr>決算書 記入例</vt:lpstr>
      <vt:lpstr>決算書!Print_Area</vt:lpstr>
      <vt:lpstr>'決算書 記入例'!Print_Area</vt:lpstr>
      <vt:lpstr>'実績報告書 記入要領'!Print_Area</vt:lpstr>
      <vt:lpstr>'実績報告書（別紙）'!Print_Area</vt:lpstr>
      <vt:lpstr>'実績報告書（別紙） 記入要領'!Print_Area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板原 智樹(itahara-tomoki.yt2)</cp:lastModifiedBy>
  <cp:lastPrinted>2021-03-23T05:30:00Z</cp:lastPrinted>
  <dcterms:created xsi:type="dcterms:W3CDTF">2020-09-07T11:38:07Z</dcterms:created>
  <dcterms:modified xsi:type="dcterms:W3CDTF">2021-05-12T06:20:55Z</dcterms:modified>
</cp:coreProperties>
</file>