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4　2101XX一部改正\【加工可能】様式一式\"/>
    </mc:Choice>
  </mc:AlternateContent>
  <bookViews>
    <workbookView xWindow="0" yWindow="0" windowWidth="28800" windowHeight="11460" tabRatio="880"/>
  </bookViews>
  <sheets>
    <sheet name="変更交付申請書" sheetId="57" r:id="rId1"/>
    <sheet name="変更交付申請書（別紙）" sheetId="58" r:id="rId2"/>
    <sheet name="予算書（変更申請用）" sheetId="82" r:id="rId3"/>
    <sheet name="請求書（変更交付申請書用）" sheetId="64" r:id="rId4"/>
    <sheet name="変更交付申請書 記入要領" sheetId="71" r:id="rId5"/>
    <sheet name="変更交付申請書（別紙） 記入要領" sheetId="72" r:id="rId6"/>
    <sheet name="予算書 記入例（変更申請用）" sheetId="73" r:id="rId7"/>
    <sheet name="請求書（変更申請用）記入要領" sheetId="61" r:id="rId8"/>
  </sheets>
  <externalReferences>
    <externalReference r:id="rId9"/>
    <externalReference r:id="rId10"/>
  </externalReferences>
  <definedNames>
    <definedName name="_Key1" localSheetId="3" hidden="1">#REF!</definedName>
    <definedName name="_Key1" localSheetId="4" hidden="1">#REF!</definedName>
    <definedName name="_Key1" localSheetId="5" hidden="1">#REF!</definedName>
    <definedName name="_Key1" localSheetId="6" hidden="1">#REF!</definedName>
    <definedName name="_Key1" localSheetId="2" hidden="1">#REF!</definedName>
    <definedName name="_Key1"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2"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localSheetId="5" hidden="1">#REF!</definedName>
    <definedName name="_Sort" localSheetId="6" hidden="1">#REF!</definedName>
    <definedName name="_Sort" localSheetId="2" hidden="1">#REF!</definedName>
    <definedName name="_Sort" hidden="1">#REF!</definedName>
    <definedName name="aaaaaaaaaaaaaaaaaa" localSheetId="3"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2" hidden="1">#REF!</definedName>
    <definedName name="aaaaaaaaaaaaaaaaaa" hidden="1">#REF!</definedName>
    <definedName name="E" localSheetId="3" hidden="1">#REF!</definedName>
    <definedName name="E" localSheetId="4" hidden="1">#REF!</definedName>
    <definedName name="E" localSheetId="5" hidden="1">#REF!</definedName>
    <definedName name="E" localSheetId="6" hidden="1">#REF!</definedName>
    <definedName name="E" localSheetId="2" hidden="1">#REF!</definedName>
    <definedName name="E" hidden="1">#REF!</definedName>
    <definedName name="ｌ" localSheetId="3" hidden="1">#REF!</definedName>
    <definedName name="ｌ" localSheetId="4" hidden="1">#REF!</definedName>
    <definedName name="ｌ" localSheetId="5" hidden="1">#REF!</definedName>
    <definedName name="ｌ" localSheetId="6" hidden="1">#REF!</definedName>
    <definedName name="ｌ" localSheetId="2" hidden="1">#REF!</definedName>
    <definedName name="ｌ" hidden="1">#REF!</definedName>
    <definedName name="_xlnm.Print_Area" localSheetId="3">'請求書（変更交付申請書用）'!$A$1:$L$30</definedName>
    <definedName name="_xlnm.Print_Area" localSheetId="0">変更交付申請書!$A$1:$I$30</definedName>
    <definedName name="_xlnm.Print_Area" localSheetId="4">'変更交付申請書 記入要領'!$A$1:$I$29</definedName>
    <definedName name="_xlnm.Print_Area" localSheetId="1">'変更交付申請書（別紙）'!$A$1:$AD$84</definedName>
    <definedName name="_xlnm.Print_Area" localSheetId="5">'変更交付申請書（別紙） 記入要領'!$A$1:$AQ$85</definedName>
    <definedName name="_xlnm.Print_Area" localSheetId="6">'予算書 記入例（変更申請用）'!$A$1:$E$23</definedName>
    <definedName name="_xlnm.Print_Area" localSheetId="2">'予算書（変更申請用）'!$A$1:$E$23</definedName>
    <definedName name="あ" localSheetId="3" hidden="1">#REF!</definedName>
    <definedName name="あ" localSheetId="4" hidden="1">#REF!</definedName>
    <definedName name="あ" localSheetId="5" hidden="1">#REF!</definedName>
    <definedName name="あ" localSheetId="6" hidden="1">#REF!</definedName>
    <definedName name="あ" localSheetId="2" hidden="1">#REF!</definedName>
    <definedName name="あ" hidden="1">#REF!</definedName>
    <definedName name="い" localSheetId="3" hidden="1">#REF!</definedName>
    <definedName name="い" localSheetId="4" hidden="1">#REF!</definedName>
    <definedName name="い" localSheetId="5" hidden="1">#REF!</definedName>
    <definedName name="い" localSheetId="6" hidden="1">#REF!</definedName>
    <definedName name="い" localSheetId="2" hidden="1">#REF!</definedName>
    <definedName name="い" hidden="1">#REF!</definedName>
    <definedName name="こ" localSheetId="3" hidden="1">#REF!</definedName>
    <definedName name="こ" localSheetId="4" hidden="1">#REF!</definedName>
    <definedName name="こ" localSheetId="5" hidden="1">#REF!</definedName>
    <definedName name="こ" localSheetId="6" hidden="1">#REF!</definedName>
    <definedName name="こ" localSheetId="2" hidden="1">#REF!</definedName>
    <definedName name="こ" hidden="1">#REF!</definedName>
    <definedName name="こ」" localSheetId="3" hidden="1">#REF!</definedName>
    <definedName name="こ」" localSheetId="4" hidden="1">#REF!</definedName>
    <definedName name="こ」" localSheetId="5" hidden="1">#REF!</definedName>
    <definedName name="こ」" localSheetId="6" hidden="1">#REF!</definedName>
    <definedName name="こ」" localSheetId="2" hidden="1">#REF!</definedName>
    <definedName name="こ」" hidden="1">#REF!</definedName>
    <definedName name="に" localSheetId="2" hidden="1">#REF!</definedName>
    <definedName name="に" hidden="1">#REF!</definedName>
    <definedName name="事業分類">[1]事業分類・区分!$B$2:$H$2</definedName>
    <definedName name="別紙１７" localSheetId="3" hidden="1">#REF!</definedName>
    <definedName name="別紙１７" localSheetId="4" hidden="1">#REF!</definedName>
    <definedName name="別紙１７" localSheetId="5" hidden="1">#REF!</definedName>
    <definedName name="別紙１７" localSheetId="6" hidden="1">#REF!</definedName>
    <definedName name="別紙１７" localSheetId="2" hidden="1">#REF!</definedName>
    <definedName name="別紙１７" hidden="1">#REF!</definedName>
    <definedName name="別紙３１" localSheetId="3" hidden="1">#REF!</definedName>
    <definedName name="別紙３１" localSheetId="4" hidden="1">#REF!</definedName>
    <definedName name="別紙３１" localSheetId="5" hidden="1">#REF!</definedName>
    <definedName name="別紙３１" localSheetId="6" hidden="1">#REF!</definedName>
    <definedName name="別紙３１" localSheetId="2"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5" i="72" l="1"/>
  <c r="W63" i="72"/>
  <c r="AA48" i="72"/>
  <c r="AA46" i="72"/>
  <c r="AA77" i="72"/>
  <c r="AA76" i="72"/>
  <c r="AA75" i="72"/>
  <c r="W66" i="72"/>
  <c r="W64" i="58"/>
  <c r="W62" i="72"/>
  <c r="W61" i="72"/>
  <c r="W60" i="58"/>
  <c r="AA47" i="72"/>
  <c r="W37" i="72"/>
  <c r="W36" i="72"/>
  <c r="W34" i="72"/>
  <c r="W33" i="72"/>
  <c r="W32" i="72"/>
  <c r="W65" i="58"/>
  <c r="W61" i="58"/>
  <c r="W62" i="58"/>
  <c r="AA76" i="58" l="1"/>
  <c r="AA75" i="58"/>
  <c r="AA74" i="58"/>
  <c r="W67" i="58"/>
  <c r="AA48" i="58"/>
  <c r="AA47" i="58"/>
  <c r="AA46" i="58"/>
  <c r="W37" i="58"/>
  <c r="W36" i="58"/>
  <c r="W34" i="58"/>
  <c r="W33" i="58"/>
  <c r="W32" i="58"/>
  <c r="C8" i="82" l="1"/>
  <c r="C22" i="64"/>
  <c r="C8" i="73" l="1"/>
  <c r="C22" i="61" l="1"/>
  <c r="C21" i="61"/>
  <c r="D20" i="61"/>
  <c r="C18" i="61"/>
  <c r="I17" i="61"/>
  <c r="C17" i="61"/>
  <c r="I16" i="61"/>
  <c r="C16" i="61"/>
  <c r="AA79" i="72"/>
  <c r="S79" i="72"/>
  <c r="S68" i="72"/>
  <c r="W68" i="72" s="1"/>
  <c r="S50" i="72"/>
  <c r="AA50" i="72" s="1"/>
  <c r="S39" i="72"/>
  <c r="W39" i="72" s="1"/>
  <c r="D22" i="71"/>
  <c r="C21" i="64"/>
  <c r="D20" i="64"/>
  <c r="C19" i="64"/>
  <c r="C18" i="64"/>
  <c r="I17" i="64"/>
  <c r="C17" i="64"/>
  <c r="I16" i="64"/>
  <c r="C16" i="64"/>
  <c r="AA49" i="72" l="1"/>
  <c r="AA52" i="72" s="1"/>
  <c r="AA78" i="72"/>
  <c r="AA81" i="72" s="1"/>
  <c r="W67" i="72"/>
  <c r="W70" i="72" s="1"/>
  <c r="W38" i="72"/>
  <c r="W41" i="72" s="1"/>
  <c r="X83" i="72" l="1"/>
  <c r="AA77" i="58" l="1"/>
  <c r="AA80" i="58" s="1"/>
  <c r="S67" i="58"/>
  <c r="S39" i="58"/>
  <c r="W39" i="58" s="1"/>
  <c r="S50" i="58"/>
  <c r="AA50" i="58" s="1"/>
  <c r="D22" i="57"/>
  <c r="C19" i="61"/>
  <c r="S78" i="58"/>
  <c r="AA78" i="58" s="1"/>
  <c r="Q85" i="57"/>
  <c r="W71" i="57"/>
  <c r="Q72" i="57" s="1"/>
  <c r="Q51" i="57"/>
  <c r="Q38" i="57"/>
  <c r="Q53" i="57" s="1"/>
  <c r="Q87" i="57" l="1"/>
  <c r="W38" i="58"/>
  <c r="W66" i="58"/>
  <c r="W69" i="58" s="1"/>
  <c r="AA49" i="58"/>
  <c r="AA52" i="58" l="1"/>
  <c r="W41" i="58"/>
  <c r="X82" i="58" l="1"/>
  <c r="C6" i="73" l="1"/>
  <c r="C6" i="82"/>
  <c r="D21" i="57"/>
  <c r="E8" i="64" s="1"/>
  <c r="D21" i="71"/>
  <c r="E8" i="61" s="1"/>
  <c r="C7" i="73"/>
  <c r="E6" i="73" s="1"/>
  <c r="E10" i="73" s="1"/>
  <c r="D23" i="57" l="1"/>
  <c r="C7" i="82"/>
  <c r="E6" i="82" s="1"/>
  <c r="E10" i="82" s="1"/>
  <c r="D23" i="71"/>
  <c r="C10" i="73"/>
  <c r="C10" i="82" l="1"/>
</calcChain>
</file>

<file path=xl/sharedStrings.xml><?xml version="1.0" encoding="utf-8"?>
<sst xmlns="http://schemas.openxmlformats.org/spreadsheetml/2006/main" count="628" uniqueCount="139">
  <si>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</si>
  <si>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</si>
  <si>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</si>
  <si>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</si>
  <si>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</si>
  <si>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</si>
  <si>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</si>
  <si>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</si>
  <si>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</si>
  <si>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</si>
  <si>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</si>
  <si>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</si>
  <si>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</si>
  <si>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</si>
  <si>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</si>
  <si>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</si>
  <si>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</si>
  <si>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</si>
  <si>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</si>
  <si>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</si>
  <si>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</si>
  <si>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</si>
  <si>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</si>
  <si>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</si>
  <si>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</si>
  <si>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</si>
  <si>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</si>
  <si>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</si>
  <si>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</si>
  <si>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</si>
  <si>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</si>
  <si>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</si>
  <si>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</si>
  <si>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</si>
  <si>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</si>
  <si>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</si>
  <si>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</si>
  <si>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</si>
  <si>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</si>
  <si>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</si>
  <si>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</si>
  <si>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</si>
  <si>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</si>
  <si>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</si>
  <si>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</si>
  <si>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</si>
  <si>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</si>
  <si>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</si>
  <si>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</si>
  <si>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</si>
  <si>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</si>
  <si>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</si>
  <si>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</si>
  <si>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</si>
  <si>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</si>
  <si>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</si>
  <si>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</si>
  <si>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</si>
  <si>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</si>
  <si>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</si>
  <si>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</si>
  <si>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</si>
  <si>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</si>
  <si>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（a）-（c）=(d)</t>
    <phoneticPr fontId="3"/>
  </si>
  <si>
    <t>（a'）-（c'）=(d')</t>
    <phoneticPr fontId="3"/>
  </si>
  <si>
    <t>令和○年○月○日</t>
    <rPh sb="0" eb="2">
      <t>レイワ</t>
    </rPh>
    <rPh sb="3" eb="4">
      <t>ネン</t>
    </rPh>
    <rPh sb="5" eb="6">
      <t>ガツ</t>
    </rPh>
    <rPh sb="7" eb="8">
      <t>ニチ</t>
    </rPh>
    <phoneticPr fontId="3"/>
  </si>
  <si>
    <t>請　　求　　書</t>
    <rPh sb="0" eb="1">
      <t>ショウ</t>
    </rPh>
    <rPh sb="3" eb="4">
      <t>モトム</t>
    </rPh>
    <rPh sb="6" eb="7">
      <t>ショ</t>
    </rPh>
    <phoneticPr fontId="8"/>
  </si>
  <si>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</si>
  <si>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8"/>
  </si>
  <si>
    <t>預貯金種別</t>
    <rPh sb="0" eb="3">
      <t>ヨチョキン</t>
    </rPh>
    <rPh sb="3" eb="5">
      <t>シュベツ</t>
    </rPh>
    <phoneticPr fontId="8"/>
  </si>
  <si>
    <t>口座番号</t>
    <rPh sb="0" eb="2">
      <t>コウザ</t>
    </rPh>
    <rPh sb="2" eb="4">
      <t>バンゴウ</t>
    </rPh>
    <phoneticPr fontId="8"/>
  </si>
  <si>
    <t>　　　官　署　支　出　官</t>
    <rPh sb="3" eb="4">
      <t>カン</t>
    </rPh>
    <rPh sb="5" eb="6">
      <t>ショ</t>
    </rPh>
    <rPh sb="7" eb="8">
      <t>ササ</t>
    </rPh>
    <rPh sb="9" eb="10">
      <t>デ</t>
    </rPh>
    <rPh sb="11" eb="12">
      <t>カン</t>
    </rPh>
    <phoneticPr fontId="8"/>
  </si>
  <si>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8"/>
  </si>
  <si>
    <t>〒</t>
    <phoneticPr fontId="2"/>
  </si>
  <si>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</si>
  <si>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</si>
  <si>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</si>
  <si>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</si>
  <si>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</si>
  <si>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</si>
  <si>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令和2年度インフルエンザ流行期における発熱外来診療体制確保支援補助金
（インフルエンザ流行期に備えた発熱患者の外来診療・検査体制確保事業）収入支出予算（見込）書（抄本）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ヨサン</t>
    </rPh>
    <rPh sb="76" eb="78">
      <t>ミコ</t>
    </rPh>
    <rPh sb="79" eb="80">
      <t>ショ</t>
    </rPh>
    <rPh sb="81" eb="83">
      <t>ショウホン</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</si>
  <si>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</si>
  <si>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</si>
  <si>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</si>
  <si>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</si>
  <si>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延稼働時間数総数</t>
    <rPh sb="0" eb="1">
      <t>ノ</t>
    </rPh>
    <rPh sb="1" eb="3">
      <t>カドウ</t>
    </rPh>
    <rPh sb="3" eb="5">
      <t>ジカン</t>
    </rPh>
    <rPh sb="5" eb="6">
      <t>スウ</t>
    </rPh>
    <rPh sb="6" eb="8">
      <t>ソウスウ</t>
    </rPh>
    <phoneticPr fontId="2"/>
  </si>
  <si>
    <t>延受診者数総数</t>
  </si>
  <si>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</si>
  <si>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</si>
  <si>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印</t>
    <rPh sb="0" eb="1">
      <t>シルシ</t>
    </rPh>
    <phoneticPr fontId="2"/>
  </si>
  <si>
    <t>自己資金</t>
    <rPh sb="0" eb="2">
      <t>ジコ</t>
    </rPh>
    <rPh sb="2" eb="4">
      <t>シキン</t>
    </rPh>
    <phoneticPr fontId="2"/>
  </si>
  <si>
    <t>寄附金収入</t>
    <rPh sb="0" eb="3">
      <t>キフキン</t>
    </rPh>
    <rPh sb="3" eb="5">
      <t>シュウニュウ</t>
    </rPh>
    <phoneticPr fontId="2"/>
  </si>
  <si>
    <t>補助事業者名</t>
    <rPh sb="0" eb="2">
      <t>ホジョ</t>
    </rPh>
    <rPh sb="2" eb="4">
      <t>ジギョウ</t>
    </rPh>
    <rPh sb="4" eb="5">
      <t>シャ</t>
    </rPh>
    <rPh sb="5" eb="6">
      <t>メイ</t>
    </rPh>
    <phoneticPr fontId="8"/>
  </si>
  <si>
    <t>補助事業者名</t>
    <rPh sb="0" eb="2">
      <t>ホジョ</t>
    </rPh>
    <rPh sb="2" eb="4">
      <t>ジギョウ</t>
    </rPh>
    <rPh sb="4" eb="5">
      <t>シャ</t>
    </rPh>
    <rPh sb="5" eb="6">
      <t>メイ</t>
    </rPh>
    <phoneticPr fontId="3"/>
  </si>
  <si>
    <t>【令和２年度インフルエンザ流行期における発熱外来診療体制確保支援補助金（インフルエンザ流行期に備えた発熱患者の外来診療・検査体制確保事業）】について下記のとおり請求します。</t>
    <rPh sb="74" eb="76">
      <t>カキ</t>
    </rPh>
    <rPh sb="80" eb="82">
      <t>セイキュウ</t>
    </rPh>
    <phoneticPr fontId="8"/>
  </si>
  <si>
    <t>金融機関</t>
    <rPh sb="0" eb="2">
      <t>キンユウ</t>
    </rPh>
    <rPh sb="2" eb="4">
      <t>キカン</t>
    </rPh>
    <phoneticPr fontId="8"/>
  </si>
  <si>
    <t>支店名</t>
    <phoneticPr fontId="8"/>
  </si>
  <si>
    <t>郵便番号
住　　所</t>
    <rPh sb="0" eb="2">
      <t>ユウビン</t>
    </rPh>
    <rPh sb="2" eb="4">
      <t>バンゴウ</t>
    </rPh>
    <phoneticPr fontId="8"/>
  </si>
  <si>
    <t>代表者名</t>
    <phoneticPr fontId="3"/>
  </si>
  <si>
    <t>令和2年度インフルエンザ流行期における発熱外来診療体制確保支援補助金（インフルエンザ流行期に備えた発熱患者の外来診療・検査体制確保事業）変更交付申請書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ヘンコウ</t>
    </rPh>
    <rPh sb="70" eb="72">
      <t>コウフ</t>
    </rPh>
    <rPh sb="72" eb="75">
      <t>シンセイショ</t>
    </rPh>
    <phoneticPr fontId="2"/>
  </si>
  <si>
    <t>（A)</t>
    <phoneticPr fontId="2"/>
  </si>
  <si>
    <t>（B)</t>
    <phoneticPr fontId="2"/>
  </si>
  <si>
    <t>（A)-(B)</t>
    <phoneticPr fontId="2"/>
  </si>
  <si>
    <t>(f)</t>
    <phoneticPr fontId="2"/>
  </si>
  <si>
    <t>（e）-（g）=(h)</t>
    <phoneticPr fontId="3"/>
  </si>
  <si>
    <t>代表者氏名</t>
    <rPh sb="0" eb="3">
      <t>ダイヒョウシャ</t>
    </rPh>
    <rPh sb="3" eb="5">
      <t>シメイ</t>
    </rPh>
    <phoneticPr fontId="2"/>
  </si>
  <si>
    <t>月</t>
    <rPh sb="0" eb="1">
      <t>ツキ</t>
    </rPh>
    <phoneticPr fontId="2"/>
  </si>
  <si>
    <t>（実際に発熱患者等専用の診察室で診療を行った発熱患者等の受診患者数が１人以上の月の場合）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6" eb="38">
      <t>イジョウ</t>
    </rPh>
    <rPh sb="39" eb="40">
      <t>ツキ</t>
    </rPh>
    <rPh sb="41" eb="43">
      <t>バアイ</t>
    </rPh>
    <phoneticPr fontId="2"/>
  </si>
  <si>
    <t xml:space="preserve">   (ﾌﾘｶﾞﾅ）
口 座 名</t>
    <phoneticPr fontId="8"/>
  </si>
  <si>
    <t>　　差引今回変更増△減額</t>
    <phoneticPr fontId="2"/>
  </si>
  <si>
    <r>
      <t xml:space="preserve"> 第</t>
    </r>
    <r>
      <rPr>
        <sz val="12"/>
        <rFont val="游ゴシック"/>
        <family val="3"/>
        <charset val="128"/>
        <scheme val="minor"/>
      </rPr>
      <t>５号様式</t>
    </r>
    <phoneticPr fontId="2"/>
  </si>
  <si>
    <t>　　当初交付決定額</t>
    <rPh sb="2" eb="4">
      <t>トウショ</t>
    </rPh>
    <rPh sb="4" eb="6">
      <t>コウフ</t>
    </rPh>
    <rPh sb="6" eb="8">
      <t>ケッテイ</t>
    </rPh>
    <rPh sb="8" eb="9">
      <t>ガク</t>
    </rPh>
    <phoneticPr fontId="2"/>
  </si>
  <si>
    <r>
      <t>２．変更交付申請書（事業計画書及び</t>
    </r>
    <r>
      <rPr>
        <sz val="12"/>
        <rFont val="游ゴシック"/>
        <family val="3"/>
        <charset val="128"/>
        <scheme val="minor"/>
      </rPr>
      <t>所要見込額明細書）</t>
    </r>
    <rPh sb="2" eb="4">
      <t>ヘンコウ</t>
    </rPh>
    <rPh sb="4" eb="6">
      <t>コウフ</t>
    </rPh>
    <rPh sb="6" eb="9">
      <t>シンセイショ</t>
    </rPh>
    <rPh sb="10" eb="12">
      <t>ジギョウ</t>
    </rPh>
    <rPh sb="12" eb="15">
      <t>ケイカクショ</t>
    </rPh>
    <rPh sb="15" eb="16">
      <t>オヨ</t>
    </rPh>
    <rPh sb="17" eb="19">
      <t>ショヨウ</t>
    </rPh>
    <rPh sb="19" eb="21">
      <t>ミコ</t>
    </rPh>
    <rPh sb="21" eb="22">
      <t>ガク</t>
    </rPh>
    <rPh sb="22" eb="25">
      <t>メイサイショ</t>
    </rPh>
    <phoneticPr fontId="3"/>
  </si>
  <si>
    <t>Ⅲ．事業計画　　</t>
    <rPh sb="2" eb="4">
      <t>ジギョウ</t>
    </rPh>
    <rPh sb="4" eb="6">
      <t>ケイカク</t>
    </rPh>
    <phoneticPr fontId="3"/>
  </si>
  <si>
    <t>３．当該事業に係る収入支出予算書の抄本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3"/>
  </si>
  <si>
    <t>４．当初交付決定通知書の写し</t>
    <rPh sb="2" eb="4">
      <t>トウショ</t>
    </rPh>
    <rPh sb="4" eb="6">
      <t>コウフ</t>
    </rPh>
    <rPh sb="6" eb="8">
      <t>ケッテイ</t>
    </rPh>
    <rPh sb="8" eb="11">
      <t>ツウチショ</t>
    </rPh>
    <rPh sb="12" eb="13">
      <t>ウツ</t>
    </rPh>
    <phoneticPr fontId="3"/>
  </si>
  <si>
    <t>１０．当初交付決定額</t>
    <rPh sb="3" eb="5">
      <t>トウショ</t>
    </rPh>
    <rPh sb="5" eb="7">
      <t>コウフ</t>
    </rPh>
    <rPh sb="7" eb="9">
      <t>ケッテイ</t>
    </rPh>
    <rPh sb="9" eb="10">
      <t>ガク</t>
    </rPh>
    <phoneticPr fontId="2"/>
  </si>
  <si>
    <t>１１．厚生労働省から既に支払いを受けた額</t>
    <rPh sb="3" eb="5">
      <t>コウセイ</t>
    </rPh>
    <rPh sb="5" eb="8">
      <t>ロウドウショウ</t>
    </rPh>
    <rPh sb="10" eb="11">
      <t>スデ</t>
    </rPh>
    <rPh sb="12" eb="14">
      <t>シハラ</t>
    </rPh>
    <rPh sb="16" eb="17">
      <t>ウ</t>
    </rPh>
    <rPh sb="19" eb="20">
      <t>ガク</t>
    </rPh>
    <phoneticPr fontId="2"/>
  </si>
  <si>
    <t>インフルエンザ流行期に備えた発熱患者の外来診療・検査体制確保事業
変更交付申請書（事業計画書・所要見込額明細書）</t>
    <rPh sb="33" eb="35">
      <t>ヘンコウ</t>
    </rPh>
    <rPh sb="35" eb="37">
      <t>コウフ</t>
    </rPh>
    <rPh sb="37" eb="40">
      <t>シンセイショ</t>
    </rPh>
    <rPh sb="41" eb="43">
      <t>ジギョウ</t>
    </rPh>
    <rPh sb="43" eb="46">
      <t>ケイカクショ</t>
    </rPh>
    <rPh sb="47" eb="49">
      <t>ショヨウ</t>
    </rPh>
    <rPh sb="49" eb="51">
      <t>ミコミ</t>
    </rPh>
    <rPh sb="51" eb="52">
      <t>ガク</t>
    </rPh>
    <rPh sb="52" eb="55">
      <t>メイサイショ</t>
    </rPh>
    <phoneticPr fontId="3"/>
  </si>
  <si>
    <r>
      <t>（ア）※</t>
    </r>
    <r>
      <rPr>
        <b/>
        <u/>
        <sz val="12"/>
        <rFont val="游ゴシック"/>
        <family val="3"/>
        <charset val="128"/>
        <scheme val="minor"/>
      </rPr>
      <t>前回交付申請時の事業開始日から令和２年１２月末まで</t>
    </r>
    <r>
      <rPr>
        <b/>
        <sz val="12"/>
        <rFont val="游ゴシック"/>
        <family val="3"/>
        <charset val="128"/>
        <scheme val="minor"/>
      </rPr>
      <t>の延稼働時間数、延受診者数</t>
    </r>
    <r>
      <rPr>
        <b/>
        <u/>
        <sz val="12"/>
        <rFont val="游ゴシック"/>
        <family val="3"/>
        <charset val="128"/>
        <scheme val="minor"/>
      </rPr>
      <t>（実績）</t>
    </r>
    <r>
      <rPr>
        <b/>
        <sz val="12"/>
        <rFont val="游ゴシック"/>
        <family val="3"/>
        <charset val="128"/>
        <scheme val="minor"/>
      </rPr>
      <t>を記載して下さい。複数の診療室を運用した場合には、診療室②、③の行に記入して下さい。
　　　※なお、</t>
    </r>
    <r>
      <rPr>
        <b/>
        <u/>
        <sz val="12"/>
        <rFont val="游ゴシック"/>
        <family val="3"/>
        <charset val="128"/>
        <scheme val="minor"/>
      </rPr>
      <t>計上する稼働日数、延稼働時間数総数、延受診者数総数には、１日あたりの受診者数が「20÷７×（当日の稼働時間数）」（人）以上であった日の実績は含めないでください。</t>
    </r>
    <rPh sb="4" eb="6">
      <t>ゼンカイ</t>
    </rPh>
    <rPh sb="6" eb="8">
      <t>コウフ</t>
    </rPh>
    <rPh sb="8" eb="11">
      <t>シンセイジ</t>
    </rPh>
    <rPh sb="12" eb="14">
      <t>ジギョウ</t>
    </rPh>
    <rPh sb="14" eb="16">
      <t>カイシ</t>
    </rPh>
    <rPh sb="16" eb="17">
      <t>ビ</t>
    </rPh>
    <rPh sb="19" eb="21">
      <t>レイワ</t>
    </rPh>
    <rPh sb="22" eb="23">
      <t>ネン</t>
    </rPh>
    <rPh sb="25" eb="26">
      <t>ガツ</t>
    </rPh>
    <rPh sb="26" eb="27">
      <t>マツ</t>
    </rPh>
    <rPh sb="30" eb="31">
      <t>ノ</t>
    </rPh>
    <rPh sb="31" eb="33">
      <t>カドウ</t>
    </rPh>
    <rPh sb="37" eb="38">
      <t>ノ</t>
    </rPh>
    <rPh sb="43" eb="45">
      <t>ジッセキ</t>
    </rPh>
    <phoneticPr fontId="3"/>
  </si>
  <si>
    <r>
      <t>（イ）※</t>
    </r>
    <r>
      <rPr>
        <b/>
        <u/>
        <sz val="12"/>
        <rFont val="游ゴシック"/>
        <family val="3"/>
        <charset val="128"/>
        <scheme val="minor"/>
      </rPr>
      <t>令和３年１月以降</t>
    </r>
    <r>
      <rPr>
        <b/>
        <sz val="12"/>
        <rFont val="游ゴシック"/>
        <family val="3"/>
        <charset val="128"/>
        <scheme val="minor"/>
      </rPr>
      <t>の１日想定稼働時間数、１日想定受診者数、稼働日数</t>
    </r>
    <r>
      <rPr>
        <b/>
        <u/>
        <sz val="12"/>
        <rFont val="游ゴシック"/>
        <family val="3"/>
        <charset val="128"/>
        <scheme val="minor"/>
      </rPr>
      <t>（見込）</t>
    </r>
    <r>
      <rPr>
        <b/>
        <sz val="12"/>
        <rFont val="游ゴシック"/>
        <family val="3"/>
        <charset val="128"/>
        <scheme val="minor"/>
      </rPr>
      <t>を記載して下さい。複数の診療室を運用する場合には、診療室②、③の行に記入して下さい。</t>
    </r>
    <rPh sb="4" eb="6">
      <t>レイワ</t>
    </rPh>
    <rPh sb="7" eb="8">
      <t>ネン</t>
    </rPh>
    <rPh sb="9" eb="10">
      <t>ガツ</t>
    </rPh>
    <rPh sb="10" eb="12">
      <t>イコウ</t>
    </rPh>
    <phoneticPr fontId="2"/>
  </si>
  <si>
    <t>合　　計（e）</t>
    <rPh sb="0" eb="1">
      <t>ゴウ</t>
    </rPh>
    <rPh sb="3" eb="4">
      <t>ケイ</t>
    </rPh>
    <phoneticPr fontId="3"/>
  </si>
  <si>
    <t>上記支出に対する本補助金以外の寄付金やその他の収入（診療報酬収入は除く）があれば、収入額を記載して下さい（g）</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</si>
  <si>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（ウ）※</t>
    </r>
    <r>
      <rPr>
        <b/>
        <u/>
        <sz val="12"/>
        <rFont val="游ゴシック"/>
        <family val="3"/>
        <charset val="128"/>
        <scheme val="minor"/>
      </rPr>
      <t>前回交付申請時の事業開始日から令和２年１２月末まで</t>
    </r>
    <r>
      <rPr>
        <b/>
        <sz val="12"/>
        <rFont val="游ゴシック"/>
        <family val="3"/>
        <charset val="128"/>
        <scheme val="minor"/>
      </rPr>
      <t>の延稼働時間数、延受診者数</t>
    </r>
    <r>
      <rPr>
        <b/>
        <u/>
        <sz val="12"/>
        <rFont val="游ゴシック"/>
        <family val="3"/>
        <charset val="128"/>
        <scheme val="minor"/>
      </rPr>
      <t>（実績）</t>
    </r>
    <r>
      <rPr>
        <b/>
        <sz val="12"/>
        <rFont val="游ゴシック"/>
        <family val="3"/>
        <charset val="128"/>
        <scheme val="minor"/>
      </rPr>
      <t>を記載して下さい。複数の診療室を運用した場合には、診療室②、③の行に記入して下さい。
　　　※なお、</t>
    </r>
    <r>
      <rPr>
        <b/>
        <u/>
        <sz val="12"/>
        <rFont val="游ゴシック"/>
        <family val="3"/>
        <charset val="128"/>
        <scheme val="minor"/>
      </rPr>
      <t>計上する稼働日数、延稼働時間数総数、延受診者数総数には、１日あたりの受診者数が「５÷２×（当日の稼働時間数）」（人）以上であった日の実績は含めないでください。</t>
    </r>
    <phoneticPr fontId="2"/>
  </si>
  <si>
    <r>
      <t>（エ）※</t>
    </r>
    <r>
      <rPr>
        <b/>
        <u/>
        <sz val="12"/>
        <rFont val="游ゴシック"/>
        <family val="3"/>
        <charset val="128"/>
        <scheme val="minor"/>
      </rPr>
      <t>令和３年１月以降</t>
    </r>
    <r>
      <rPr>
        <b/>
        <sz val="12"/>
        <rFont val="游ゴシック"/>
        <family val="3"/>
        <charset val="128"/>
        <scheme val="minor"/>
      </rPr>
      <t>の１日想定稼働時間数、１日想定受診者数、稼働日数</t>
    </r>
    <r>
      <rPr>
        <b/>
        <u/>
        <sz val="12"/>
        <rFont val="游ゴシック"/>
        <family val="3"/>
        <charset val="128"/>
        <scheme val="minor"/>
      </rPr>
      <t>（見込）</t>
    </r>
    <r>
      <rPr>
        <b/>
        <sz val="12"/>
        <rFont val="游ゴシック"/>
        <family val="3"/>
        <charset val="128"/>
        <scheme val="minor"/>
      </rPr>
      <t>を記載して下さい。複数の診療室を運用する場合には、診療室②、③の行に記入して下さい。</t>
    </r>
    <rPh sb="4" eb="6">
      <t>レイワ</t>
    </rPh>
    <rPh sb="7" eb="8">
      <t>ネン</t>
    </rPh>
    <rPh sb="9" eb="10">
      <t>ガツ</t>
    </rPh>
    <rPh sb="10" eb="12">
      <t>イコウ</t>
    </rPh>
    <phoneticPr fontId="2"/>
  </si>
  <si>
    <t>合　　計（e'）</t>
    <rPh sb="0" eb="1">
      <t>ゴウ</t>
    </rPh>
    <rPh sb="3" eb="4">
      <t>ケイ</t>
    </rPh>
    <phoneticPr fontId="3"/>
  </si>
  <si>
    <t>(f')</t>
    <phoneticPr fontId="2"/>
  </si>
  <si>
    <t>上記支出に対する本補助金以外の寄付金やその他の収入（診療報酬収入は除く）があれば、収入額を記載して下さい（g'）</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</si>
  <si>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（e'）-（g'）=(h')</t>
    <phoneticPr fontId="3"/>
  </si>
  <si>
    <t>変更交付申請
交付請求</t>
    <rPh sb="0" eb="2">
      <t>ヘンコウ</t>
    </rPh>
    <rPh sb="2" eb="4">
      <t>コウフ</t>
    </rPh>
    <rPh sb="4" eb="6">
      <t>シンセイ</t>
    </rPh>
    <phoneticPr fontId="2"/>
  </si>
  <si>
    <r>
      <t>１．</t>
    </r>
    <r>
      <rPr>
        <sz val="12"/>
        <rFont val="游ゴシック"/>
        <family val="3"/>
        <charset val="128"/>
        <scheme val="minor"/>
      </rPr>
      <t>変更後国庫補助申請額</t>
    </r>
    <rPh sb="2" eb="5">
      <t>ヘンコウゴ</t>
    </rPh>
    <phoneticPr fontId="3"/>
  </si>
  <si>
    <t>Ⅲ．事業計画</t>
    <rPh sb="2" eb="4">
      <t>ジギョウ</t>
    </rPh>
    <rPh sb="4" eb="6">
      <t>ケイカク</t>
    </rPh>
    <phoneticPr fontId="3"/>
  </si>
  <si>
    <r>
      <t>第</t>
    </r>
    <r>
      <rPr>
        <sz val="12"/>
        <rFont val="游ゴシック"/>
        <family val="3"/>
        <charset val="128"/>
        <scheme val="minor"/>
      </rPr>
      <t>５号様式（別紙）</t>
    </r>
    <rPh sb="0" eb="1">
      <t>ダイ</t>
    </rPh>
    <rPh sb="2" eb="3">
      <t>ゴウ</t>
    </rPh>
    <rPh sb="3" eb="5">
      <t>ヨウシキ</t>
    </rPh>
    <rPh sb="6" eb="8">
      <t>ベッシ</t>
    </rPh>
    <phoneticPr fontId="3"/>
  </si>
  <si>
    <t>変更後国庫補助申請額　(a)+(e)+(a')+(e')と(d)+(h)+(d')+(h')を比較して少ない方の額（1000円未満切り捨て）</t>
    <rPh sb="0" eb="3">
      <t>ヘンコウゴ</t>
    </rPh>
    <rPh sb="3" eb="5">
      <t>コッコ</t>
    </rPh>
    <rPh sb="5" eb="7">
      <t>ホジョ</t>
    </rPh>
    <rPh sb="7" eb="10">
      <t>シンセイガク</t>
    </rPh>
    <phoneticPr fontId="3"/>
  </si>
  <si>
    <t>変更後国庫補助申請額(a)+(e)+(a')+(e')と(d)+(h)+(d')+(h')を比較して少ない方の額（1000円未満切り捨て）</t>
    <rPh sb="0" eb="3">
      <t>ヘンコウゴ</t>
    </rPh>
    <rPh sb="3" eb="5">
      <t>コッコ</t>
    </rPh>
    <rPh sb="5" eb="7">
      <t>ホジョ</t>
    </rPh>
    <rPh sb="7" eb="10">
      <t>シンセイガク</t>
    </rPh>
    <phoneticPr fontId="3"/>
  </si>
  <si>
    <r>
      <t>（ア）</t>
    </r>
    <r>
      <rPr>
        <b/>
        <i/>
        <sz val="12"/>
        <rFont val="游ゴシック"/>
        <family val="3"/>
        <charset val="128"/>
        <scheme val="minor"/>
      </rPr>
      <t>※</t>
    </r>
    <r>
      <rPr>
        <b/>
        <i/>
        <u/>
        <sz val="12"/>
        <rFont val="游ゴシック"/>
        <family val="3"/>
        <charset val="128"/>
        <scheme val="minor"/>
      </rPr>
      <t>前回交付申請時の事業開始日から令和２年１２月末まで</t>
    </r>
    <r>
      <rPr>
        <b/>
        <i/>
        <sz val="12"/>
        <rFont val="游ゴシック"/>
        <family val="3"/>
        <charset val="128"/>
        <scheme val="minor"/>
      </rPr>
      <t>の延稼働時間数、延受診者数</t>
    </r>
    <r>
      <rPr>
        <b/>
        <i/>
        <u/>
        <sz val="12"/>
        <rFont val="游ゴシック"/>
        <family val="3"/>
        <charset val="128"/>
        <scheme val="minor"/>
      </rPr>
      <t>（実績）</t>
    </r>
    <r>
      <rPr>
        <b/>
        <i/>
        <sz val="12"/>
        <rFont val="游ゴシック"/>
        <family val="3"/>
        <charset val="128"/>
        <scheme val="minor"/>
      </rPr>
      <t>を記載して下さい。複数の診療室を運用した場合には、診療室②、③の行に記入して下さい。
　　　</t>
    </r>
    <r>
      <rPr>
        <b/>
        <i/>
        <u/>
        <sz val="12"/>
        <rFont val="游ゴシック"/>
        <family val="3"/>
        <charset val="128"/>
        <scheme val="minor"/>
      </rPr>
      <t>※なお、計上する稼働日数、延稼働時間数総数、延受診者数総数には、１日あたりの受診者数が「20÷７×（当日の稼働時間数）」（人）以上であった日の実績は含めないでください。</t>
    </r>
    <rPh sb="4" eb="6">
      <t>ゼンカイ</t>
    </rPh>
    <rPh sb="6" eb="8">
      <t>コウフ</t>
    </rPh>
    <rPh sb="8" eb="11">
      <t>シンセイジ</t>
    </rPh>
    <rPh sb="12" eb="14">
      <t>ジギョウ</t>
    </rPh>
    <rPh sb="14" eb="16">
      <t>カイシ</t>
    </rPh>
    <rPh sb="16" eb="17">
      <t>ビ</t>
    </rPh>
    <rPh sb="19" eb="21">
      <t>レイワ</t>
    </rPh>
    <rPh sb="22" eb="23">
      <t>ネン</t>
    </rPh>
    <rPh sb="25" eb="26">
      <t>ガツ</t>
    </rPh>
    <rPh sb="26" eb="27">
      <t>マツ</t>
    </rPh>
    <rPh sb="30" eb="31">
      <t>ノ</t>
    </rPh>
    <rPh sb="31" eb="33">
      <t>カドウ</t>
    </rPh>
    <rPh sb="37" eb="38">
      <t>ノ</t>
    </rPh>
    <rPh sb="43" eb="45">
      <t>ジッセキ</t>
    </rPh>
    <phoneticPr fontId="3"/>
  </si>
  <si>
    <r>
      <t>（イ）</t>
    </r>
    <r>
      <rPr>
        <b/>
        <i/>
        <sz val="12"/>
        <rFont val="游ゴシック"/>
        <family val="3"/>
        <charset val="128"/>
        <scheme val="minor"/>
      </rPr>
      <t>※</t>
    </r>
    <r>
      <rPr>
        <b/>
        <i/>
        <u/>
        <sz val="12"/>
        <rFont val="游ゴシック"/>
        <family val="3"/>
        <charset val="128"/>
        <scheme val="minor"/>
      </rPr>
      <t>令和３年１月以降</t>
    </r>
    <r>
      <rPr>
        <b/>
        <i/>
        <sz val="12"/>
        <rFont val="游ゴシック"/>
        <family val="3"/>
        <charset val="128"/>
        <scheme val="minor"/>
      </rPr>
      <t>の１日想定稼働時間数、１日想定受診者数、稼働日数</t>
    </r>
    <r>
      <rPr>
        <b/>
        <i/>
        <u/>
        <sz val="12"/>
        <rFont val="游ゴシック"/>
        <family val="3"/>
        <charset val="128"/>
        <scheme val="minor"/>
      </rPr>
      <t>（見込）</t>
    </r>
    <r>
      <rPr>
        <b/>
        <i/>
        <sz val="12"/>
        <rFont val="游ゴシック"/>
        <family val="3"/>
        <charset val="128"/>
        <scheme val="minor"/>
      </rPr>
      <t>を記載して下さい。複数の診療室を運用する場合には、診療室②、③の行に記入して下さい。</t>
    </r>
    <rPh sb="4" eb="6">
      <t>レイワ</t>
    </rPh>
    <rPh sb="7" eb="8">
      <t>ネン</t>
    </rPh>
    <rPh sb="9" eb="10">
      <t>ガツ</t>
    </rPh>
    <rPh sb="10" eb="12">
      <t>イコウ</t>
    </rPh>
    <phoneticPr fontId="2"/>
  </si>
  <si>
    <r>
      <t>（ウ）</t>
    </r>
    <r>
      <rPr>
        <b/>
        <i/>
        <sz val="12"/>
        <rFont val="游ゴシック"/>
        <family val="3"/>
        <charset val="128"/>
        <scheme val="minor"/>
      </rPr>
      <t>※</t>
    </r>
    <r>
      <rPr>
        <b/>
        <i/>
        <u/>
        <sz val="12"/>
        <rFont val="游ゴシック"/>
        <family val="3"/>
        <charset val="128"/>
        <scheme val="minor"/>
      </rPr>
      <t>前回交付申請時の事業開始日から令和２年１２月末まで</t>
    </r>
    <r>
      <rPr>
        <b/>
        <i/>
        <sz val="12"/>
        <rFont val="游ゴシック"/>
        <family val="3"/>
        <charset val="128"/>
        <scheme val="minor"/>
      </rPr>
      <t>の延稼働時間数、延受診者数</t>
    </r>
    <r>
      <rPr>
        <b/>
        <i/>
        <u/>
        <sz val="12"/>
        <rFont val="游ゴシック"/>
        <family val="3"/>
        <charset val="128"/>
        <scheme val="minor"/>
      </rPr>
      <t>（実績）</t>
    </r>
    <r>
      <rPr>
        <b/>
        <i/>
        <sz val="12"/>
        <rFont val="游ゴシック"/>
        <family val="3"/>
        <charset val="128"/>
        <scheme val="minor"/>
      </rPr>
      <t>を記載して下さい。複数の診療室を運用した場合には、診療室②、③の行に記入して下さい。
　　　</t>
    </r>
    <r>
      <rPr>
        <b/>
        <i/>
        <u/>
        <sz val="12"/>
        <rFont val="游ゴシック"/>
        <family val="3"/>
        <charset val="128"/>
        <scheme val="minor"/>
      </rPr>
      <t>※なお、計上する稼働日数、延稼働時間数総数、延受診者数総数には、１日あたりの受診者数が「５÷２×（当日の稼働時間数）」（人）以上であった日の実績は含めないでください。</t>
    </r>
    <phoneticPr fontId="2"/>
  </si>
  <si>
    <r>
      <t>（エ）</t>
    </r>
    <r>
      <rPr>
        <b/>
        <i/>
        <sz val="12"/>
        <rFont val="游ゴシック"/>
        <family val="3"/>
        <charset val="128"/>
        <scheme val="minor"/>
      </rPr>
      <t>※</t>
    </r>
    <r>
      <rPr>
        <b/>
        <i/>
        <u/>
        <sz val="12"/>
        <rFont val="游ゴシック"/>
        <family val="3"/>
        <charset val="128"/>
        <scheme val="minor"/>
      </rPr>
      <t>令和３年１月以降</t>
    </r>
    <r>
      <rPr>
        <b/>
        <i/>
        <sz val="12"/>
        <rFont val="游ゴシック"/>
        <family val="3"/>
        <charset val="128"/>
        <scheme val="minor"/>
      </rPr>
      <t>の１日想定稼働時間数、１日想定受診者数、稼働日数</t>
    </r>
    <r>
      <rPr>
        <b/>
        <i/>
        <u/>
        <sz val="12"/>
        <rFont val="游ゴシック"/>
        <family val="3"/>
        <charset val="128"/>
        <scheme val="minor"/>
      </rPr>
      <t>（見込）</t>
    </r>
    <r>
      <rPr>
        <b/>
        <i/>
        <sz val="12"/>
        <rFont val="游ゴシック"/>
        <family val="3"/>
        <charset val="128"/>
        <scheme val="minor"/>
      </rPr>
      <t>を記載して下さい。複数の診療室を運用する場合には、診療室②、③の行に記入して下さい。</t>
    </r>
    <rPh sb="4" eb="6">
      <t>レイワ</t>
    </rPh>
    <rPh sb="7" eb="8">
      <t>ネン</t>
    </rPh>
    <rPh sb="9" eb="10">
      <t>ガツ</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</si>
</sst>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0_);[Red]\(#,##0\)"/>
    <numFmt numFmtId="178" formatCode="#,##0_);\(#,##0\)"/>
  </numFmts>
  <fonts count="30"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8"/>
      <name val="ＤＨＰ平成明朝体W7"/>
      <family val="1"/>
      <charset val="128"/>
    </font>
    <font>
      <sz val="12"/>
      <name val="ＤＨＰ平成明朝体W7"/>
      <family val="1"/>
      <charset val="128"/>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name val="游ゴシック"/>
      <family val="2"/>
      <charset val="128"/>
      <scheme val="minor"/>
    </font>
    <font>
      <sz val="11"/>
      <name val="游ゴシック"/>
      <family val="3"/>
      <charset val="128"/>
      <scheme val="minor"/>
    </font>
    <font>
      <sz val="11"/>
      <name val="ＤＨＰ平成明朝体W7"/>
      <family val="1"/>
      <charset val="128"/>
    </font>
    <font>
      <b/>
      <sz val="11"/>
      <name val="游ゴシック"/>
      <family val="3"/>
      <charset val="128"/>
      <scheme val="minor"/>
    </font>
    <font>
      <sz val="16"/>
      <name val="ＤＨＰ平成明朝体W7"/>
      <family val="1"/>
      <charset val="128"/>
    </font>
    <font>
      <sz val="14"/>
      <name val="ＤＨＰ平成明朝体W7"/>
      <family val="1"/>
      <charset val="128"/>
    </font>
    <font>
      <sz val="12"/>
      <color rgb="FF0070C0"/>
      <name val="游ゴシック"/>
      <family val="3"/>
      <charset val="128"/>
      <scheme val="minor"/>
    </font>
    <font>
      <b/>
      <sz val="12"/>
      <name val="游ゴシック"/>
      <family val="3"/>
      <charset val="128"/>
      <scheme val="minor"/>
    </font>
    <font>
      <sz val="14"/>
      <name val="游ゴシック"/>
      <family val="3"/>
      <charset val="128"/>
      <scheme val="minor"/>
    </font>
    <font>
      <b/>
      <sz val="16"/>
      <name val="游ゴシック"/>
      <family val="3"/>
      <charset val="128"/>
      <scheme val="minor"/>
    </font>
    <font>
      <b/>
      <u/>
      <sz val="12"/>
      <name val="游ゴシック"/>
      <family val="3"/>
      <charset val="128"/>
      <scheme val="minor"/>
    </font>
    <font>
      <strike/>
      <sz val="12"/>
      <name val="游ゴシック"/>
      <family val="3"/>
      <charset val="128"/>
      <scheme val="minor"/>
    </font>
    <font>
      <b/>
      <i/>
      <sz val="12"/>
      <name val="游ゴシック"/>
      <family val="3"/>
      <charset val="128"/>
      <scheme val="minor"/>
    </font>
    <font>
      <b/>
      <i/>
      <u/>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7" fillId="0" borderId="0"/>
    <xf numFmtId="38" fontId="9" fillId="0" borderId="0" applyFont="0" applyFill="0" applyBorder="0" applyAlignment="0" applyProtection="0">
      <alignment vertical="center"/>
    </xf>
    <xf numFmtId="0" fontId="7" fillId="0" borderId="0">
      <alignment vertical="center"/>
    </xf>
  </cellStyleXfs>
  <cellXfs count="286">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10" fillId="0" borderId="0" xfId="0" applyFont="1">
      <alignment vertical="center"/>
    </xf>
    <xf numFmtId="0" fontId="4"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vertical="center"/>
    </xf>
    <xf numFmtId="0" fontId="0" fillId="0" borderId="0" xfId="0" applyBorder="1">
      <alignment vertical="center"/>
    </xf>
    <xf numFmtId="0" fontId="0" fillId="0" borderId="14" xfId="0" applyBorder="1">
      <alignment vertical="center"/>
    </xf>
    <xf numFmtId="0" fontId="1" fillId="0" borderId="0" xfId="0" applyFont="1" applyAlignment="1" applyProtection="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2" borderId="0" xfId="0" applyFill="1">
      <alignment vertical="center"/>
    </xf>
    <xf numFmtId="3" fontId="0" fillId="0" borderId="1" xfId="0" applyNumberFormat="1" applyFill="1" applyBorder="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3" fontId="0" fillId="0" borderId="13"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2" borderId="0" xfId="0" applyFill="1" applyAlignment="1">
      <alignment horizontal="right" vertical="center"/>
    </xf>
    <xf numFmtId="0" fontId="16" fillId="0" borderId="14" xfId="0" applyFont="1" applyBorder="1">
      <alignment vertical="center"/>
    </xf>
    <xf numFmtId="3" fontId="17" fillId="0" borderId="14" xfId="0" applyNumberFormat="1" applyFont="1" applyBorder="1" applyAlignment="1">
      <alignment horizontal="right" vertical="center"/>
    </xf>
    <xf numFmtId="0" fontId="17" fillId="0" borderId="14" xfId="0" applyFont="1" applyBorder="1">
      <alignment vertical="center"/>
    </xf>
    <xf numFmtId="3" fontId="17" fillId="0" borderId="14" xfId="0" applyNumberFormat="1" applyFont="1" applyBorder="1">
      <alignment vertical="center"/>
    </xf>
    <xf numFmtId="0" fontId="18" fillId="0" borderId="0" xfId="3" applyFont="1">
      <alignment vertical="center"/>
    </xf>
    <xf numFmtId="0" fontId="19" fillId="0" borderId="0" xfId="3" applyFont="1">
      <alignment vertical="center"/>
    </xf>
    <xf numFmtId="0" fontId="18" fillId="2" borderId="0" xfId="3" applyFont="1" applyFill="1" applyAlignment="1" applyProtection="1">
      <alignment horizontal="center" vertical="center" shrinkToFit="1"/>
      <protection locked="0"/>
    </xf>
    <xf numFmtId="0" fontId="17" fillId="0" borderId="0" xfId="3" applyFont="1">
      <alignment vertical="center"/>
    </xf>
    <xf numFmtId="0" fontId="18" fillId="0" borderId="0" xfId="3" applyFont="1" applyProtection="1">
      <alignment vertical="center"/>
      <protection hidden="1"/>
    </xf>
    <xf numFmtId="0" fontId="20" fillId="0" borderId="0" xfId="3" applyFont="1" applyFill="1" applyAlignment="1" applyProtection="1">
      <alignment vertical="center"/>
      <protection hidden="1"/>
    </xf>
    <xf numFmtId="0" fontId="12" fillId="0" borderId="0" xfId="3" applyFont="1" applyFill="1" applyProtection="1">
      <alignment vertical="center"/>
      <protection hidden="1"/>
    </xf>
    <xf numFmtId="0" fontId="18" fillId="0" borderId="0" xfId="3" applyFont="1" applyFill="1" applyProtection="1">
      <alignment vertical="center"/>
      <protection hidden="1"/>
    </xf>
    <xf numFmtId="0" fontId="18" fillId="0" borderId="21" xfId="3" applyFont="1" applyFill="1" applyBorder="1" applyProtection="1">
      <alignment vertical="center"/>
      <protection hidden="1"/>
    </xf>
    <xf numFmtId="0" fontId="12" fillId="0" borderId="0" xfId="3" applyFont="1" applyProtection="1">
      <alignment vertical="center"/>
      <protection hidden="1"/>
    </xf>
    <xf numFmtId="0" fontId="18" fillId="0" borderId="18" xfId="3" applyFont="1" applyFill="1" applyBorder="1" applyProtection="1">
      <alignment vertical="center"/>
      <protection hidden="1"/>
    </xf>
    <xf numFmtId="0" fontId="18" fillId="0" borderId="19" xfId="3" applyFont="1" applyFill="1" applyBorder="1" applyProtection="1">
      <alignment vertical="center"/>
      <protection hidden="1"/>
    </xf>
    <xf numFmtId="0" fontId="18" fillId="0" borderId="0" xfId="3" applyFont="1" applyFill="1" applyAlignment="1" applyProtection="1">
      <alignment vertical="center" shrinkToFit="1"/>
      <protection hidden="1"/>
    </xf>
    <xf numFmtId="0" fontId="18" fillId="0" borderId="0" xfId="3" applyFont="1" applyAlignment="1" applyProtection="1">
      <alignment vertical="center" shrinkToFit="1"/>
      <protection hidden="1"/>
    </xf>
    <xf numFmtId="0" fontId="21" fillId="0" borderId="35" xfId="3" applyFont="1" applyFill="1" applyBorder="1" applyAlignment="1" applyProtection="1">
      <alignment vertical="top" wrapText="1"/>
      <protection hidden="1"/>
    </xf>
    <xf numFmtId="0" fontId="21" fillId="0" borderId="21" xfId="3" applyFont="1" applyFill="1" applyBorder="1" applyAlignment="1" applyProtection="1">
      <alignment vertical="top" wrapText="1"/>
      <protection hidden="1"/>
    </xf>
    <xf numFmtId="0" fontId="21" fillId="0" borderId="22" xfId="3" applyFont="1" applyFill="1" applyBorder="1" applyAlignment="1" applyProtection="1">
      <alignment vertical="top" wrapText="1"/>
      <protection hidden="1"/>
    </xf>
    <xf numFmtId="0" fontId="21" fillId="0" borderId="6" xfId="3" applyFont="1" applyFill="1" applyBorder="1" applyAlignment="1" applyProtection="1">
      <alignment vertical="center"/>
      <protection hidden="1"/>
    </xf>
    <xf numFmtId="0" fontId="11" fillId="0" borderId="0" xfId="3" applyFont="1" applyAlignment="1" applyProtection="1">
      <alignment horizontal="center" vertical="center"/>
      <protection hidden="1"/>
    </xf>
    <xf numFmtId="0" fontId="20" fillId="0" borderId="0" xfId="3" applyFont="1" applyFill="1" applyAlignment="1" applyProtection="1">
      <alignment horizontal="center" vertical="center"/>
      <protection hidden="1"/>
    </xf>
    <xf numFmtId="0" fontId="6" fillId="0" borderId="0" xfId="0" applyFont="1" applyAlignment="1">
      <alignment vertical="center" wrapText="1"/>
    </xf>
    <xf numFmtId="0" fontId="21" fillId="0" borderId="6" xfId="3" applyFont="1" applyFill="1" applyBorder="1" applyAlignment="1" applyProtection="1">
      <alignment vertical="center" shrinkToFit="1"/>
      <protection hidden="1"/>
    </xf>
    <xf numFmtId="0" fontId="18" fillId="0" borderId="18" xfId="3" applyFont="1" applyFill="1" applyBorder="1" applyAlignment="1" applyProtection="1">
      <alignment vertical="center" shrinkToFit="1"/>
      <protection hidden="1"/>
    </xf>
    <xf numFmtId="0" fontId="18" fillId="0" borderId="19" xfId="3" applyFont="1" applyFill="1" applyBorder="1" applyAlignment="1" applyProtection="1">
      <alignment vertical="center" shrinkToFit="1"/>
      <protection hidden="1"/>
    </xf>
    <xf numFmtId="0" fontId="21" fillId="0" borderId="35" xfId="3" applyFont="1" applyFill="1" applyBorder="1" applyAlignment="1" applyProtection="1">
      <alignment vertical="top" shrinkToFit="1"/>
      <protection hidden="1"/>
    </xf>
    <xf numFmtId="0" fontId="21" fillId="0" borderId="21" xfId="3" applyFont="1" applyFill="1" applyBorder="1" applyAlignment="1" applyProtection="1">
      <alignment vertical="top" shrinkToFit="1"/>
      <protection hidden="1"/>
    </xf>
    <xf numFmtId="0" fontId="21" fillId="0" borderId="22" xfId="3" applyFont="1" applyFill="1" applyBorder="1" applyAlignment="1" applyProtection="1">
      <alignment vertical="top" shrinkToFit="1"/>
      <protection hidden="1"/>
    </xf>
    <xf numFmtId="0" fontId="17"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0" fontId="22" fillId="0" borderId="0" xfId="0" applyFont="1" applyFill="1" applyAlignment="1">
      <alignment vertical="center"/>
    </xf>
    <xf numFmtId="0" fontId="4" fillId="0" borderId="0" xfId="0" applyFont="1" applyFill="1" applyBorder="1" applyAlignment="1">
      <alignment vertical="center"/>
    </xf>
    <xf numFmtId="0" fontId="23" fillId="0" borderId="0" xfId="0" applyFont="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10" xfId="0" applyFont="1" applyFill="1" applyBorder="1" applyAlignment="1">
      <alignment horizontal="center" vertical="center"/>
    </xf>
    <xf numFmtId="0" fontId="4" fillId="2" borderId="10" xfId="0" applyFont="1" applyFill="1" applyBorder="1" applyAlignment="1" applyProtection="1">
      <alignment horizontal="center" vertical="center" shrinkToFit="1"/>
      <protection locked="0"/>
    </xf>
    <xf numFmtId="0" fontId="4" fillId="0" borderId="10" xfId="0" applyFont="1" applyFill="1" applyBorder="1" applyAlignment="1">
      <alignment vertical="center"/>
    </xf>
    <xf numFmtId="0" fontId="4" fillId="0" borderId="10" xfId="0" applyFont="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horizontal="center" vertical="center"/>
    </xf>
    <xf numFmtId="0" fontId="4" fillId="0" borderId="12" xfId="0" applyFont="1" applyFill="1" applyBorder="1" applyAlignment="1">
      <alignment vertical="center"/>
    </xf>
    <xf numFmtId="0" fontId="4" fillId="2" borderId="11" xfId="0" applyFont="1" applyFill="1" applyBorder="1" applyAlignment="1" applyProtection="1">
      <alignment horizontal="center" vertical="center" shrinkToFit="1"/>
      <protection locked="0"/>
    </xf>
    <xf numFmtId="0" fontId="4" fillId="0" borderId="11"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Border="1" applyAlignment="1">
      <alignment vertical="center"/>
    </xf>
    <xf numFmtId="0" fontId="4" fillId="0" borderId="13"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pplyProtection="1">
      <alignment vertical="center" shrinkToFit="1"/>
      <protection locked="0"/>
    </xf>
    <xf numFmtId="0" fontId="4" fillId="0" borderId="7" xfId="0" applyFont="1" applyBorder="1" applyAlignment="1">
      <alignment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23" fillId="0" borderId="0" xfId="0" applyFont="1" applyBorder="1" applyAlignment="1">
      <alignment horizontal="center" vertical="center"/>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38" fontId="23" fillId="0" borderId="0" xfId="2" applyFont="1" applyBorder="1" applyAlignment="1">
      <alignment horizontal="center" vertical="center"/>
    </xf>
    <xf numFmtId="0" fontId="4" fillId="0" borderId="0" xfId="0" quotePrefix="1" applyFont="1" applyAlignment="1">
      <alignment horizontal="right" vertical="center"/>
    </xf>
    <xf numFmtId="0" fontId="4" fillId="2" borderId="10" xfId="0" applyFont="1" applyFill="1" applyBorder="1" applyAlignment="1" applyProtection="1">
      <alignment vertical="center"/>
      <protection locked="0"/>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0" fontId="4" fillId="2" borderId="10" xfId="0" applyFont="1" applyFill="1" applyBorder="1" applyAlignment="1">
      <alignment vertical="center" shrinkToFit="1"/>
    </xf>
    <xf numFmtId="0" fontId="4" fillId="0" borderId="7" xfId="0" applyFont="1" applyBorder="1" applyAlignment="1">
      <alignment horizontal="center" vertical="center"/>
    </xf>
    <xf numFmtId="3" fontId="4" fillId="0" borderId="0" xfId="0" applyNumberFormat="1" applyFont="1" applyFill="1" applyBorder="1" applyAlignment="1">
      <alignment vertical="center"/>
    </xf>
    <xf numFmtId="0" fontId="27" fillId="2" borderId="10" xfId="0" applyFont="1" applyFill="1" applyBorder="1" applyAlignment="1" applyProtection="1">
      <alignment vertical="center"/>
      <protection locked="0"/>
    </xf>
    <xf numFmtId="0" fontId="4" fillId="0" borderId="10" xfId="0" applyFont="1" applyFill="1" applyBorder="1" applyAlignment="1">
      <alignment vertical="center" shrinkToFit="1"/>
    </xf>
    <xf numFmtId="0" fontId="4" fillId="0" borderId="6"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38" fontId="23" fillId="0" borderId="0" xfId="2" applyFont="1" applyBorder="1" applyAlignment="1">
      <alignment horizontal="center" vertical="center" shrinkToFit="1"/>
    </xf>
    <xf numFmtId="0" fontId="6" fillId="0" borderId="0" xfId="0" applyFont="1" applyAlignment="1">
      <alignment vertical="center" wrapText="1"/>
    </xf>
    <xf numFmtId="0" fontId="0" fillId="0" borderId="24" xfId="0" applyBorder="1">
      <alignment vertical="center"/>
    </xf>
    <xf numFmtId="3" fontId="0" fillId="0" borderId="23" xfId="0" applyNumberFormat="1" applyFill="1" applyBorder="1">
      <alignment vertical="center"/>
    </xf>
    <xf numFmtId="176" fontId="4" fillId="0" borderId="0" xfId="0" applyNumberFormat="1" applyFont="1" applyFill="1" applyAlignment="1" applyProtection="1">
      <alignment horizontal="center" vertical="center" shrinkToFit="1"/>
      <protection locked="0"/>
    </xf>
    <xf numFmtId="0" fontId="4" fillId="0" borderId="0" xfId="0" applyFont="1" applyAlignment="1">
      <alignment vertical="center"/>
    </xf>
    <xf numFmtId="0" fontId="4" fillId="2" borderId="0" xfId="0" applyFont="1" applyFill="1" applyAlignment="1" applyProtection="1">
      <alignment horizontal="right" vertical="center" shrinkToFit="1"/>
      <protection locked="0"/>
    </xf>
    <xf numFmtId="58" fontId="4" fillId="2" borderId="0" xfId="0" applyNumberFormat="1" applyFont="1" applyFill="1" applyAlignment="1" applyProtection="1">
      <alignment horizontal="right" vertical="center" shrinkToFit="1"/>
      <protection locked="0"/>
    </xf>
    <xf numFmtId="0" fontId="4" fillId="2" borderId="0" xfId="0" applyFont="1" applyFill="1" applyAlignment="1" applyProtection="1">
      <alignment vertical="center" shrinkToFit="1"/>
      <protection locked="0"/>
    </xf>
    <xf numFmtId="0" fontId="4" fillId="0" borderId="0" xfId="0" applyFont="1" applyAlignment="1">
      <alignment horizontal="left"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42" xfId="0" applyFont="1" applyBorder="1" applyAlignment="1">
      <alignment horizontal="center" vertical="center"/>
    </xf>
    <xf numFmtId="38" fontId="23" fillId="0" borderId="43" xfId="2" applyFont="1" applyBorder="1" applyAlignment="1">
      <alignment vertical="center" shrinkToFit="1"/>
    </xf>
    <xf numFmtId="38" fontId="23" fillId="0" borderId="4" xfId="2" applyFont="1" applyBorder="1" applyAlignment="1">
      <alignment vertical="center" shrinkToFit="1"/>
    </xf>
    <xf numFmtId="38" fontId="23" fillId="0" borderId="42" xfId="2" applyFont="1" applyBorder="1" applyAlignment="1">
      <alignment vertical="center" shrinkToFit="1"/>
    </xf>
    <xf numFmtId="0" fontId="4" fillId="0" borderId="6" xfId="0" applyFont="1" applyBorder="1" applyAlignment="1">
      <alignment vertical="center"/>
    </xf>
    <xf numFmtId="0" fontId="4" fillId="0" borderId="10" xfId="0" applyFont="1" applyBorder="1" applyAlignment="1">
      <alignment vertical="center"/>
    </xf>
    <xf numFmtId="3" fontId="4" fillId="2" borderId="6" xfId="0" applyNumberFormat="1" applyFont="1" applyFill="1" applyBorder="1" applyAlignment="1" applyProtection="1">
      <alignment vertical="center" shrinkToFit="1"/>
      <protection locked="0"/>
    </xf>
    <xf numFmtId="3" fontId="4" fillId="2" borderId="10" xfId="0" applyNumberFormat="1" applyFont="1" applyFill="1" applyBorder="1" applyAlignment="1" applyProtection="1">
      <alignment vertical="center" shrinkToFit="1"/>
      <protection locked="0"/>
    </xf>
    <xf numFmtId="3" fontId="4" fillId="2" borderId="7" xfId="0" applyNumberFormat="1" applyFont="1" applyFill="1" applyBorder="1" applyAlignment="1" applyProtection="1">
      <alignment vertical="center" shrinkToFit="1"/>
      <protection locked="0"/>
    </xf>
    <xf numFmtId="0" fontId="4" fillId="0" borderId="2" xfId="0" applyFont="1" applyBorder="1" applyAlignment="1">
      <alignment horizontal="center" vertical="center"/>
    </xf>
    <xf numFmtId="3" fontId="4" fillId="0" borderId="2" xfId="0" applyNumberFormat="1" applyFont="1" applyFill="1" applyBorder="1" applyAlignment="1">
      <alignment vertical="center" shrinkToFit="1"/>
    </xf>
    <xf numFmtId="0" fontId="4" fillId="0" borderId="10" xfId="0" applyFont="1" applyBorder="1" applyAlignment="1">
      <alignment horizontal="center"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4" fillId="0" borderId="2" xfId="0" applyFont="1" applyBorder="1" applyAlignment="1">
      <alignment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23" fillId="0" borderId="0" xfId="0" applyFont="1" applyBorder="1" applyAlignment="1">
      <alignment horizontal="left" vertical="center" wrapText="1"/>
    </xf>
    <xf numFmtId="0" fontId="4" fillId="0" borderId="2" xfId="0" applyFont="1" applyFill="1" applyBorder="1" applyAlignment="1">
      <alignment vertical="center"/>
    </xf>
    <xf numFmtId="0" fontId="4" fillId="0" borderId="7" xfId="0" applyFont="1" applyBorder="1" applyAlignment="1">
      <alignment vertical="center"/>
    </xf>
    <xf numFmtId="3" fontId="4" fillId="2" borderId="6" xfId="0" applyNumberFormat="1" applyFont="1" applyFill="1" applyBorder="1" applyAlignment="1">
      <alignment vertical="center" shrinkToFit="1"/>
    </xf>
    <xf numFmtId="3" fontId="4" fillId="2" borderId="10" xfId="0" applyNumberFormat="1" applyFont="1" applyFill="1" applyBorder="1" applyAlignment="1">
      <alignment vertical="center" shrinkToFit="1"/>
    </xf>
    <xf numFmtId="3" fontId="4" fillId="2" borderId="7" xfId="0" applyNumberFormat="1" applyFont="1" applyFill="1" applyBorder="1" applyAlignment="1">
      <alignment vertical="center" shrinkToFit="1"/>
    </xf>
    <xf numFmtId="0" fontId="23" fillId="0" borderId="0"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7" xfId="0" applyFont="1" applyBorder="1" applyAlignment="1" applyProtection="1">
      <alignment horizontal="center" vertical="center"/>
    </xf>
    <xf numFmtId="3" fontId="4" fillId="0" borderId="6" xfId="0" applyNumberFormat="1" applyFont="1" applyFill="1" applyBorder="1" applyAlignment="1" applyProtection="1">
      <alignment vertical="center" shrinkToFit="1"/>
    </xf>
    <xf numFmtId="3" fontId="4" fillId="0" borderId="10" xfId="0" applyNumberFormat="1" applyFont="1" applyFill="1" applyBorder="1" applyAlignment="1" applyProtection="1">
      <alignment vertical="center" shrinkToFit="1"/>
    </xf>
    <xf numFmtId="3" fontId="4" fillId="0" borderId="7" xfId="0" applyNumberFormat="1" applyFont="1" applyFill="1" applyBorder="1" applyAlignment="1" applyProtection="1">
      <alignment vertical="center" shrinkToFit="1"/>
    </xf>
    <xf numFmtId="0" fontId="4" fillId="0" borderId="2" xfId="0" applyFont="1" applyBorder="1" applyAlignment="1" applyProtection="1">
      <alignment vertical="center"/>
    </xf>
    <xf numFmtId="0" fontId="4" fillId="0" borderId="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24"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23" fillId="0" borderId="0" xfId="0" applyFont="1" applyAlignment="1">
      <alignment horizontal="left" vertical="center" wrapText="1"/>
    </xf>
    <xf numFmtId="0" fontId="4" fillId="2" borderId="6"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2" xfId="0" applyFont="1" applyBorder="1" applyAlignment="1">
      <alignment horizontal="center" vertical="center" shrinkToFit="1"/>
    </xf>
    <xf numFmtId="49" fontId="4" fillId="2" borderId="6" xfId="0" applyNumberFormat="1" applyFont="1" applyFill="1" applyBorder="1" applyAlignment="1" applyProtection="1">
      <alignment horizontal="left" vertical="center" shrinkToFit="1"/>
      <protection locked="0"/>
    </xf>
    <xf numFmtId="49" fontId="4" fillId="2" borderId="10" xfId="0" applyNumberFormat="1" applyFont="1" applyFill="1" applyBorder="1" applyAlignment="1" applyProtection="1">
      <alignment horizontal="left" vertical="center" shrinkToFit="1"/>
      <protection locked="0"/>
    </xf>
    <xf numFmtId="49" fontId="4" fillId="2" borderId="7" xfId="0" applyNumberFormat="1" applyFont="1" applyFill="1" applyBorder="1" applyAlignment="1" applyProtection="1">
      <alignment horizontal="left" vertical="center" shrinkToFit="1"/>
      <protection locked="0"/>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2" borderId="8"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178" fontId="24" fillId="2" borderId="6" xfId="0" applyNumberFormat="1" applyFont="1" applyFill="1" applyBorder="1" applyAlignment="1" applyProtection="1">
      <alignment horizontal="center" vertical="center" shrinkToFit="1"/>
      <protection locked="0"/>
    </xf>
    <xf numFmtId="178" fontId="24" fillId="2" borderId="10" xfId="0" applyNumberFormat="1" applyFont="1" applyFill="1" applyBorder="1" applyAlignment="1" applyProtection="1">
      <alignment horizontal="center" vertical="center" shrinkToFit="1"/>
      <protection locked="0"/>
    </xf>
    <xf numFmtId="178" fontId="24" fillId="2" borderId="7" xfId="0" applyNumberFormat="1" applyFont="1" applyFill="1" applyBorder="1" applyAlignment="1" applyProtection="1">
      <alignment horizontal="center" vertical="center" shrinkToFit="1"/>
      <protection locked="0"/>
    </xf>
    <xf numFmtId="0" fontId="4" fillId="0" borderId="7" xfId="0" applyFont="1" applyFill="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10" xfId="0"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left" vertical="center" shrinkToFit="1"/>
      <protection locked="0"/>
    </xf>
    <xf numFmtId="0" fontId="25" fillId="0" borderId="3" xfId="0" applyFont="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9" xfId="0"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0" fillId="0" borderId="0" xfId="0" applyFill="1" applyAlignment="1">
      <alignment horizontal="center" vertical="center"/>
    </xf>
    <xf numFmtId="0" fontId="13" fillId="0" borderId="0" xfId="0" applyFont="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4" fillId="0" borderId="10" xfId="0" applyFont="1" applyBorder="1" applyAlignment="1">
      <alignment horizontal="center" vertical="center"/>
    </xf>
    <xf numFmtId="0" fontId="0" fillId="2" borderId="0" xfId="0" applyFill="1" applyBorder="1" applyAlignment="1">
      <alignment horizontal="center" vertical="center"/>
    </xf>
    <xf numFmtId="0" fontId="18" fillId="0" borderId="0" xfId="3" applyFont="1" applyAlignment="1" applyProtection="1">
      <alignment horizontal="right" vertical="center"/>
      <protection hidden="1"/>
    </xf>
    <xf numFmtId="0" fontId="12" fillId="2" borderId="0" xfId="3" applyFont="1" applyFill="1" applyAlignment="1" applyProtection="1">
      <alignment horizontal="center" vertical="center" shrinkToFit="1"/>
      <protection locked="0"/>
    </xf>
    <xf numFmtId="0" fontId="21" fillId="0" borderId="17" xfId="3" applyFont="1" applyFill="1" applyBorder="1" applyAlignment="1" applyProtection="1">
      <alignment horizontal="center" vertical="center" wrapText="1"/>
      <protection hidden="1"/>
    </xf>
    <xf numFmtId="0" fontId="21" fillId="0" borderId="1" xfId="3" applyFont="1" applyFill="1" applyBorder="1" applyAlignment="1" applyProtection="1">
      <alignment horizontal="center" vertical="center"/>
      <protection hidden="1"/>
    </xf>
    <xf numFmtId="0" fontId="21" fillId="0" borderId="31" xfId="3" applyFont="1" applyFill="1" applyBorder="1" applyAlignment="1" applyProtection="1">
      <alignment horizontal="center" vertical="center"/>
      <protection hidden="1"/>
    </xf>
    <xf numFmtId="0" fontId="21" fillId="0" borderId="13" xfId="3" applyFont="1" applyFill="1" applyBorder="1" applyAlignment="1" applyProtection="1">
      <alignment horizontal="center" vertical="center"/>
      <protection hidden="1"/>
    </xf>
    <xf numFmtId="49" fontId="21" fillId="0" borderId="10" xfId="3" applyNumberFormat="1" applyFont="1" applyFill="1" applyBorder="1" applyAlignment="1" applyProtection="1">
      <alignment horizontal="left" vertical="center" shrinkToFit="1"/>
      <protection hidden="1"/>
    </xf>
    <xf numFmtId="49" fontId="21" fillId="0" borderId="33" xfId="3" applyNumberFormat="1" applyFont="1" applyFill="1" applyBorder="1" applyAlignment="1" applyProtection="1">
      <alignment horizontal="left" vertical="center" shrinkToFit="1"/>
      <protection hidden="1"/>
    </xf>
    <xf numFmtId="0" fontId="21" fillId="0" borderId="8" xfId="3" applyFont="1" applyFill="1" applyBorder="1" applyAlignment="1" applyProtection="1">
      <alignment horizontal="left" vertical="center" shrinkToFit="1"/>
      <protection hidden="1"/>
    </xf>
    <xf numFmtId="0" fontId="21" fillId="0" borderId="9" xfId="3" applyFont="1" applyFill="1" applyBorder="1" applyAlignment="1" applyProtection="1">
      <alignment horizontal="left" vertical="center" shrinkToFit="1"/>
      <protection hidden="1"/>
    </xf>
    <xf numFmtId="0" fontId="21" fillId="0" borderId="30" xfId="3" applyFont="1" applyFill="1" applyBorder="1" applyAlignment="1" applyProtection="1">
      <alignment horizontal="left" vertical="center" shrinkToFit="1"/>
      <protection hidden="1"/>
    </xf>
    <xf numFmtId="0" fontId="21" fillId="0" borderId="1" xfId="3" applyFont="1" applyFill="1" applyBorder="1" applyAlignment="1" applyProtection="1">
      <alignment horizontal="center" vertical="center" wrapText="1"/>
      <protection hidden="1"/>
    </xf>
    <xf numFmtId="0" fontId="21" fillId="0" borderId="20" xfId="3" applyFont="1" applyFill="1" applyBorder="1" applyAlignment="1" applyProtection="1">
      <alignment horizontal="center" vertical="center" wrapText="1"/>
      <protection hidden="1"/>
    </xf>
    <xf numFmtId="0" fontId="21" fillId="0" borderId="34" xfId="3" applyFont="1" applyFill="1" applyBorder="1" applyAlignment="1" applyProtection="1">
      <alignment horizontal="center" vertical="center" wrapText="1"/>
      <protection hidden="1"/>
    </xf>
    <xf numFmtId="0" fontId="21" fillId="0" borderId="8" xfId="3" applyFont="1" applyFill="1" applyBorder="1" applyAlignment="1" applyProtection="1">
      <alignment horizontal="center" shrinkToFit="1"/>
      <protection hidden="1"/>
    </xf>
    <xf numFmtId="0" fontId="21" fillId="0" borderId="9" xfId="3" applyFont="1" applyFill="1" applyBorder="1" applyAlignment="1" applyProtection="1">
      <alignment horizontal="center" shrinkToFit="1"/>
      <protection hidden="1"/>
    </xf>
    <xf numFmtId="0" fontId="21" fillId="0" borderId="30" xfId="3" applyFont="1" applyFill="1" applyBorder="1" applyAlignment="1" applyProtection="1">
      <alignment horizontal="center" shrinkToFit="1"/>
      <protection hidden="1"/>
    </xf>
    <xf numFmtId="0" fontId="12" fillId="0" borderId="0" xfId="3" applyFont="1" applyAlignment="1" applyProtection="1">
      <alignment horizontal="right" vertical="center" wrapText="1"/>
      <protection hidden="1"/>
    </xf>
    <xf numFmtId="0" fontId="21" fillId="0" borderId="28" xfId="3" applyFont="1" applyFill="1" applyBorder="1" applyAlignment="1" applyProtection="1">
      <alignment horizontal="center" vertical="center"/>
      <protection hidden="1"/>
    </xf>
    <xf numFmtId="0" fontId="21" fillId="0" borderId="2" xfId="3" applyFont="1" applyFill="1" applyBorder="1" applyAlignment="1" applyProtection="1">
      <alignment horizontal="center" vertical="center"/>
      <protection hidden="1"/>
    </xf>
    <xf numFmtId="0" fontId="21" fillId="0" borderId="2" xfId="3" applyFont="1" applyFill="1" applyBorder="1" applyAlignment="1" applyProtection="1">
      <alignment horizontal="left" vertical="center" shrinkToFit="1"/>
      <protection hidden="1"/>
    </xf>
    <xf numFmtId="0" fontId="21" fillId="0" borderId="2" xfId="3" applyFont="1" applyFill="1" applyBorder="1" applyAlignment="1" applyProtection="1">
      <alignment horizontal="center" vertical="center" shrinkToFit="1"/>
      <protection hidden="1"/>
    </xf>
    <xf numFmtId="49" fontId="21" fillId="0" borderId="2" xfId="3" applyNumberFormat="1" applyFont="1" applyFill="1" applyBorder="1" applyAlignment="1" applyProtection="1">
      <alignment horizontal="left" vertical="center" shrinkToFit="1"/>
      <protection hidden="1"/>
    </xf>
    <xf numFmtId="49" fontId="21" fillId="0" borderId="29" xfId="3" applyNumberFormat="1" applyFont="1" applyFill="1" applyBorder="1" applyAlignment="1" applyProtection="1">
      <alignment horizontal="left" vertical="center" shrinkToFit="1"/>
      <protection hidden="1"/>
    </xf>
    <xf numFmtId="0" fontId="21" fillId="0" borderId="12" xfId="3" applyFont="1" applyFill="1" applyBorder="1" applyAlignment="1" applyProtection="1">
      <alignment horizontal="left" vertical="center" shrinkToFit="1"/>
      <protection hidden="1"/>
    </xf>
    <xf numFmtId="0" fontId="21" fillId="0" borderId="11" xfId="3" applyFont="1" applyFill="1" applyBorder="1" applyAlignment="1" applyProtection="1">
      <alignment horizontal="left" vertical="center" shrinkToFit="1"/>
      <protection hidden="1"/>
    </xf>
    <xf numFmtId="0" fontId="21" fillId="0" borderId="32" xfId="3" applyFont="1" applyFill="1" applyBorder="1" applyAlignment="1" applyProtection="1">
      <alignment horizontal="left" vertical="center" shrinkToFit="1"/>
      <protection hidden="1"/>
    </xf>
    <xf numFmtId="0" fontId="21" fillId="0" borderId="25" xfId="3" applyFont="1" applyFill="1" applyBorder="1" applyAlignment="1" applyProtection="1">
      <alignment horizontal="center" vertical="center"/>
      <protection hidden="1"/>
    </xf>
    <xf numFmtId="0" fontId="21" fillId="0" borderId="26" xfId="3" applyFont="1" applyFill="1" applyBorder="1" applyAlignment="1" applyProtection="1">
      <alignment horizontal="center" vertical="center"/>
      <protection hidden="1"/>
    </xf>
    <xf numFmtId="0" fontId="21" fillId="0" borderId="26" xfId="3" applyFont="1" applyFill="1" applyBorder="1" applyAlignment="1" applyProtection="1">
      <alignment horizontal="left" vertical="center" shrinkToFit="1"/>
      <protection hidden="1"/>
    </xf>
    <xf numFmtId="0" fontId="21" fillId="0" borderId="26" xfId="3" applyFont="1" applyFill="1" applyBorder="1" applyAlignment="1" applyProtection="1">
      <alignment horizontal="center" vertical="center" shrinkToFit="1"/>
      <protection hidden="1"/>
    </xf>
    <xf numFmtId="0" fontId="21" fillId="0" borderId="27" xfId="3" applyFont="1" applyFill="1" applyBorder="1" applyAlignment="1" applyProtection="1">
      <alignment horizontal="left" vertical="center" shrinkToFit="1"/>
      <protection hidden="1"/>
    </xf>
    <xf numFmtId="0" fontId="11" fillId="0" borderId="0" xfId="3" applyFont="1" applyAlignment="1" applyProtection="1">
      <alignment horizontal="center" vertical="center"/>
      <protection hidden="1"/>
    </xf>
    <xf numFmtId="0" fontId="20" fillId="0" borderId="0" xfId="3" applyFont="1" applyFill="1" applyAlignment="1" applyProtection="1">
      <alignment horizontal="center" vertical="center"/>
      <protection hidden="1"/>
    </xf>
    <xf numFmtId="177" fontId="20" fillId="0" borderId="0" xfId="3" applyNumberFormat="1" applyFont="1" applyFill="1" applyAlignment="1" applyProtection="1">
      <alignment horizontal="center" vertical="center" shrinkToFit="1"/>
      <protection hidden="1"/>
    </xf>
    <xf numFmtId="0" fontId="12" fillId="0" borderId="0" xfId="3" applyFont="1" applyFill="1" applyAlignment="1" applyProtection="1">
      <alignment vertical="center" wrapText="1"/>
      <protection hidden="1"/>
    </xf>
    <xf numFmtId="0" fontId="18" fillId="0" borderId="0" xfId="3" applyFont="1" applyFill="1" applyAlignment="1" applyProtection="1">
      <alignment vertical="center"/>
      <protection hidden="1"/>
    </xf>
    <xf numFmtId="176" fontId="4" fillId="0" borderId="0" xfId="0" applyNumberFormat="1" applyFont="1" applyFill="1" applyAlignment="1" applyProtection="1">
      <alignment horizontal="center" vertical="center"/>
      <protection locked="0"/>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0" fontId="5" fillId="2" borderId="0" xfId="0" applyFont="1" applyFill="1" applyAlignment="1" applyProtection="1">
      <alignment vertical="center" wrapText="1"/>
      <protection locked="0"/>
    </xf>
    <xf numFmtId="0" fontId="4" fillId="2" borderId="0" xfId="0" applyFont="1" applyFill="1" applyAlignment="1" applyProtection="1">
      <alignment vertical="center"/>
      <protection locked="0"/>
    </xf>
    <xf numFmtId="38" fontId="23" fillId="0" borderId="43" xfId="2" applyFont="1" applyBorder="1" applyAlignment="1">
      <alignment vertical="center"/>
    </xf>
    <xf numFmtId="38" fontId="23" fillId="0" borderId="4" xfId="2" applyFont="1" applyBorder="1" applyAlignment="1">
      <alignment vertical="center"/>
    </xf>
    <xf numFmtId="38" fontId="23" fillId="0" borderId="42" xfId="2" applyFont="1" applyBorder="1" applyAlignment="1">
      <alignment vertical="center"/>
    </xf>
    <xf numFmtId="3" fontId="4" fillId="2" borderId="6" xfId="0" applyNumberFormat="1" applyFont="1" applyFill="1" applyBorder="1" applyAlignment="1" applyProtection="1">
      <alignment vertical="center"/>
      <protection locked="0"/>
    </xf>
    <xf numFmtId="3" fontId="4" fillId="2" borderId="10"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0" borderId="2" xfId="0" applyNumberFormat="1" applyFont="1" applyFill="1" applyBorder="1" applyAlignment="1">
      <alignment vertical="center"/>
    </xf>
    <xf numFmtId="3" fontId="4" fillId="0" borderId="6" xfId="0" applyNumberFormat="1" applyFont="1" applyFill="1" applyBorder="1" applyAlignment="1" applyProtection="1">
      <alignment vertical="center"/>
    </xf>
    <xf numFmtId="3" fontId="4" fillId="0" borderId="10" xfId="0" applyNumberFormat="1" applyFont="1" applyFill="1" applyBorder="1" applyAlignment="1" applyProtection="1">
      <alignment vertical="center"/>
    </xf>
    <xf numFmtId="3" fontId="4" fillId="0" borderId="7" xfId="0" applyNumberFormat="1" applyFont="1" applyFill="1" applyBorder="1" applyAlignment="1" applyProtection="1">
      <alignment vertical="center"/>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1" fillId="0" borderId="31" xfId="3" applyFont="1" applyFill="1" applyBorder="1" applyAlignment="1" applyProtection="1">
      <alignment horizontal="center" vertical="center" wrapText="1"/>
      <protection hidden="1"/>
    </xf>
    <xf numFmtId="0" fontId="21" fillId="0" borderId="13" xfId="3" applyFont="1" applyFill="1" applyBorder="1" applyAlignment="1" applyProtection="1">
      <alignment horizontal="center" vertical="center" wrapText="1"/>
      <protection hidden="1"/>
    </xf>
    <xf numFmtId="49" fontId="21" fillId="0" borderId="10" xfId="3" applyNumberFormat="1" applyFont="1" applyFill="1" applyBorder="1" applyAlignment="1" applyProtection="1">
      <alignment horizontal="left" vertical="center"/>
      <protection hidden="1"/>
    </xf>
    <xf numFmtId="49" fontId="21" fillId="0" borderId="33" xfId="3" applyNumberFormat="1" applyFont="1" applyFill="1" applyBorder="1" applyAlignment="1" applyProtection="1">
      <alignment horizontal="left" vertical="center"/>
      <protection hidden="1"/>
    </xf>
    <xf numFmtId="0" fontId="21" fillId="0" borderId="8" xfId="3" applyFont="1" applyFill="1" applyBorder="1" applyAlignment="1" applyProtection="1">
      <alignment horizontal="center" wrapText="1"/>
      <protection hidden="1"/>
    </xf>
    <xf numFmtId="0" fontId="21" fillId="0" borderId="9" xfId="3" applyFont="1" applyFill="1" applyBorder="1" applyAlignment="1" applyProtection="1">
      <alignment horizontal="center" wrapText="1"/>
      <protection hidden="1"/>
    </xf>
    <xf numFmtId="0" fontId="21" fillId="0" borderId="30" xfId="3" applyFont="1" applyFill="1" applyBorder="1" applyAlignment="1" applyProtection="1">
      <alignment horizontal="center" wrapText="1"/>
      <protection hidden="1"/>
    </xf>
    <xf numFmtId="0" fontId="21" fillId="0" borderId="41" xfId="3" applyFont="1" applyFill="1" applyBorder="1" applyAlignment="1" applyProtection="1">
      <alignment horizontal="center" vertical="center"/>
      <protection hidden="1"/>
    </xf>
    <xf numFmtId="0" fontId="21" fillId="0" borderId="7" xfId="3" applyFont="1" applyFill="1" applyBorder="1" applyAlignment="1" applyProtection="1">
      <alignment horizontal="center" vertical="center"/>
      <protection hidden="1"/>
    </xf>
    <xf numFmtId="0" fontId="21" fillId="0" borderId="6" xfId="3" applyFont="1" applyFill="1" applyBorder="1" applyAlignment="1" applyProtection="1">
      <alignment horizontal="left" vertical="center" shrinkToFit="1"/>
      <protection hidden="1"/>
    </xf>
    <xf numFmtId="0" fontId="21" fillId="0" borderId="10" xfId="3" applyFont="1" applyFill="1" applyBorder="1" applyAlignment="1" applyProtection="1">
      <alignment horizontal="left" vertical="center" shrinkToFit="1"/>
      <protection hidden="1"/>
    </xf>
    <xf numFmtId="0" fontId="21" fillId="0" borderId="7" xfId="3" applyFont="1" applyFill="1" applyBorder="1" applyAlignment="1" applyProtection="1">
      <alignment horizontal="left" vertical="center" shrinkToFit="1"/>
      <protection hidden="1"/>
    </xf>
    <xf numFmtId="0" fontId="21" fillId="0" borderId="6" xfId="3" applyFont="1" applyFill="1" applyBorder="1" applyAlignment="1" applyProtection="1">
      <alignment horizontal="center" vertical="center"/>
      <protection hidden="1"/>
    </xf>
    <xf numFmtId="49" fontId="21" fillId="0" borderId="6" xfId="3" applyNumberFormat="1" applyFont="1" applyFill="1" applyBorder="1" applyAlignment="1" applyProtection="1">
      <alignment horizontal="left" vertical="center" shrinkToFit="1"/>
      <protection hidden="1"/>
    </xf>
    <xf numFmtId="0" fontId="21" fillId="0" borderId="36" xfId="3" applyFont="1" applyFill="1" applyBorder="1" applyAlignment="1" applyProtection="1">
      <alignment horizontal="center" vertical="center"/>
      <protection hidden="1"/>
    </xf>
    <xf numFmtId="0" fontId="21" fillId="0" borderId="37" xfId="3" applyFont="1" applyFill="1" applyBorder="1" applyAlignment="1" applyProtection="1">
      <alignment horizontal="center" vertical="center"/>
      <protection hidden="1"/>
    </xf>
    <xf numFmtId="0" fontId="21" fillId="0" borderId="38" xfId="3" applyFont="1" applyFill="1" applyBorder="1" applyAlignment="1" applyProtection="1">
      <alignment horizontal="left" vertical="center" shrinkToFit="1"/>
      <protection hidden="1"/>
    </xf>
    <xf numFmtId="0" fontId="21" fillId="0" borderId="39" xfId="3" applyFont="1" applyFill="1" applyBorder="1" applyAlignment="1" applyProtection="1">
      <alignment horizontal="left" vertical="center" shrinkToFit="1"/>
      <protection hidden="1"/>
    </xf>
    <xf numFmtId="0" fontId="21" fillId="0" borderId="37" xfId="3" applyFont="1" applyFill="1" applyBorder="1" applyAlignment="1" applyProtection="1">
      <alignment horizontal="left" vertical="center" shrinkToFit="1"/>
      <protection hidden="1"/>
    </xf>
    <xf numFmtId="0" fontId="21" fillId="0" borderId="38" xfId="3" applyFont="1" applyFill="1" applyBorder="1" applyAlignment="1" applyProtection="1">
      <alignment horizontal="center" vertical="center"/>
      <protection hidden="1"/>
    </xf>
    <xf numFmtId="0" fontId="21" fillId="0" borderId="40" xfId="3" applyFont="1" applyFill="1" applyBorder="1" applyAlignment="1" applyProtection="1">
      <alignment horizontal="left" vertical="center" shrinkToFit="1"/>
      <protection hidden="1"/>
    </xf>
    <xf numFmtId="177" fontId="20" fillId="0" borderId="0" xfId="3" applyNumberFormat="1" applyFont="1" applyFill="1" applyAlignment="1" applyProtection="1">
      <alignment horizontal="center" vertical="center"/>
      <protection hidden="1"/>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649941</xdr:colOff>
      <xdr:row>0</xdr:row>
      <xdr:rowOff>78442</xdr:rowOff>
    </xdr:from>
    <xdr:to>
      <xdr:col>6</xdr:col>
      <xdr:colOff>514847</xdr:colOff>
      <xdr:row>5</xdr:row>
      <xdr:rowOff>168089</xdr:rowOff>
    </xdr:to>
    <xdr:sp macro="" textlink="">
      <xdr:nvSpPr>
        <xdr:cNvPr id="2" name="角丸四角形吹き出し 1"/>
        <xdr:cNvSpPr/>
      </xdr:nvSpPr>
      <xdr:spPr>
        <a:xfrm>
          <a:off x="1333500" y="78442"/>
          <a:ext cx="3282700" cy="1322294"/>
        </a:xfrm>
        <a:prstGeom prst="wedgeRoundRectCallout">
          <a:avLst>
            <a:gd name="adj1" fmla="val 60516"/>
            <a:gd name="adj2" fmla="val -2538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応じて文書番号を記載してください（文書番号がない場合は不要です）。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変更交付申請書の提出日を記載してください（提出日は当初交付決定日以降の日としてください。）。</a:t>
          </a:r>
        </a:p>
      </xdr:txBody>
    </xdr:sp>
    <xdr:clientData/>
  </xdr:twoCellAnchor>
  <xdr:twoCellAnchor>
    <xdr:from>
      <xdr:col>0</xdr:col>
      <xdr:colOff>425823</xdr:colOff>
      <xdr:row>6</xdr:row>
      <xdr:rowOff>134470</xdr:rowOff>
    </xdr:from>
    <xdr:to>
      <xdr:col>3</xdr:col>
      <xdr:colOff>212913</xdr:colOff>
      <xdr:row>10</xdr:row>
      <xdr:rowOff>22411</xdr:rowOff>
    </xdr:to>
    <xdr:sp macro="" textlink="">
      <xdr:nvSpPr>
        <xdr:cNvPr id="3" name="角丸四角形吹き出し 2"/>
        <xdr:cNvSpPr/>
      </xdr:nvSpPr>
      <xdr:spPr>
        <a:xfrm>
          <a:off x="425823" y="1613646"/>
          <a:ext cx="1837766" cy="874059"/>
        </a:xfrm>
        <a:prstGeom prst="wedgeRoundRectCallout">
          <a:avLst>
            <a:gd name="adj1" fmla="val 75576"/>
            <a:gd name="adj2" fmla="val 1814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5</xdr:col>
      <xdr:colOff>56029</xdr:colOff>
      <xdr:row>15</xdr:row>
      <xdr:rowOff>123265</xdr:rowOff>
    </xdr:from>
    <xdr:to>
      <xdr:col>8</xdr:col>
      <xdr:colOff>400977</xdr:colOff>
      <xdr:row>19</xdr:row>
      <xdr:rowOff>126675</xdr:rowOff>
    </xdr:to>
    <xdr:sp macro="" textlink="">
      <xdr:nvSpPr>
        <xdr:cNvPr id="4" name="角丸四角形吹き出し 3"/>
        <xdr:cNvSpPr/>
      </xdr:nvSpPr>
      <xdr:spPr>
        <a:xfrm>
          <a:off x="3473823" y="3821206"/>
          <a:ext cx="2395625" cy="989528"/>
        </a:xfrm>
        <a:prstGeom prst="wedgeRoundRectCallout">
          <a:avLst>
            <a:gd name="adj1" fmla="val -49817"/>
            <a:gd name="adj2" fmla="val 7548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変更交付申請書（別紙）から転記されますので、金額に誤りないか御確認ください。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353785</xdr:colOff>
      <xdr:row>1</xdr:row>
      <xdr:rowOff>244929</xdr:rowOff>
    </xdr:from>
    <xdr:to>
      <xdr:col>23</xdr:col>
      <xdr:colOff>23213</xdr:colOff>
      <xdr:row>3</xdr:row>
      <xdr:rowOff>40820</xdr:rowOff>
    </xdr:to>
    <xdr:sp macro="" textlink="">
      <xdr:nvSpPr>
        <xdr:cNvPr id="3" name="角丸四角形吹き出し 2"/>
        <xdr:cNvSpPr/>
      </xdr:nvSpPr>
      <xdr:spPr>
        <a:xfrm>
          <a:off x="6422571" y="544286"/>
          <a:ext cx="3125642" cy="666748"/>
        </a:xfrm>
        <a:prstGeom prst="wedgeRoundRectCallout">
          <a:avLst>
            <a:gd name="adj1" fmla="val -35038"/>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変更交付申請書（第５号様式）右上の提出日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23</xdr:col>
      <xdr:colOff>285750</xdr:colOff>
      <xdr:row>1</xdr:row>
      <xdr:rowOff>54429</xdr:rowOff>
    </xdr:from>
    <xdr:to>
      <xdr:col>30</xdr:col>
      <xdr:colOff>95250</xdr:colOff>
      <xdr:row>2</xdr:row>
      <xdr:rowOff>114726</xdr:rowOff>
    </xdr:to>
    <xdr:sp macro="" textlink="">
      <xdr:nvSpPr>
        <xdr:cNvPr id="4" name="角丸四角形吹き出し 3"/>
        <xdr:cNvSpPr/>
      </xdr:nvSpPr>
      <xdr:spPr>
        <a:xfrm>
          <a:off x="9810750" y="353786"/>
          <a:ext cx="2286000" cy="631797"/>
        </a:xfrm>
        <a:prstGeom prst="wedgeRoundRectCallout">
          <a:avLst>
            <a:gd name="adj1" fmla="val -67670"/>
            <a:gd name="adj2" fmla="val 20048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変更交付申請書記載の医療機関名とあわせてください。</a:t>
          </a:r>
        </a:p>
      </xdr:txBody>
    </xdr:sp>
    <xdr:clientData/>
  </xdr:twoCellAnchor>
  <xdr:twoCellAnchor>
    <xdr:from>
      <xdr:col>30</xdr:col>
      <xdr:colOff>176892</xdr:colOff>
      <xdr:row>1</xdr:row>
      <xdr:rowOff>54429</xdr:rowOff>
    </xdr:from>
    <xdr:to>
      <xdr:col>38</xdr:col>
      <xdr:colOff>136071</xdr:colOff>
      <xdr:row>2</xdr:row>
      <xdr:rowOff>68037</xdr:rowOff>
    </xdr:to>
    <xdr:sp macro="" textlink="">
      <xdr:nvSpPr>
        <xdr:cNvPr id="5" name="角丸四角形吹き出し 4"/>
        <xdr:cNvSpPr/>
      </xdr:nvSpPr>
      <xdr:spPr>
        <a:xfrm>
          <a:off x="12178392" y="353786"/>
          <a:ext cx="2789465" cy="585108"/>
        </a:xfrm>
        <a:prstGeom prst="wedgeRoundRectCallout">
          <a:avLst>
            <a:gd name="adj1" fmla="val -78834"/>
            <a:gd name="adj2" fmla="val 2732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twoCellAnchor>
    <xdr:from>
      <xdr:col>31</xdr:col>
      <xdr:colOff>340178</xdr:colOff>
      <xdr:row>4</xdr:row>
      <xdr:rowOff>54430</xdr:rowOff>
    </xdr:from>
    <xdr:to>
      <xdr:col>41</xdr:col>
      <xdr:colOff>199304</xdr:colOff>
      <xdr:row>7</xdr:row>
      <xdr:rowOff>43222</xdr:rowOff>
    </xdr:to>
    <xdr:sp macro="" textlink="">
      <xdr:nvSpPr>
        <xdr:cNvPr id="6" name="角丸四角形吹き出し 5"/>
        <xdr:cNvSpPr/>
      </xdr:nvSpPr>
      <xdr:spPr>
        <a:xfrm>
          <a:off x="12695464" y="1524001"/>
          <a:ext cx="3396983" cy="886864"/>
        </a:xfrm>
        <a:prstGeom prst="wedgeRoundRectCallout">
          <a:avLst>
            <a:gd name="adj1" fmla="val -79072"/>
            <a:gd name="adj2" fmla="val 6606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32</xdr:col>
      <xdr:colOff>27214</xdr:colOff>
      <xdr:row>7</xdr:row>
      <xdr:rowOff>122464</xdr:rowOff>
    </xdr:from>
    <xdr:to>
      <xdr:col>41</xdr:col>
      <xdr:colOff>245729</xdr:colOff>
      <xdr:row>9</xdr:row>
      <xdr:rowOff>144875</xdr:rowOff>
    </xdr:to>
    <xdr:sp macro="" textlink="">
      <xdr:nvSpPr>
        <xdr:cNvPr id="8" name="角丸四角形吹き出し 7"/>
        <xdr:cNvSpPr/>
      </xdr:nvSpPr>
      <xdr:spPr>
        <a:xfrm>
          <a:off x="12736285" y="2490107"/>
          <a:ext cx="3402587" cy="621125"/>
        </a:xfrm>
        <a:prstGeom prst="wedgeRoundRectCallout">
          <a:avLst>
            <a:gd name="adj1" fmla="val -81317"/>
            <a:gd name="adj2" fmla="val 314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32</xdr:col>
      <xdr:colOff>217715</xdr:colOff>
      <xdr:row>9</xdr:row>
      <xdr:rowOff>231322</xdr:rowOff>
    </xdr:from>
    <xdr:to>
      <xdr:col>42</xdr:col>
      <xdr:colOff>190499</xdr:colOff>
      <xdr:row>13</xdr:row>
      <xdr:rowOff>55230</xdr:rowOff>
    </xdr:to>
    <xdr:sp macro="" textlink="">
      <xdr:nvSpPr>
        <xdr:cNvPr id="9" name="角丸四角形吹き出し 8"/>
        <xdr:cNvSpPr/>
      </xdr:nvSpPr>
      <xdr:spPr>
        <a:xfrm>
          <a:off x="12926786" y="3197679"/>
          <a:ext cx="3510642" cy="1021337"/>
        </a:xfrm>
        <a:prstGeom prst="wedgeRoundRectCallout">
          <a:avLst>
            <a:gd name="adj1" fmla="val -84089"/>
            <a:gd name="adj2" fmla="val -264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21</xdr:col>
      <xdr:colOff>521152</xdr:colOff>
      <xdr:row>11</xdr:row>
      <xdr:rowOff>176894</xdr:rowOff>
    </xdr:from>
    <xdr:to>
      <xdr:col>31</xdr:col>
      <xdr:colOff>232564</xdr:colOff>
      <xdr:row>12</xdr:row>
      <xdr:rowOff>247020</xdr:rowOff>
    </xdr:to>
    <xdr:sp macro="" textlink="">
      <xdr:nvSpPr>
        <xdr:cNvPr id="10" name="角丸四角形吹き出し 9"/>
        <xdr:cNvSpPr/>
      </xdr:nvSpPr>
      <xdr:spPr>
        <a:xfrm>
          <a:off x="8862331" y="3741965"/>
          <a:ext cx="3725519" cy="369484"/>
        </a:xfrm>
        <a:prstGeom prst="wedgeRoundRectCallout">
          <a:avLst>
            <a:gd name="adj1" fmla="val -56887"/>
            <a:gd name="adj2" fmla="val 203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16</xdr:col>
      <xdr:colOff>299357</xdr:colOff>
      <xdr:row>13</xdr:row>
      <xdr:rowOff>54428</xdr:rowOff>
    </xdr:from>
    <xdr:to>
      <xdr:col>24</xdr:col>
      <xdr:colOff>255334</xdr:colOff>
      <xdr:row>13</xdr:row>
      <xdr:rowOff>440053</xdr:rowOff>
    </xdr:to>
    <xdr:sp macro="" textlink="">
      <xdr:nvSpPr>
        <xdr:cNvPr id="11" name="角丸四角形吹き出し 10"/>
        <xdr:cNvSpPr/>
      </xdr:nvSpPr>
      <xdr:spPr>
        <a:xfrm>
          <a:off x="6368143" y="4218214"/>
          <a:ext cx="3765977" cy="385625"/>
        </a:xfrm>
        <a:prstGeom prst="wedgeRoundRectCallout">
          <a:avLst>
            <a:gd name="adj1" fmla="val -56798"/>
            <a:gd name="adj2" fmla="val -1771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22</xdr:col>
      <xdr:colOff>149679</xdr:colOff>
      <xdr:row>14</xdr:row>
      <xdr:rowOff>0</xdr:rowOff>
    </xdr:from>
    <xdr:to>
      <xdr:col>38</xdr:col>
      <xdr:colOff>149679</xdr:colOff>
      <xdr:row>15</xdr:row>
      <xdr:rowOff>86268</xdr:rowOff>
    </xdr:to>
    <xdr:sp macro="" textlink="">
      <xdr:nvSpPr>
        <xdr:cNvPr id="13" name="角丸四角形吹き出し 12"/>
        <xdr:cNvSpPr/>
      </xdr:nvSpPr>
      <xdr:spPr>
        <a:xfrm>
          <a:off x="9021536" y="4653643"/>
          <a:ext cx="5959929" cy="385625"/>
        </a:xfrm>
        <a:prstGeom prst="wedgeRoundRectCallout">
          <a:avLst>
            <a:gd name="adj1" fmla="val -63841"/>
            <a:gd name="adj2" fmla="val -2124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お手元にある交付決定通知書に記載されている交付決定額を記載してください。</a:t>
          </a:r>
        </a:p>
      </xdr:txBody>
    </xdr:sp>
    <xdr:clientData/>
  </xdr:twoCellAnchor>
  <xdr:twoCellAnchor>
    <xdr:from>
      <xdr:col>22</xdr:col>
      <xdr:colOff>149679</xdr:colOff>
      <xdr:row>15</xdr:row>
      <xdr:rowOff>136071</xdr:rowOff>
    </xdr:from>
    <xdr:to>
      <xdr:col>35</xdr:col>
      <xdr:colOff>54428</xdr:colOff>
      <xdr:row>16</xdr:row>
      <xdr:rowOff>222339</xdr:rowOff>
    </xdr:to>
    <xdr:sp macro="" textlink="">
      <xdr:nvSpPr>
        <xdr:cNvPr id="14" name="角丸四角形吹き出し 13"/>
        <xdr:cNvSpPr/>
      </xdr:nvSpPr>
      <xdr:spPr>
        <a:xfrm>
          <a:off x="9021536" y="5089071"/>
          <a:ext cx="4803321" cy="385625"/>
        </a:xfrm>
        <a:prstGeom prst="wedgeRoundRectCallout">
          <a:avLst>
            <a:gd name="adj1" fmla="val -67533"/>
            <a:gd name="adj2" fmla="val -4241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既に厚生労働省から振り込まれた額を記載してください。</a:t>
          </a:r>
        </a:p>
      </xdr:txBody>
    </xdr:sp>
    <xdr:clientData/>
  </xdr:twoCellAnchor>
  <xdr:twoCellAnchor>
    <xdr:from>
      <xdr:col>31</xdr:col>
      <xdr:colOff>299357</xdr:colOff>
      <xdr:row>17</xdr:row>
      <xdr:rowOff>190500</xdr:rowOff>
    </xdr:from>
    <xdr:to>
      <xdr:col>42</xdr:col>
      <xdr:colOff>254532</xdr:colOff>
      <xdr:row>19</xdr:row>
      <xdr:rowOff>241550</xdr:rowOff>
    </xdr:to>
    <xdr:sp macro="" textlink="">
      <xdr:nvSpPr>
        <xdr:cNvPr id="15" name="角丸四角形吹き出し 14"/>
        <xdr:cNvSpPr/>
      </xdr:nvSpPr>
      <xdr:spPr>
        <a:xfrm>
          <a:off x="12654643" y="5687786"/>
          <a:ext cx="3846818" cy="649764"/>
        </a:xfrm>
        <a:prstGeom prst="wedgeRoundRectCallout">
          <a:avLst>
            <a:gd name="adj1" fmla="val -63293"/>
            <a:gd name="adj2" fmla="val -1392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30</xdr:col>
      <xdr:colOff>68036</xdr:colOff>
      <xdr:row>21</xdr:row>
      <xdr:rowOff>27216</xdr:rowOff>
    </xdr:from>
    <xdr:to>
      <xdr:col>42</xdr:col>
      <xdr:colOff>234257</xdr:colOff>
      <xdr:row>26</xdr:row>
      <xdr:rowOff>214114</xdr:rowOff>
    </xdr:to>
    <xdr:sp macro="" textlink="">
      <xdr:nvSpPr>
        <xdr:cNvPr id="16" name="角丸四角形吹き出し 15"/>
        <xdr:cNvSpPr/>
      </xdr:nvSpPr>
      <xdr:spPr>
        <a:xfrm>
          <a:off x="12069536" y="6721930"/>
          <a:ext cx="4411650" cy="1493184"/>
        </a:xfrm>
        <a:prstGeom prst="wedgeRoundRectCallout">
          <a:avLst>
            <a:gd name="adj1" fmla="val -79482"/>
            <a:gd name="adj2" fmla="val 4540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事業終了月には、指定解除若しくは業務終了の日の属する月を記載してください。ただし、指定解除若しくは業務終了の日の属する月が令和３年４月以降である場合には、令和３年３月と記載してください。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27214</xdr:colOff>
      <xdr:row>27</xdr:row>
      <xdr:rowOff>108857</xdr:rowOff>
    </xdr:from>
    <xdr:to>
      <xdr:col>41</xdr:col>
      <xdr:colOff>316879</xdr:colOff>
      <xdr:row>28</xdr:row>
      <xdr:rowOff>1062960</xdr:rowOff>
    </xdr:to>
    <xdr:sp macro="" textlink="">
      <xdr:nvSpPr>
        <xdr:cNvPr id="17" name="角丸四角形 16"/>
        <xdr:cNvSpPr/>
      </xdr:nvSpPr>
      <xdr:spPr>
        <a:xfrm>
          <a:off x="12382500" y="8776607"/>
          <a:ext cx="3827522" cy="1253460"/>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「自院のかかりつけ患者及び自院に相談のあった患者である発熱患者等のみを受け入れる場合は↓に入力」の各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twoCellAnchor>
    <xdr:from>
      <xdr:col>28</xdr:col>
      <xdr:colOff>40821</xdr:colOff>
      <xdr:row>29</xdr:row>
      <xdr:rowOff>0</xdr:rowOff>
    </xdr:from>
    <xdr:to>
      <xdr:col>42</xdr:col>
      <xdr:colOff>226167</xdr:colOff>
      <xdr:row>44</xdr:row>
      <xdr:rowOff>0</xdr:rowOff>
    </xdr:to>
    <xdr:sp macro="" textlink="">
      <xdr:nvSpPr>
        <xdr:cNvPr id="18" name="角丸四角形吹き出し 17"/>
        <xdr:cNvSpPr/>
      </xdr:nvSpPr>
      <xdr:spPr>
        <a:xfrm>
          <a:off x="11334750" y="9742714"/>
          <a:ext cx="5138346" cy="4490357"/>
        </a:xfrm>
        <a:prstGeom prst="wedgeRoundRectCallout">
          <a:avLst>
            <a:gd name="adj1" fmla="val -73135"/>
            <a:gd name="adj2" fmla="val -263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日当たりの稼働時間数が異なる場合は①と②に分けてそれぞれ稼働日数、延稼働時間数総数及び延受診者数総数を記載してください（たとえば一つの診療室を</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時間で確保した場合には、①に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日の分、②に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日の分を記載してください。）。行が足りない場合は適宜行を追加してください。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■計上する稼働日数、延稼働時間数総数、延受診者数総数には、１日あたりの受診者数が「</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７</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（当日の稼働時間数）」（人）以上であった日の実績は含めないでください。</a:t>
          </a:r>
          <a:endPar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例）１日当たり４時間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５日間確保して、うち３日間については１日当たりの受診者数が</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人以上であった場合は、以下のとおり記載。</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・「項目」のうち「稼働日数」欄：２日</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・「内容」のうち「延稼働時間総数」欄：８時間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・「内容」のうち「延受診者数総数」欄：１日当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　たり</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人未満であった２日間の延受診者数</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■金額欄は、延稼働時間数総数等を入力すると自動計算で算出され金額が出るようになっていますので、変更しないでください。</a:t>
          </a:r>
        </a:p>
      </xdr:txBody>
    </xdr:sp>
    <xdr:clientData/>
  </xdr:twoCellAnchor>
  <xdr:twoCellAnchor>
    <xdr:from>
      <xdr:col>17</xdr:col>
      <xdr:colOff>489857</xdr:colOff>
      <xdr:row>36</xdr:row>
      <xdr:rowOff>95249</xdr:rowOff>
    </xdr:from>
    <xdr:to>
      <xdr:col>23</xdr:col>
      <xdr:colOff>290952</xdr:colOff>
      <xdr:row>38</xdr:row>
      <xdr:rowOff>127000</xdr:rowOff>
    </xdr:to>
    <xdr:sp macro="" textlink="">
      <xdr:nvSpPr>
        <xdr:cNvPr id="19" name="角丸四角形吹き出し 18"/>
        <xdr:cNvSpPr/>
      </xdr:nvSpPr>
      <xdr:spPr>
        <a:xfrm>
          <a:off x="7034893" y="12450535"/>
          <a:ext cx="2781059" cy="630465"/>
        </a:xfrm>
        <a:prstGeom prst="wedgeRoundRectCallout">
          <a:avLst>
            <a:gd name="adj1" fmla="val 51991"/>
            <a:gd name="adj2" fmla="val 1029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30</xdr:col>
      <xdr:colOff>163286</xdr:colOff>
      <xdr:row>44</xdr:row>
      <xdr:rowOff>50718</xdr:rowOff>
    </xdr:from>
    <xdr:to>
      <xdr:col>42</xdr:col>
      <xdr:colOff>258535</xdr:colOff>
      <xdr:row>53</xdr:row>
      <xdr:rowOff>231321</xdr:rowOff>
    </xdr:to>
    <xdr:sp macro="" textlink="">
      <xdr:nvSpPr>
        <xdr:cNvPr id="20" name="角丸四角形吹き出し 19"/>
        <xdr:cNvSpPr/>
      </xdr:nvSpPr>
      <xdr:spPr>
        <a:xfrm>
          <a:off x="12164786" y="14283789"/>
          <a:ext cx="4340678" cy="2874818"/>
        </a:xfrm>
        <a:prstGeom prst="wedgeRoundRectCallout">
          <a:avLst>
            <a:gd name="adj1" fmla="val -67251"/>
            <a:gd name="adj2" fmla="val -183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日想定受診者数が異なる場合は①と②に分けてそれぞれ稼働日数及び想定受診者数を記載してください（たとえば一つの診療室を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・金額欄は、</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64633</xdr:colOff>
      <xdr:row>56</xdr:row>
      <xdr:rowOff>285749</xdr:rowOff>
    </xdr:from>
    <xdr:to>
      <xdr:col>42</xdr:col>
      <xdr:colOff>183696</xdr:colOff>
      <xdr:row>70</xdr:row>
      <xdr:rowOff>176893</xdr:rowOff>
    </xdr:to>
    <xdr:sp macro="" textlink="">
      <xdr:nvSpPr>
        <xdr:cNvPr id="21" name="角丸四角形吹き出し 20"/>
        <xdr:cNvSpPr/>
      </xdr:nvSpPr>
      <xdr:spPr>
        <a:xfrm>
          <a:off x="11358562" y="18192749"/>
          <a:ext cx="5072063" cy="4558394"/>
        </a:xfrm>
        <a:prstGeom prst="wedgeRoundRectCallout">
          <a:avLst>
            <a:gd name="adj1" fmla="val -75736"/>
            <a:gd name="adj2" fmla="val -95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日当たりの稼働時間数が異なる場合は①と②に分けてそれぞれ稼働日数、延稼働時間数総数及び延受診者数総数を記載してください（たとえば一つの診療室を</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時間で確保した場合には、①に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日の分、②に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日の分を記載してください。）。行が足りない場合は適宜行を追加してください。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■計上する稼働日数、延稼働時間数総数、延受診者数総数には、１日あたりの受診者数が、「５</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２</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（当日の稼働時間数）」（人）以上であった日の実績は含めないでください。</a:t>
          </a:r>
          <a:endPar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例）１日当たり１時間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５日間確保して、うち３日間については１日当たりの受診者数が３人以上であった場合は、以下のとおり記載。</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・「項目」のうち「稼働日数」欄：２日</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・「内容」のうち「延稼働時間総数」欄：２時間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・「内容」のうち「延受診者数総数」欄：１日当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　たり３人未満であった２日間の延受診者数</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■金額欄は、延稼働時間数総数等を入力すると自動計算で算出され金額が出るようになっていますので、変更しないでください。</a:t>
          </a:r>
        </a:p>
      </xdr:txBody>
    </xdr:sp>
    <xdr:clientData/>
  </xdr:twoCellAnchor>
  <xdr:twoCellAnchor>
    <xdr:from>
      <xdr:col>28</xdr:col>
      <xdr:colOff>81643</xdr:colOff>
      <xdr:row>54</xdr:row>
      <xdr:rowOff>108857</xdr:rowOff>
    </xdr:from>
    <xdr:to>
      <xdr:col>42</xdr:col>
      <xdr:colOff>190499</xdr:colOff>
      <xdr:row>56</xdr:row>
      <xdr:rowOff>204107</xdr:rowOff>
    </xdr:to>
    <xdr:sp macro="" textlink="">
      <xdr:nvSpPr>
        <xdr:cNvPr id="23" name="角丸四角形吹き出し 22"/>
        <xdr:cNvSpPr/>
      </xdr:nvSpPr>
      <xdr:spPr>
        <a:xfrm>
          <a:off x="11375572" y="17335500"/>
          <a:ext cx="5061856" cy="775607"/>
        </a:xfrm>
        <a:prstGeom prst="wedgeRoundRectCallout">
          <a:avLst>
            <a:gd name="adj1" fmla="val -133117"/>
            <a:gd name="adj2" fmla="val -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自院のかかりつけ患者及び自院に相談のあった患者である発熱患者等のみを受け入れる場合には、こちらの計算により算定してください。</a:t>
          </a:r>
        </a:p>
        <a:p>
          <a:pPr algn="l"/>
          <a:endParaRPr kumimoji="1" lang="ja-JP" altLang="en-US" sz="1100">
            <a:solidFill>
              <a:sysClr val="windowText" lastClr="000000"/>
            </a:solidFill>
          </a:endParaRPr>
        </a:p>
      </xdr:txBody>
    </xdr:sp>
    <xdr:clientData/>
  </xdr:twoCellAnchor>
  <xdr:twoCellAnchor>
    <xdr:from>
      <xdr:col>20</xdr:col>
      <xdr:colOff>217714</xdr:colOff>
      <xdr:row>47</xdr:row>
      <xdr:rowOff>54429</xdr:rowOff>
    </xdr:from>
    <xdr:to>
      <xdr:col>26</xdr:col>
      <xdr:colOff>270632</xdr:colOff>
      <xdr:row>49</xdr:row>
      <xdr:rowOff>148165</xdr:rowOff>
    </xdr:to>
    <xdr:sp macro="" textlink="">
      <xdr:nvSpPr>
        <xdr:cNvPr id="24" name="角丸四角形吹き出し 23"/>
        <xdr:cNvSpPr/>
      </xdr:nvSpPr>
      <xdr:spPr>
        <a:xfrm>
          <a:off x="8164285" y="16151679"/>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17</xdr:col>
      <xdr:colOff>1</xdr:colOff>
      <xdr:row>65</xdr:row>
      <xdr:rowOff>68036</xdr:rowOff>
    </xdr:from>
    <xdr:to>
      <xdr:col>22</xdr:col>
      <xdr:colOff>365884</xdr:colOff>
      <xdr:row>67</xdr:row>
      <xdr:rowOff>161771</xdr:rowOff>
    </xdr:to>
    <xdr:sp macro="" textlink="">
      <xdr:nvSpPr>
        <xdr:cNvPr id="25" name="角丸四角形吹き出し 24"/>
        <xdr:cNvSpPr/>
      </xdr:nvSpPr>
      <xdr:spPr>
        <a:xfrm>
          <a:off x="6545037" y="22873607"/>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20</xdr:col>
      <xdr:colOff>272143</xdr:colOff>
      <xdr:row>76</xdr:row>
      <xdr:rowOff>81643</xdr:rowOff>
    </xdr:from>
    <xdr:to>
      <xdr:col>26</xdr:col>
      <xdr:colOff>325061</xdr:colOff>
      <xdr:row>78</xdr:row>
      <xdr:rowOff>175379</xdr:rowOff>
    </xdr:to>
    <xdr:sp macro="" textlink="">
      <xdr:nvSpPr>
        <xdr:cNvPr id="26" name="角丸四角形吹き出し 25"/>
        <xdr:cNvSpPr/>
      </xdr:nvSpPr>
      <xdr:spPr>
        <a:xfrm>
          <a:off x="8218714" y="26670000"/>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31</xdr:col>
      <xdr:colOff>217714</xdr:colOff>
      <xdr:row>81</xdr:row>
      <xdr:rowOff>54428</xdr:rowOff>
    </xdr:from>
    <xdr:to>
      <xdr:col>42</xdr:col>
      <xdr:colOff>249464</xdr:colOff>
      <xdr:row>83</xdr:row>
      <xdr:rowOff>111924</xdr:rowOff>
    </xdr:to>
    <xdr:sp macro="" textlink="">
      <xdr:nvSpPr>
        <xdr:cNvPr id="27" name="角丸四角形吹き出し 26"/>
        <xdr:cNvSpPr/>
      </xdr:nvSpPr>
      <xdr:spPr>
        <a:xfrm>
          <a:off x="12573000" y="28398107"/>
          <a:ext cx="3923393" cy="656210"/>
        </a:xfrm>
        <a:prstGeom prst="wedgeRoundRectCallout">
          <a:avLst>
            <a:gd name="adj1" fmla="val -59900"/>
            <a:gd name="adj2" fmla="val 1196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変更後国庫補助申請額は左の計算の結果算定される額（太枠内）となります。</a:t>
          </a:r>
        </a:p>
      </xdr:txBody>
    </xdr:sp>
    <xdr:clientData/>
  </xdr:twoCellAnchor>
  <xdr:twoCellAnchor>
    <xdr:from>
      <xdr:col>30</xdr:col>
      <xdr:colOff>108857</xdr:colOff>
      <xdr:row>70</xdr:row>
      <xdr:rowOff>258536</xdr:rowOff>
    </xdr:from>
    <xdr:to>
      <xdr:col>42</xdr:col>
      <xdr:colOff>204106</xdr:colOff>
      <xdr:row>80</xdr:row>
      <xdr:rowOff>248640</xdr:rowOff>
    </xdr:to>
    <xdr:sp macro="" textlink="">
      <xdr:nvSpPr>
        <xdr:cNvPr id="28" name="角丸四角形吹き出し 27"/>
        <xdr:cNvSpPr/>
      </xdr:nvSpPr>
      <xdr:spPr>
        <a:xfrm>
          <a:off x="12110357" y="22832786"/>
          <a:ext cx="4340678" cy="2874818"/>
        </a:xfrm>
        <a:prstGeom prst="wedgeRoundRectCallout">
          <a:avLst>
            <a:gd name="adj1" fmla="val -69132"/>
            <a:gd name="adj2" fmla="val -22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日想定受診者数が異なる場合は①と②に分けてそれぞれ稼働日数及び想定受診者数を記載してください（たとえば一つの診療室を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・金額欄は、</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1317625</xdr:colOff>
      <xdr:row>13</xdr:row>
      <xdr:rowOff>79375</xdr:rowOff>
    </xdr:from>
    <xdr:to>
      <xdr:col>4</xdr:col>
      <xdr:colOff>2222500</xdr:colOff>
      <xdr:row>16</xdr:row>
      <xdr:rowOff>147906</xdr:rowOff>
    </xdr:to>
    <xdr:sp macro="" textlink="">
      <xdr:nvSpPr>
        <xdr:cNvPr id="2" name="角丸四角形吹き出し 1"/>
        <xdr:cNvSpPr/>
      </xdr:nvSpPr>
      <xdr:spPr>
        <a:xfrm>
          <a:off x="5880100" y="5784850"/>
          <a:ext cx="2990850" cy="782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a:t>
          </a:r>
          <a:endParaRPr kumimoji="1" lang="en-US" altLang="ja-JP" sz="1100"/>
        </a:p>
      </xdr:txBody>
    </xdr:sp>
    <xdr:clientData/>
  </xdr:twoCellAnchor>
  <xdr:twoCellAnchor>
    <xdr:from>
      <xdr:col>2</xdr:col>
      <xdr:colOff>1714500</xdr:colOff>
      <xdr:row>0</xdr:row>
      <xdr:rowOff>190499</xdr:rowOff>
    </xdr:from>
    <xdr:to>
      <xdr:col>4</xdr:col>
      <xdr:colOff>1381125</xdr:colOff>
      <xdr:row>4</xdr:row>
      <xdr:rowOff>142874</xdr:rowOff>
    </xdr:to>
    <xdr:sp macro="" textlink="">
      <xdr:nvSpPr>
        <xdr:cNvPr id="3" name="角丸四角形吹き出し 2"/>
        <xdr:cNvSpPr/>
      </xdr:nvSpPr>
      <xdr:spPr>
        <a:xfrm>
          <a:off x="3825875" y="190499"/>
          <a:ext cx="4191000" cy="131762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歳入・歳出ともに、変更交付申請書（別紙）から自動計算で算出されますので、入力不要です。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212912</xdr:colOff>
      <xdr:row>3</xdr:row>
      <xdr:rowOff>33618</xdr:rowOff>
    </xdr:from>
    <xdr:to>
      <xdr:col>11</xdr:col>
      <xdr:colOff>526676</xdr:colOff>
      <xdr:row>7</xdr:row>
      <xdr:rowOff>225238</xdr:rowOff>
    </xdr:to>
    <xdr:sp macro="" textlink="">
      <xdr:nvSpPr>
        <xdr:cNvPr id="2" name="角丸四角形吹き出し 1"/>
        <xdr:cNvSpPr/>
      </xdr:nvSpPr>
      <xdr:spPr>
        <a:xfrm>
          <a:off x="3813362" y="719418"/>
          <a:ext cx="3314139" cy="1172695"/>
        </a:xfrm>
        <a:prstGeom prst="wedgeRoundRectCallout">
          <a:avLst>
            <a:gd name="adj1" fmla="val -61584"/>
            <a:gd name="adj2" fmla="val 53134"/>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effectLst/>
              <a:latin typeface="+mn-lt"/>
              <a:ea typeface="+mn-ea"/>
              <a:cs typeface="+mn-cs"/>
            </a:rPr>
            <a:t>変更後国庫補助申請額</a:t>
          </a:r>
          <a:r>
            <a:rPr kumimoji="1" lang="ja-JP" altLang="en-US" sz="1100">
              <a:solidFill>
                <a:sysClr val="windowText" lastClr="000000"/>
              </a:solidFill>
              <a:effectLst/>
              <a:latin typeface="+mn-lt"/>
              <a:ea typeface="+mn-ea"/>
              <a:cs typeface="+mn-cs"/>
            </a:rPr>
            <a:t>から変更交付申請書（別紙）の</a:t>
          </a:r>
          <a:r>
            <a:rPr kumimoji="1" lang="en-US" altLang="ja-JP" sz="1100">
              <a:solidFill>
                <a:sysClr val="windowText" lastClr="000000"/>
              </a:solidFill>
              <a:effectLst/>
              <a:latin typeface="+mn-lt"/>
              <a:ea typeface="+mn-ea"/>
              <a:cs typeface="+mn-cs"/>
            </a:rPr>
            <a:t>Ⅰ</a:t>
          </a:r>
          <a:r>
            <a:rPr kumimoji="1" lang="ja-JP" altLang="en-US" sz="1100">
              <a:solidFill>
                <a:sysClr val="windowText" lastClr="000000"/>
              </a:solidFill>
              <a:effectLst/>
              <a:latin typeface="+mn-lt"/>
              <a:ea typeface="+mn-ea"/>
              <a:cs typeface="+mn-cs"/>
            </a:rPr>
            <a:t>「１１．既に厚生労働省から支払いを受けた額」を除した額になるので確認願います</a:t>
          </a:r>
          <a:r>
            <a:rPr kumimoji="1" lang="ja-JP" altLang="ja-JP" sz="110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6</xdr:col>
      <xdr:colOff>437029</xdr:colOff>
      <xdr:row>10</xdr:row>
      <xdr:rowOff>145678</xdr:rowOff>
    </xdr:from>
    <xdr:to>
      <xdr:col>11</xdr:col>
      <xdr:colOff>425823</xdr:colOff>
      <xdr:row>13</xdr:row>
      <xdr:rowOff>68837</xdr:rowOff>
    </xdr:to>
    <xdr:sp macro="" textlink="">
      <xdr:nvSpPr>
        <xdr:cNvPr id="3" name="角丸四角形吹き出し 2"/>
        <xdr:cNvSpPr/>
      </xdr:nvSpPr>
      <xdr:spPr>
        <a:xfrm>
          <a:off x="4037479" y="2612653"/>
          <a:ext cx="2989169" cy="961384"/>
        </a:xfrm>
        <a:prstGeom prst="wedgeRoundRectCallout">
          <a:avLst>
            <a:gd name="adj1" fmla="val -73669"/>
            <a:gd name="adj2" fmla="val 10946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変更交付申請書（別紙）の「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571500</xdr:colOff>
      <xdr:row>21</xdr:row>
      <xdr:rowOff>280146</xdr:rowOff>
    </xdr:from>
    <xdr:to>
      <xdr:col>11</xdr:col>
      <xdr:colOff>49625</xdr:colOff>
      <xdr:row>24</xdr:row>
      <xdr:rowOff>138034</xdr:rowOff>
    </xdr:to>
    <xdr:sp macro="" textlink="">
      <xdr:nvSpPr>
        <xdr:cNvPr id="4" name="角丸四角形吹き出し 3"/>
        <xdr:cNvSpPr/>
      </xdr:nvSpPr>
      <xdr:spPr>
        <a:xfrm>
          <a:off x="4202206" y="6364940"/>
          <a:ext cx="2503713" cy="911241"/>
        </a:xfrm>
        <a:prstGeom prst="wedgeRoundRectCallout">
          <a:avLst>
            <a:gd name="adj1" fmla="val -36442"/>
            <a:gd name="adj2" fmla="val 975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補助事業者名及び代表者名を記載のうえ押印してください。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30465;&#38936;&#22495;/10900000_&#20581;&#24247;&#23616;/0000&#12288;2&#24180;&#24230;&#12452;&#12531;&#12501;&#12523;&#12456;&#12531;&#12470;&#27969;&#34892;&#26399;&#12395;&#12362;&#12369;&#12427;&#30330;&#29105;&#22806;&#26469;&#35386;&#30274;&#20307;&#21046;&#30906;&#20445;&#25903;&#25588;&#35036;&#21161;&#37329;/&#65288;&#27096;&#24335;&#65306;&#19968;&#26178;&#20445;&#23384;&#65289;&#22793;&#26356;&#20132;&#20184;&#30003;&#35531;/&#65288;&#22793;&#26356;&#30003;&#35531;&#29992;&#65289;201027&#25913;&#27491;&#12288;&#20132;&#20184;&#35201;&#32177;&#27096;&#24335;&#65288;&#22806;&#26469;&#35386;&#30274;&#12539;&#26908;&#26619;&#20307;&#21046;&#30906;&#20445;&#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交付申請書"/>
      <sheetName val="交付申請書（別紙）"/>
      <sheetName val="実績報告書"/>
      <sheetName val="実績報告書（別紙）"/>
      <sheetName val="精算交付申請書"/>
      <sheetName val="精算交付申請書（別紙）"/>
      <sheetName val="変更交付申請書"/>
      <sheetName val="変更交付申請書（別紙）"/>
      <sheetName val="請求書"/>
      <sheetName val="予算書"/>
      <sheetName val="変更交付申請書記入要領"/>
      <sheetName val="変更交付申請書（別紙）記入要領"/>
      <sheetName val="請求書記入要領"/>
      <sheetName val="請求書記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87"/>
  <sheetViews>
    <sheetView tabSelected="1" view="pageBreakPreview" zoomScale="85" zoomScaleNormal="100" zoomScaleSheetLayoutView="85" workbookViewId="0">
      <selection activeCell="B14" sqref="B14:H16"/>
    </sheetView>
  </sheetViews>
  <sheetFormatPr defaultRowHeight="18.75" x14ac:dyDescent="0.4"/>
  <cols>
    <col min="1" max="2" width="9" style="3"/>
    <col min="3" max="3" width="10.625" style="3" customWidth="1"/>
    <col min="4" max="10" width="9" style="3"/>
  </cols>
  <sheetData>
    <row r="1" spans="1:9" ht="19.5" x14ac:dyDescent="0.4">
      <c r="A1" s="2" t="s">
        <v>110</v>
      </c>
      <c r="B1" s="2"/>
      <c r="C1" s="2"/>
      <c r="D1" s="2"/>
      <c r="E1" s="2"/>
      <c r="F1" s="2"/>
      <c r="G1" s="2"/>
      <c r="H1" s="2"/>
      <c r="I1" s="2"/>
    </row>
    <row r="2" spans="1:9" ht="19.5" x14ac:dyDescent="0.4">
      <c r="A2" s="2"/>
      <c r="B2" s="2"/>
      <c r="C2" s="2"/>
      <c r="D2" s="2"/>
      <c r="E2" s="2"/>
      <c r="F2" s="2"/>
      <c r="G2" s="2"/>
      <c r="H2" s="115" t="s">
        <v>0</v>
      </c>
      <c r="I2" s="115"/>
    </row>
    <row r="3" spans="1:9" ht="19.5" x14ac:dyDescent="0.4">
      <c r="A3" s="2"/>
      <c r="B3" s="2"/>
      <c r="C3" s="2"/>
      <c r="D3" s="2"/>
      <c r="E3" s="2"/>
      <c r="F3" s="2"/>
      <c r="G3" s="2"/>
      <c r="H3" s="116" t="s">
        <v>65</v>
      </c>
      <c r="I3" s="115"/>
    </row>
    <row r="4" spans="1:9" ht="19.5" x14ac:dyDescent="0.4">
      <c r="A4" s="2"/>
      <c r="B4" s="2"/>
      <c r="C4" s="2"/>
      <c r="D4" s="2"/>
      <c r="E4" s="2"/>
      <c r="F4" s="2"/>
      <c r="G4" s="2"/>
      <c r="H4" s="2"/>
      <c r="I4" s="2"/>
    </row>
    <row r="5" spans="1:9" ht="19.5" x14ac:dyDescent="0.4">
      <c r="A5" s="2"/>
      <c r="B5" s="2"/>
      <c r="C5" s="2"/>
      <c r="D5" s="2"/>
      <c r="E5" s="2"/>
      <c r="F5" s="2"/>
      <c r="G5" s="2"/>
      <c r="H5" s="2"/>
      <c r="I5" s="2"/>
    </row>
    <row r="6" spans="1:9" ht="19.5" x14ac:dyDescent="0.4">
      <c r="A6" s="2" t="s">
        <v>1</v>
      </c>
      <c r="B6" s="2"/>
      <c r="C6" s="2"/>
      <c r="D6" s="2"/>
      <c r="E6" s="2"/>
      <c r="F6" s="2"/>
      <c r="G6" s="2"/>
      <c r="H6" s="2"/>
      <c r="I6" s="2"/>
    </row>
    <row r="7" spans="1:9" ht="19.5" x14ac:dyDescent="0.4">
      <c r="A7" s="2"/>
      <c r="B7" s="2"/>
      <c r="C7" s="2"/>
      <c r="D7" s="2"/>
      <c r="E7" s="2"/>
      <c r="F7" s="2"/>
      <c r="G7" s="2"/>
      <c r="H7" s="2"/>
      <c r="I7" s="2"/>
    </row>
    <row r="8" spans="1:9" ht="19.5" x14ac:dyDescent="0.4">
      <c r="A8" s="2"/>
      <c r="B8" s="2"/>
      <c r="C8" s="2"/>
      <c r="D8" s="2"/>
      <c r="E8" s="2"/>
      <c r="F8" s="2"/>
      <c r="G8" s="2"/>
      <c r="H8" s="2"/>
      <c r="I8" s="2"/>
    </row>
    <row r="9" spans="1:9" ht="19.5" customHeight="1" x14ac:dyDescent="0.4">
      <c r="A9" s="2"/>
      <c r="B9" s="2"/>
      <c r="C9" s="2"/>
      <c r="D9" s="2"/>
      <c r="E9" s="117" t="s">
        <v>93</v>
      </c>
      <c r="F9" s="117"/>
      <c r="G9" s="117"/>
      <c r="H9" s="117"/>
      <c r="I9" s="117"/>
    </row>
    <row r="10" spans="1:9" ht="19.5" x14ac:dyDescent="0.4">
      <c r="A10" s="2"/>
      <c r="B10" s="2"/>
      <c r="C10" s="2"/>
      <c r="D10" s="2"/>
      <c r="E10" s="117" t="s">
        <v>105</v>
      </c>
      <c r="F10" s="117"/>
      <c r="G10" s="117"/>
      <c r="H10" s="117"/>
      <c r="I10" s="117"/>
    </row>
    <row r="11" spans="1:9" ht="19.5" x14ac:dyDescent="0.4">
      <c r="A11" s="2"/>
      <c r="B11" s="2"/>
      <c r="C11" s="2"/>
      <c r="D11" s="2"/>
      <c r="E11" s="2"/>
      <c r="F11" s="2"/>
      <c r="G11" s="2"/>
      <c r="H11" s="2"/>
      <c r="I11" s="2"/>
    </row>
    <row r="12" spans="1:9" ht="19.5" x14ac:dyDescent="0.4">
      <c r="A12" s="2"/>
      <c r="B12" s="2"/>
      <c r="C12" s="2"/>
      <c r="D12" s="2"/>
      <c r="E12" s="2"/>
      <c r="F12" s="2"/>
      <c r="G12" s="2"/>
      <c r="H12" s="2"/>
      <c r="I12" s="2"/>
    </row>
    <row r="13" spans="1:9" ht="19.5" x14ac:dyDescent="0.4">
      <c r="A13" s="2"/>
      <c r="B13" s="2"/>
      <c r="C13" s="2"/>
      <c r="D13" s="2"/>
      <c r="E13" s="2"/>
      <c r="F13" s="2"/>
      <c r="G13" s="2"/>
      <c r="H13" s="2"/>
      <c r="I13" s="2"/>
    </row>
    <row r="14" spans="1:9" ht="19.5" customHeight="1" x14ac:dyDescent="0.4">
      <c r="A14" s="55"/>
      <c r="B14" s="118" t="s">
        <v>99</v>
      </c>
      <c r="C14" s="118"/>
      <c r="D14" s="118"/>
      <c r="E14" s="118"/>
      <c r="F14" s="118"/>
      <c r="G14" s="118"/>
      <c r="H14" s="118"/>
      <c r="I14" s="56"/>
    </row>
    <row r="15" spans="1:9" ht="19.5" customHeight="1" x14ac:dyDescent="0.4">
      <c r="A15" s="56"/>
      <c r="B15" s="118"/>
      <c r="C15" s="118"/>
      <c r="D15" s="118"/>
      <c r="E15" s="118"/>
      <c r="F15" s="118"/>
      <c r="G15" s="118"/>
      <c r="H15" s="118"/>
      <c r="I15" s="56"/>
    </row>
    <row r="16" spans="1:9" ht="19.5" x14ac:dyDescent="0.4">
      <c r="A16" s="2"/>
      <c r="B16" s="118"/>
      <c r="C16" s="118"/>
      <c r="D16" s="118"/>
      <c r="E16" s="118"/>
      <c r="F16" s="118"/>
      <c r="G16" s="118"/>
      <c r="H16" s="118"/>
      <c r="I16" s="2"/>
    </row>
    <row r="17" spans="1:9" ht="19.5" x14ac:dyDescent="0.4">
      <c r="A17" s="2"/>
      <c r="B17" s="2"/>
      <c r="C17" s="2"/>
      <c r="D17" s="2"/>
      <c r="E17" s="2"/>
      <c r="F17" s="2"/>
      <c r="G17" s="2"/>
      <c r="H17" s="2"/>
      <c r="I17" s="2"/>
    </row>
    <row r="18" spans="1:9" ht="19.5" x14ac:dyDescent="0.4">
      <c r="A18" s="2" t="s">
        <v>2</v>
      </c>
      <c r="B18" s="2"/>
      <c r="C18" s="2"/>
      <c r="D18" s="2"/>
      <c r="E18" s="2"/>
      <c r="F18" s="2"/>
      <c r="G18" s="2"/>
      <c r="H18" s="2"/>
      <c r="I18" s="2"/>
    </row>
    <row r="19" spans="1:9" ht="19.5" x14ac:dyDescent="0.4">
      <c r="A19" s="2"/>
      <c r="B19" s="2"/>
      <c r="C19" s="2"/>
      <c r="D19" s="2"/>
      <c r="E19" s="2"/>
      <c r="F19" s="2"/>
      <c r="G19" s="2"/>
      <c r="H19" s="2"/>
      <c r="I19" s="2"/>
    </row>
    <row r="20" spans="1:9" ht="19.5" x14ac:dyDescent="0.4">
      <c r="A20" s="2"/>
      <c r="B20" s="2"/>
      <c r="C20" s="2"/>
      <c r="D20" s="2"/>
      <c r="E20" s="2"/>
      <c r="F20" s="2"/>
      <c r="G20" s="2"/>
      <c r="H20" s="2"/>
      <c r="I20" s="2"/>
    </row>
    <row r="21" spans="1:9" s="3" customFormat="1" ht="19.5" x14ac:dyDescent="0.4">
      <c r="A21" s="2" t="s">
        <v>3</v>
      </c>
      <c r="B21" s="2"/>
      <c r="C21" s="57"/>
      <c r="D21" s="113">
        <f>SUM('変更交付申請書（別紙）'!X82:AB82)</f>
        <v>0</v>
      </c>
      <c r="E21" s="113"/>
      <c r="F21" s="113"/>
      <c r="G21" s="2" t="s">
        <v>100</v>
      </c>
      <c r="H21" s="2"/>
      <c r="I21" s="2"/>
    </row>
    <row r="22" spans="1:9" s="3" customFormat="1" ht="19.5" x14ac:dyDescent="0.4">
      <c r="A22" s="114" t="s">
        <v>111</v>
      </c>
      <c r="B22" s="114"/>
      <c r="C22" s="114"/>
      <c r="D22" s="113">
        <f>SUM('変更交付申請書（別紙）'!O15:S15)</f>
        <v>0</v>
      </c>
      <c r="E22" s="113"/>
      <c r="F22" s="113"/>
      <c r="G22" s="2" t="s">
        <v>101</v>
      </c>
      <c r="H22" s="2"/>
      <c r="I22" s="2"/>
    </row>
    <row r="23" spans="1:9" s="3" customFormat="1" ht="19.5" x14ac:dyDescent="0.4">
      <c r="A23" s="114" t="s">
        <v>109</v>
      </c>
      <c r="B23" s="114"/>
      <c r="C23" s="114"/>
      <c r="D23" s="113">
        <f>D21-D22</f>
        <v>0</v>
      </c>
      <c r="E23" s="113"/>
      <c r="F23" s="113"/>
      <c r="G23" s="2" t="s">
        <v>102</v>
      </c>
      <c r="H23" s="2"/>
      <c r="I23" s="2"/>
    </row>
    <row r="24" spans="1:9" s="3" customFormat="1" ht="19.5" x14ac:dyDescent="0.4">
      <c r="A24" s="2"/>
      <c r="B24" s="2"/>
      <c r="C24" s="2"/>
      <c r="D24" s="2"/>
      <c r="E24" s="2"/>
      <c r="F24" s="2"/>
      <c r="G24" s="2"/>
      <c r="H24" s="2"/>
      <c r="I24" s="2"/>
    </row>
    <row r="25" spans="1:9" s="3" customFormat="1" ht="19.5" x14ac:dyDescent="0.4">
      <c r="A25" s="2" t="s">
        <v>112</v>
      </c>
      <c r="B25" s="2"/>
      <c r="C25" s="2"/>
      <c r="D25" s="2"/>
      <c r="E25" s="2"/>
      <c r="F25" s="2"/>
      <c r="G25" s="2"/>
      <c r="H25" s="2"/>
      <c r="I25" s="57" t="s">
        <v>55</v>
      </c>
    </row>
    <row r="26" spans="1:9" s="3" customFormat="1" ht="19.5" x14ac:dyDescent="0.4">
      <c r="A26" s="2"/>
      <c r="B26" s="2"/>
      <c r="C26" s="2"/>
      <c r="D26" s="2"/>
      <c r="E26" s="2"/>
      <c r="F26" s="2"/>
      <c r="G26" s="2"/>
      <c r="H26" s="2"/>
      <c r="I26" s="2"/>
    </row>
    <row r="27" spans="1:9" s="3" customFormat="1" ht="19.5" customHeight="1" x14ac:dyDescent="0.4">
      <c r="A27" s="58" t="s">
        <v>114</v>
      </c>
      <c r="B27" s="56"/>
      <c r="C27" s="56"/>
      <c r="D27" s="56"/>
      <c r="E27" s="56"/>
      <c r="F27" s="56"/>
      <c r="G27" s="56"/>
      <c r="H27" s="56"/>
      <c r="I27" s="56"/>
    </row>
    <row r="28" spans="1:9" x14ac:dyDescent="0.4">
      <c r="A28" s="55"/>
      <c r="B28" s="55"/>
      <c r="C28" s="55"/>
      <c r="D28" s="55"/>
      <c r="E28" s="55"/>
      <c r="F28" s="55"/>
      <c r="G28" s="55"/>
      <c r="H28" s="55"/>
      <c r="I28" s="55"/>
    </row>
    <row r="29" spans="1:9" ht="19.5" x14ac:dyDescent="0.4">
      <c r="A29" s="58" t="s">
        <v>115</v>
      </c>
      <c r="B29" s="55"/>
      <c r="C29" s="55"/>
      <c r="D29" s="55"/>
      <c r="E29" s="55"/>
      <c r="F29" s="55"/>
      <c r="G29" s="55"/>
      <c r="H29" s="55"/>
      <c r="I29" s="55"/>
    </row>
    <row r="30" spans="1:9" x14ac:dyDescent="0.4">
      <c r="A30" s="55"/>
      <c r="B30" s="55"/>
      <c r="C30" s="55"/>
      <c r="D30" s="55"/>
      <c r="E30" s="55"/>
      <c r="F30" s="55"/>
      <c r="G30" s="55"/>
      <c r="H30" s="55"/>
      <c r="I30" s="55"/>
    </row>
    <row r="38" spans="17:17" x14ac:dyDescent="0.4">
      <c r="Q38">
        <f>ROUNDDOWN(MIN(W34,W37,AC11),-3)</f>
        <v>0</v>
      </c>
    </row>
    <row r="51" spans="17:17" x14ac:dyDescent="0.4">
      <c r="Q51">
        <f>ROUNDDOWN(MIN(AA47,AA50),-3)</f>
        <v>0</v>
      </c>
    </row>
    <row r="53" spans="17:17" x14ac:dyDescent="0.4">
      <c r="Q53">
        <f>Q38+Q51</f>
        <v>0</v>
      </c>
    </row>
    <row r="71" spans="17:23" x14ac:dyDescent="0.4">
      <c r="W71">
        <f>W68-W70</f>
        <v>0</v>
      </c>
    </row>
    <row r="72" spans="17:23" x14ac:dyDescent="0.4">
      <c r="Q72">
        <f>ROUNDDOWN(MIN(W68,W71),-3)</f>
        <v>0</v>
      </c>
    </row>
    <row r="85" spans="17:17" x14ac:dyDescent="0.4">
      <c r="Q85">
        <f>ROUNDDOWN(MIN(AA81,AA84),-3)</f>
        <v>0</v>
      </c>
    </row>
    <row r="87" spans="17:17" x14ac:dyDescent="0.4">
      <c r="Q87">
        <f>Q72+Q85</f>
        <v>0</v>
      </c>
    </row>
  </sheetData>
  <sheetProtection formatCells="0" selectLockedCells="1"/>
  <mergeCells count="10">
    <mergeCell ref="H2:I2"/>
    <mergeCell ref="H3:I3"/>
    <mergeCell ref="E9:I9"/>
    <mergeCell ref="E10:I10"/>
    <mergeCell ref="B14:H16"/>
    <mergeCell ref="D21:F21"/>
    <mergeCell ref="A22:C22"/>
    <mergeCell ref="D22:F22"/>
    <mergeCell ref="A23:C23"/>
    <mergeCell ref="D23:F23"/>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F87"/>
  <sheetViews>
    <sheetView view="pageBreakPreview" topLeftCell="B52" zoomScale="70" zoomScaleNormal="100" zoomScaleSheetLayoutView="70" workbookViewId="0">
      <selection activeCell="W65" sqref="W65:Z65"/>
    </sheetView>
  </sheetViews>
  <sheetFormatPr defaultColWidth="4.625" defaultRowHeight="19.5" x14ac:dyDescent="0.4"/>
  <cols>
    <col min="1" max="2" width="4.625" style="1"/>
    <col min="3" max="3" width="8.375" style="1" customWidth="1"/>
    <col min="4"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2" t="s">
        <v>132</v>
      </c>
    </row>
    <row r="2" spans="1:30" ht="45.6" customHeight="1" thickBot="1" x14ac:dyDescent="0.45">
      <c r="A2" s="194" t="s">
        <v>118</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0" ht="24" customHeight="1" x14ac:dyDescent="0.4">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0" ht="24" customHeight="1" x14ac:dyDescent="0.4">
      <c r="A4" s="61" t="s">
        <v>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row>
    <row r="5" spans="1:30" ht="24" customHeight="1" x14ac:dyDescent="0.4">
      <c r="A5" s="142" t="s">
        <v>5</v>
      </c>
      <c r="B5" s="142"/>
      <c r="C5" s="142"/>
      <c r="D5" s="142"/>
      <c r="E5" s="142"/>
      <c r="F5" s="142"/>
      <c r="G5" s="142"/>
      <c r="H5" s="197" t="s">
        <v>6</v>
      </c>
      <c r="I5" s="198"/>
      <c r="J5" s="199"/>
      <c r="K5" s="199"/>
      <c r="L5" s="198" t="s">
        <v>7</v>
      </c>
      <c r="M5" s="198"/>
      <c r="N5" s="199"/>
      <c r="O5" s="199"/>
      <c r="P5" s="198" t="s">
        <v>8</v>
      </c>
      <c r="Q5" s="198"/>
      <c r="R5" s="199"/>
      <c r="S5" s="199"/>
      <c r="T5" s="198" t="s">
        <v>9</v>
      </c>
      <c r="U5" s="200"/>
      <c r="V5" s="58"/>
      <c r="W5" s="58"/>
      <c r="X5" s="58"/>
      <c r="Y5" s="58"/>
      <c r="Z5" s="58"/>
      <c r="AA5" s="58"/>
      <c r="AB5" s="58"/>
      <c r="AC5" s="58"/>
      <c r="AD5" s="58"/>
    </row>
    <row r="6" spans="1:30" ht="24" customHeight="1" x14ac:dyDescent="0.4">
      <c r="A6" s="142" t="s">
        <v>10</v>
      </c>
      <c r="B6" s="142"/>
      <c r="C6" s="142"/>
      <c r="D6" s="142"/>
      <c r="E6" s="142"/>
      <c r="F6" s="142"/>
      <c r="G6" s="142"/>
      <c r="H6" s="167"/>
      <c r="I6" s="168"/>
      <c r="J6" s="168"/>
      <c r="K6" s="168"/>
      <c r="L6" s="168"/>
      <c r="M6" s="168"/>
      <c r="N6" s="168"/>
      <c r="O6" s="168"/>
      <c r="P6" s="168"/>
      <c r="Q6" s="168"/>
      <c r="R6" s="168"/>
      <c r="S6" s="168"/>
      <c r="T6" s="168"/>
      <c r="U6" s="168"/>
      <c r="V6" s="168"/>
      <c r="W6" s="168"/>
      <c r="X6" s="168"/>
      <c r="Y6" s="168"/>
      <c r="Z6" s="168"/>
      <c r="AA6" s="168"/>
      <c r="AB6" s="168"/>
      <c r="AC6" s="168"/>
      <c r="AD6" s="169"/>
    </row>
    <row r="7" spans="1:30" ht="24" customHeight="1" x14ac:dyDescent="0.4">
      <c r="A7" s="142" t="s">
        <v>51</v>
      </c>
      <c r="B7" s="142"/>
      <c r="C7" s="142"/>
      <c r="D7" s="142"/>
      <c r="E7" s="142"/>
      <c r="F7" s="142"/>
      <c r="G7" s="142"/>
      <c r="H7" s="171"/>
      <c r="I7" s="172"/>
      <c r="J7" s="172"/>
      <c r="K7" s="172"/>
      <c r="L7" s="172"/>
      <c r="M7" s="172"/>
      <c r="N7" s="172"/>
      <c r="O7" s="172"/>
      <c r="P7" s="172"/>
      <c r="Q7" s="172"/>
      <c r="R7" s="172"/>
      <c r="S7" s="172"/>
      <c r="T7" s="172"/>
      <c r="U7" s="172"/>
      <c r="V7" s="172"/>
      <c r="W7" s="172"/>
      <c r="X7" s="172"/>
      <c r="Y7" s="172"/>
      <c r="Z7" s="172"/>
      <c r="AA7" s="172"/>
      <c r="AB7" s="172"/>
      <c r="AC7" s="172"/>
      <c r="AD7" s="173"/>
    </row>
    <row r="8" spans="1:30" ht="24" customHeight="1" x14ac:dyDescent="0.4">
      <c r="A8" s="142" t="s">
        <v>11</v>
      </c>
      <c r="B8" s="142"/>
      <c r="C8" s="142"/>
      <c r="D8" s="142"/>
      <c r="E8" s="142"/>
      <c r="F8" s="142"/>
      <c r="G8" s="142"/>
      <c r="H8" s="62" t="s">
        <v>73</v>
      </c>
      <c r="I8" s="172"/>
      <c r="J8" s="172"/>
      <c r="K8" s="173"/>
      <c r="L8" s="167"/>
      <c r="M8" s="168"/>
      <c r="N8" s="168"/>
      <c r="O8" s="168"/>
      <c r="P8" s="168"/>
      <c r="Q8" s="168"/>
      <c r="R8" s="168"/>
      <c r="S8" s="168"/>
      <c r="T8" s="168"/>
      <c r="U8" s="168"/>
      <c r="V8" s="168"/>
      <c r="W8" s="168"/>
      <c r="X8" s="168"/>
      <c r="Y8" s="168"/>
      <c r="Z8" s="168"/>
      <c r="AA8" s="168"/>
      <c r="AB8" s="168"/>
      <c r="AC8" s="168"/>
      <c r="AD8" s="169"/>
    </row>
    <row r="9" spans="1:30" ht="24" customHeight="1" x14ac:dyDescent="0.4">
      <c r="A9" s="142" t="s">
        <v>12</v>
      </c>
      <c r="B9" s="142"/>
      <c r="C9" s="142"/>
      <c r="D9" s="142"/>
      <c r="E9" s="142"/>
      <c r="F9" s="142"/>
      <c r="G9" s="142"/>
      <c r="H9" s="193"/>
      <c r="I9" s="193"/>
      <c r="J9" s="193"/>
      <c r="K9" s="193"/>
      <c r="L9" s="193"/>
      <c r="M9" s="193"/>
      <c r="N9" s="193"/>
      <c r="O9" s="193"/>
      <c r="P9" s="193"/>
      <c r="Q9" s="193"/>
      <c r="R9" s="193"/>
      <c r="S9" s="193"/>
      <c r="T9" s="193"/>
      <c r="U9" s="193"/>
      <c r="V9" s="193"/>
      <c r="W9" s="193"/>
      <c r="X9" s="193"/>
      <c r="Y9" s="193"/>
      <c r="Z9" s="193"/>
      <c r="AA9" s="193"/>
      <c r="AB9" s="193"/>
      <c r="AC9" s="193"/>
      <c r="AD9" s="193"/>
    </row>
    <row r="10" spans="1:30" ht="24" customHeight="1" x14ac:dyDescent="0.4">
      <c r="A10" s="142" t="s">
        <v>13</v>
      </c>
      <c r="B10" s="142"/>
      <c r="C10" s="142"/>
      <c r="D10" s="142"/>
      <c r="E10" s="142"/>
      <c r="F10" s="142"/>
      <c r="G10" s="142"/>
      <c r="H10" s="144" t="s">
        <v>14</v>
      </c>
      <c r="I10" s="182"/>
      <c r="J10" s="167"/>
      <c r="K10" s="168"/>
      <c r="L10" s="168"/>
      <c r="M10" s="168"/>
      <c r="N10" s="168"/>
      <c r="O10" s="169"/>
      <c r="P10" s="144" t="s">
        <v>15</v>
      </c>
      <c r="Q10" s="182"/>
      <c r="R10" s="167"/>
      <c r="S10" s="168"/>
      <c r="T10" s="168"/>
      <c r="U10" s="168"/>
      <c r="V10" s="168"/>
      <c r="W10" s="168"/>
      <c r="X10" s="168"/>
      <c r="Y10" s="168"/>
      <c r="Z10" s="168"/>
      <c r="AA10" s="168"/>
      <c r="AB10" s="168"/>
      <c r="AC10" s="168"/>
      <c r="AD10" s="169"/>
    </row>
    <row r="11" spans="1:30" ht="24" customHeight="1" x14ac:dyDescent="0.4">
      <c r="A11" s="131" t="s">
        <v>16</v>
      </c>
      <c r="B11" s="132"/>
      <c r="C11" s="132"/>
      <c r="D11" s="132"/>
      <c r="E11" s="132"/>
      <c r="F11" s="132"/>
      <c r="G11" s="147"/>
      <c r="H11" s="167"/>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0" ht="24" customHeight="1" x14ac:dyDescent="0.4">
      <c r="A12" s="183" t="s">
        <v>50</v>
      </c>
      <c r="B12" s="184"/>
      <c r="C12" s="184"/>
      <c r="D12" s="184"/>
      <c r="E12" s="184"/>
      <c r="F12" s="184"/>
      <c r="G12" s="184"/>
      <c r="H12" s="184"/>
      <c r="I12" s="184"/>
      <c r="J12" s="185"/>
      <c r="K12" s="189" t="s">
        <v>34</v>
      </c>
      <c r="L12" s="190"/>
      <c r="M12" s="190"/>
      <c r="N12" s="191"/>
      <c r="O12" s="63" t="s">
        <v>35</v>
      </c>
      <c r="P12" s="65"/>
      <c r="Q12" s="64" t="s">
        <v>36</v>
      </c>
      <c r="R12" s="65"/>
      <c r="S12" s="64" t="s">
        <v>37</v>
      </c>
      <c r="T12" s="192"/>
      <c r="U12" s="192"/>
      <c r="V12" s="66" t="s">
        <v>33</v>
      </c>
      <c r="W12" s="66"/>
      <c r="X12" s="66"/>
      <c r="Y12" s="66"/>
      <c r="Z12" s="66"/>
      <c r="AA12" s="67"/>
      <c r="AB12" s="66"/>
      <c r="AC12" s="66"/>
      <c r="AD12" s="68"/>
    </row>
    <row r="13" spans="1:30" ht="24" customHeight="1" x14ac:dyDescent="0.4">
      <c r="A13" s="186"/>
      <c r="B13" s="187"/>
      <c r="C13" s="187"/>
      <c r="D13" s="187"/>
      <c r="E13" s="187"/>
      <c r="F13" s="187"/>
      <c r="G13" s="187"/>
      <c r="H13" s="187"/>
      <c r="I13" s="187"/>
      <c r="J13" s="188"/>
      <c r="K13" s="144" t="s">
        <v>38</v>
      </c>
      <c r="L13" s="143"/>
      <c r="M13" s="143"/>
      <c r="N13" s="182"/>
      <c r="O13" s="70" t="s">
        <v>35</v>
      </c>
      <c r="P13" s="71"/>
      <c r="Q13" s="72" t="s">
        <v>36</v>
      </c>
      <c r="R13" s="71"/>
      <c r="S13" s="72" t="s">
        <v>37</v>
      </c>
      <c r="T13" s="192"/>
      <c r="U13" s="192"/>
      <c r="V13" s="73" t="s">
        <v>33</v>
      </c>
      <c r="W13" s="73"/>
      <c r="X13" s="73"/>
      <c r="Y13" s="73"/>
      <c r="Z13" s="73"/>
      <c r="AA13" s="74"/>
      <c r="AB13" s="73"/>
      <c r="AC13" s="73"/>
      <c r="AD13" s="75"/>
    </row>
    <row r="14" spans="1:30" s="1" customFormat="1" ht="39.6" customHeight="1" x14ac:dyDescent="0.4">
      <c r="A14" s="174" t="s">
        <v>52</v>
      </c>
      <c r="B14" s="175"/>
      <c r="C14" s="175"/>
      <c r="D14" s="175"/>
      <c r="E14" s="175"/>
      <c r="F14" s="175"/>
      <c r="G14" s="175"/>
      <c r="H14" s="175"/>
      <c r="I14" s="175"/>
      <c r="J14" s="175"/>
      <c r="K14" s="175"/>
      <c r="L14" s="175"/>
      <c r="M14" s="175"/>
      <c r="N14" s="176"/>
      <c r="O14" s="177"/>
      <c r="P14" s="178"/>
      <c r="Q14" s="76"/>
      <c r="R14" s="77"/>
      <c r="S14" s="77"/>
      <c r="T14" s="77"/>
      <c r="U14" s="77"/>
      <c r="V14" s="60"/>
      <c r="W14" s="60"/>
      <c r="X14" s="60"/>
      <c r="Y14" s="60"/>
      <c r="Z14" s="60"/>
      <c r="AA14" s="78"/>
      <c r="AB14" s="60"/>
      <c r="AC14" s="60"/>
      <c r="AD14" s="60"/>
    </row>
    <row r="15" spans="1:30" s="1" customFormat="1" ht="23.25" customHeight="1" x14ac:dyDescent="0.4">
      <c r="A15" s="174" t="s">
        <v>116</v>
      </c>
      <c r="B15" s="175"/>
      <c r="C15" s="175"/>
      <c r="D15" s="175"/>
      <c r="E15" s="175"/>
      <c r="F15" s="175"/>
      <c r="G15" s="175"/>
      <c r="H15" s="175"/>
      <c r="I15" s="175"/>
      <c r="J15" s="175"/>
      <c r="K15" s="175"/>
      <c r="L15" s="175"/>
      <c r="M15" s="175"/>
      <c r="N15" s="176"/>
      <c r="O15" s="179"/>
      <c r="P15" s="180"/>
      <c r="Q15" s="180"/>
      <c r="R15" s="180"/>
      <c r="S15" s="181"/>
      <c r="T15" s="144" t="s">
        <v>45</v>
      </c>
      <c r="U15" s="182"/>
      <c r="V15" s="60"/>
      <c r="W15" s="60"/>
      <c r="X15" s="60"/>
      <c r="Y15" s="60"/>
      <c r="Z15" s="60"/>
      <c r="AA15" s="78"/>
      <c r="AB15" s="60"/>
      <c r="AC15" s="60"/>
      <c r="AD15" s="60"/>
    </row>
    <row r="16" spans="1:30" s="1" customFormat="1" ht="23.25" customHeight="1" x14ac:dyDescent="0.4">
      <c r="A16" s="174" t="s">
        <v>117</v>
      </c>
      <c r="B16" s="175"/>
      <c r="C16" s="175"/>
      <c r="D16" s="175"/>
      <c r="E16" s="175"/>
      <c r="F16" s="175"/>
      <c r="G16" s="175"/>
      <c r="H16" s="175"/>
      <c r="I16" s="175"/>
      <c r="J16" s="175"/>
      <c r="K16" s="175"/>
      <c r="L16" s="175"/>
      <c r="M16" s="175"/>
      <c r="N16" s="176"/>
      <c r="O16" s="179"/>
      <c r="P16" s="180"/>
      <c r="Q16" s="180"/>
      <c r="R16" s="180"/>
      <c r="S16" s="181"/>
      <c r="T16" s="144" t="s">
        <v>45</v>
      </c>
      <c r="U16" s="182"/>
      <c r="V16" s="60"/>
      <c r="W16" s="60"/>
      <c r="X16" s="60"/>
      <c r="Y16" s="60"/>
      <c r="Z16" s="60"/>
      <c r="AA16" s="78"/>
      <c r="AB16" s="60"/>
      <c r="AC16" s="60"/>
      <c r="AD16" s="60"/>
    </row>
    <row r="17" spans="1:30" s="1" customFormat="1" x14ac:dyDescent="0.4">
      <c r="A17" s="58"/>
      <c r="B17" s="58"/>
      <c r="C17" s="58"/>
      <c r="D17" s="58"/>
      <c r="E17" s="58"/>
      <c r="F17" s="58"/>
      <c r="G17" s="58"/>
      <c r="H17" s="58"/>
      <c r="I17" s="58"/>
      <c r="J17" s="58"/>
      <c r="K17" s="79"/>
      <c r="L17" s="79"/>
      <c r="M17" s="79"/>
      <c r="N17" s="79"/>
      <c r="O17" s="60"/>
      <c r="P17" s="60"/>
      <c r="Q17" s="79"/>
      <c r="R17" s="60"/>
      <c r="S17" s="79"/>
      <c r="T17" s="60"/>
      <c r="U17" s="60"/>
      <c r="V17" s="60"/>
      <c r="W17" s="60"/>
      <c r="X17" s="60"/>
      <c r="Y17" s="60"/>
      <c r="Z17" s="60"/>
      <c r="AA17" s="78"/>
      <c r="AB17" s="60"/>
      <c r="AC17" s="60"/>
      <c r="AD17" s="60"/>
    </row>
    <row r="18" spans="1:30" s="1" customFormat="1" ht="24" customHeight="1" x14ac:dyDescent="0.4">
      <c r="A18" s="61" t="s">
        <v>17</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1:30" ht="24" customHeight="1" x14ac:dyDescent="0.4">
      <c r="A19" s="123" t="s">
        <v>18</v>
      </c>
      <c r="B19" s="138"/>
      <c r="C19" s="138"/>
      <c r="D19" s="124"/>
      <c r="E19" s="167"/>
      <c r="F19" s="168"/>
      <c r="G19" s="168"/>
      <c r="H19" s="168"/>
      <c r="I19" s="168"/>
      <c r="J19" s="168"/>
      <c r="K19" s="168"/>
      <c r="L19" s="168"/>
      <c r="M19" s="169"/>
      <c r="N19" s="170" t="s">
        <v>19</v>
      </c>
      <c r="O19" s="170"/>
      <c r="P19" s="170"/>
      <c r="Q19" s="170"/>
      <c r="R19" s="167"/>
      <c r="S19" s="168"/>
      <c r="T19" s="168"/>
      <c r="U19" s="168"/>
      <c r="V19" s="168"/>
      <c r="W19" s="168"/>
      <c r="X19" s="168"/>
      <c r="Y19" s="168"/>
      <c r="Z19" s="168"/>
      <c r="AA19" s="168"/>
      <c r="AB19" s="168"/>
      <c r="AC19" s="168"/>
      <c r="AD19" s="169"/>
    </row>
    <row r="20" spans="1:30" ht="24" customHeight="1" x14ac:dyDescent="0.4">
      <c r="A20" s="136" t="s">
        <v>20</v>
      </c>
      <c r="B20" s="136"/>
      <c r="C20" s="136"/>
      <c r="D20" s="136"/>
      <c r="E20" s="171"/>
      <c r="F20" s="172"/>
      <c r="G20" s="172"/>
      <c r="H20" s="172"/>
      <c r="I20" s="172"/>
      <c r="J20" s="172"/>
      <c r="K20" s="172"/>
      <c r="L20" s="172"/>
      <c r="M20" s="173"/>
      <c r="N20" s="170" t="s">
        <v>21</v>
      </c>
      <c r="O20" s="170"/>
      <c r="P20" s="170"/>
      <c r="Q20" s="170"/>
      <c r="R20" s="171"/>
      <c r="S20" s="172"/>
      <c r="T20" s="172"/>
      <c r="U20" s="172"/>
      <c r="V20" s="172"/>
      <c r="W20" s="172"/>
      <c r="X20" s="172"/>
      <c r="Y20" s="172"/>
      <c r="Z20" s="172"/>
      <c r="AA20" s="172"/>
      <c r="AB20" s="172"/>
      <c r="AC20" s="172"/>
      <c r="AD20" s="173"/>
    </row>
    <row r="21" spans="1:30" ht="24" customHeight="1" x14ac:dyDescent="0.4">
      <c r="A21" s="136" t="s">
        <v>22</v>
      </c>
      <c r="B21" s="136"/>
      <c r="C21" s="136"/>
      <c r="D21" s="136"/>
      <c r="E21" s="167"/>
      <c r="F21" s="168"/>
      <c r="G21" s="168"/>
      <c r="H21" s="168"/>
      <c r="I21" s="168"/>
      <c r="J21" s="168"/>
      <c r="K21" s="168"/>
      <c r="L21" s="168"/>
      <c r="M21" s="169"/>
      <c r="N21" s="170" t="s">
        <v>23</v>
      </c>
      <c r="O21" s="170"/>
      <c r="P21" s="170"/>
      <c r="Q21" s="170"/>
      <c r="R21" s="167"/>
      <c r="S21" s="168"/>
      <c r="T21" s="168"/>
      <c r="U21" s="168"/>
      <c r="V21" s="168"/>
      <c r="W21" s="168"/>
      <c r="X21" s="168"/>
      <c r="Y21" s="168"/>
      <c r="Z21" s="168"/>
      <c r="AA21" s="168"/>
      <c r="AB21" s="168"/>
      <c r="AC21" s="168"/>
      <c r="AD21" s="169"/>
    </row>
    <row r="22" spans="1:30" ht="24" customHeight="1" x14ac:dyDescent="0.4">
      <c r="A22" s="136" t="s">
        <v>24</v>
      </c>
      <c r="B22" s="136"/>
      <c r="C22" s="136"/>
      <c r="D22" s="136"/>
      <c r="E22" s="167"/>
      <c r="F22" s="168"/>
      <c r="G22" s="168"/>
      <c r="H22" s="168"/>
      <c r="I22" s="168"/>
      <c r="J22" s="168"/>
      <c r="K22" s="168"/>
      <c r="L22" s="168"/>
      <c r="M22" s="169"/>
      <c r="N22" s="170" t="s">
        <v>25</v>
      </c>
      <c r="O22" s="170"/>
      <c r="P22" s="170"/>
      <c r="Q22" s="170"/>
      <c r="R22" s="171"/>
      <c r="S22" s="172"/>
      <c r="T22" s="172"/>
      <c r="U22" s="172"/>
      <c r="V22" s="172"/>
      <c r="W22" s="172"/>
      <c r="X22" s="172"/>
      <c r="Y22" s="172"/>
      <c r="Z22" s="172"/>
      <c r="AA22" s="172"/>
      <c r="AB22" s="172"/>
      <c r="AC22" s="172"/>
      <c r="AD22" s="173"/>
    </row>
    <row r="23" spans="1:30" x14ac:dyDescent="0.4">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0" ht="24" customHeight="1" x14ac:dyDescent="0.4">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5" spans="1:30" ht="24.75" customHeight="1" x14ac:dyDescent="0.4">
      <c r="A25" s="166" t="s">
        <v>113</v>
      </c>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row>
    <row r="26" spans="1:30" ht="12" customHeight="1" x14ac:dyDescent="0.4">
      <c r="A26" s="6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78"/>
      <c r="AB26" s="58"/>
      <c r="AC26" s="58"/>
      <c r="AD26" s="58"/>
    </row>
    <row r="27" spans="1:30" ht="24" customHeight="1" x14ac:dyDescent="0.4">
      <c r="A27" s="123" t="s">
        <v>27</v>
      </c>
      <c r="B27" s="138"/>
      <c r="C27" s="124"/>
      <c r="D27" s="123" t="s">
        <v>6</v>
      </c>
      <c r="E27" s="124"/>
      <c r="F27" s="121"/>
      <c r="G27" s="122"/>
      <c r="H27" s="123" t="s">
        <v>7</v>
      </c>
      <c r="I27" s="124"/>
      <c r="J27" s="121"/>
      <c r="K27" s="122"/>
      <c r="L27" s="136" t="s">
        <v>8</v>
      </c>
      <c r="M27" s="136"/>
      <c r="N27" s="123" t="s">
        <v>28</v>
      </c>
      <c r="O27" s="138"/>
      <c r="P27" s="124"/>
      <c r="Q27" s="123" t="s">
        <v>6</v>
      </c>
      <c r="R27" s="124"/>
      <c r="S27" s="121"/>
      <c r="T27" s="122"/>
      <c r="U27" s="123" t="s">
        <v>7</v>
      </c>
      <c r="V27" s="124"/>
      <c r="W27" s="121"/>
      <c r="X27" s="122"/>
      <c r="Y27" s="123" t="s">
        <v>106</v>
      </c>
      <c r="Z27" s="124"/>
      <c r="AA27" s="162"/>
      <c r="AB27" s="163"/>
      <c r="AC27" s="164"/>
      <c r="AD27" s="165"/>
    </row>
    <row r="28" spans="1:30" ht="24" customHeight="1" x14ac:dyDescent="0.4">
      <c r="A28" s="80"/>
      <c r="B28" s="80"/>
      <c r="C28" s="80"/>
      <c r="D28" s="80"/>
      <c r="E28" s="80"/>
      <c r="F28" s="81"/>
      <c r="G28" s="81"/>
      <c r="H28" s="79"/>
      <c r="I28" s="79"/>
      <c r="J28" s="81"/>
      <c r="K28" s="81"/>
      <c r="L28" s="79"/>
      <c r="M28" s="79"/>
      <c r="N28" s="79"/>
      <c r="O28" s="79"/>
      <c r="P28" s="79"/>
      <c r="Q28" s="79"/>
      <c r="R28" s="79"/>
      <c r="S28" s="81"/>
      <c r="T28" s="81"/>
      <c r="U28" s="79"/>
      <c r="V28" s="79"/>
      <c r="W28" s="79"/>
      <c r="X28" s="79"/>
      <c r="Y28" s="79"/>
      <c r="Z28" s="79"/>
      <c r="AA28" s="81"/>
      <c r="AB28" s="81"/>
      <c r="AC28" s="80"/>
      <c r="AD28" s="80"/>
    </row>
    <row r="29" spans="1:30" s="1" customFormat="1" ht="90" customHeight="1" x14ac:dyDescent="0.4">
      <c r="A29" s="166" t="s">
        <v>135</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row>
    <row r="30" spans="1:30" s="1" customFormat="1" ht="24" customHeight="1" x14ac:dyDescent="0.4">
      <c r="A30" s="136" t="s">
        <v>32</v>
      </c>
      <c r="B30" s="136"/>
      <c r="C30" s="136"/>
      <c r="D30" s="136"/>
      <c r="E30" s="136"/>
      <c r="F30" s="123" t="s">
        <v>29</v>
      </c>
      <c r="G30" s="138"/>
      <c r="H30" s="138"/>
      <c r="I30" s="138"/>
      <c r="J30" s="138"/>
      <c r="K30" s="138"/>
      <c r="L30" s="138"/>
      <c r="M30" s="138"/>
      <c r="N30" s="138"/>
      <c r="O30" s="138"/>
      <c r="P30" s="138"/>
      <c r="Q30" s="138"/>
      <c r="R30" s="138"/>
      <c r="S30" s="138"/>
      <c r="T30" s="138"/>
      <c r="U30" s="138"/>
      <c r="V30" s="124"/>
      <c r="W30" s="136" t="s">
        <v>30</v>
      </c>
      <c r="X30" s="136"/>
      <c r="Y30" s="136"/>
      <c r="Z30" s="136"/>
      <c r="AA30" s="58"/>
      <c r="AB30" s="58"/>
      <c r="AC30" s="58"/>
      <c r="AD30" s="58"/>
    </row>
    <row r="31" spans="1:30" s="59" customFormat="1" ht="24" customHeight="1" x14ac:dyDescent="0.4">
      <c r="A31" s="82" t="s">
        <v>107</v>
      </c>
      <c r="B31" s="64"/>
      <c r="C31" s="64"/>
      <c r="D31" s="64"/>
      <c r="E31" s="83"/>
      <c r="F31" s="62"/>
      <c r="G31" s="64"/>
      <c r="H31" s="64"/>
      <c r="I31" s="64"/>
      <c r="J31" s="64"/>
      <c r="K31" s="64"/>
      <c r="L31" s="64"/>
      <c r="M31" s="64"/>
      <c r="N31" s="64"/>
      <c r="O31" s="64"/>
      <c r="P31" s="64"/>
      <c r="Q31" s="64"/>
      <c r="R31" s="64"/>
      <c r="S31" s="64"/>
      <c r="T31" s="64"/>
      <c r="U31" s="64"/>
      <c r="V31" s="83"/>
      <c r="W31" s="106"/>
      <c r="X31" s="107"/>
      <c r="Y31" s="107"/>
      <c r="Z31" s="108"/>
      <c r="AA31" s="4"/>
      <c r="AB31" s="4"/>
      <c r="AC31" s="4"/>
      <c r="AD31" s="4"/>
    </row>
    <row r="32" spans="1:30" s="1" customFormat="1" ht="24" customHeight="1" x14ac:dyDescent="0.4">
      <c r="A32" s="123" t="s">
        <v>39</v>
      </c>
      <c r="B32" s="138"/>
      <c r="C32" s="84" t="s">
        <v>46</v>
      </c>
      <c r="D32" s="85"/>
      <c r="E32" s="86" t="s">
        <v>33</v>
      </c>
      <c r="F32" s="144" t="s">
        <v>85</v>
      </c>
      <c r="G32" s="143"/>
      <c r="H32" s="143"/>
      <c r="I32" s="143"/>
      <c r="J32" s="85"/>
      <c r="K32" s="66" t="s">
        <v>40</v>
      </c>
      <c r="L32" s="66"/>
      <c r="M32" s="66" t="s">
        <v>86</v>
      </c>
      <c r="N32" s="66"/>
      <c r="O32" s="66"/>
      <c r="P32" s="85"/>
      <c r="Q32" s="66" t="s">
        <v>41</v>
      </c>
      <c r="R32" s="64" t="s">
        <v>49</v>
      </c>
      <c r="S32" s="143">
        <v>13447</v>
      </c>
      <c r="T32" s="143"/>
      <c r="U32" s="66" t="s">
        <v>45</v>
      </c>
      <c r="V32" s="68"/>
      <c r="W32" s="139">
        <f>ROUNDUP(IF(0&gt;MIN((20*D32-P32),(20/7*J32-P32))*S32,0,MIN((20*D32-P32),(20/7*J32-P32))*S32),0)</f>
        <v>0</v>
      </c>
      <c r="X32" s="140"/>
      <c r="Y32" s="140"/>
      <c r="Z32" s="141"/>
      <c r="AA32" s="58"/>
      <c r="AB32" s="58"/>
      <c r="AC32" s="58"/>
      <c r="AD32" s="58"/>
    </row>
    <row r="33" spans="1:31" s="1" customFormat="1" ht="24" customHeight="1" x14ac:dyDescent="0.4">
      <c r="A33" s="123" t="s">
        <v>42</v>
      </c>
      <c r="B33" s="138"/>
      <c r="C33" s="84" t="s">
        <v>46</v>
      </c>
      <c r="D33" s="85"/>
      <c r="E33" s="86" t="s">
        <v>33</v>
      </c>
      <c r="F33" s="144" t="s">
        <v>85</v>
      </c>
      <c r="G33" s="143"/>
      <c r="H33" s="143"/>
      <c r="I33" s="143"/>
      <c r="J33" s="85"/>
      <c r="K33" s="66" t="s">
        <v>40</v>
      </c>
      <c r="L33" s="66"/>
      <c r="M33" s="66" t="s">
        <v>86</v>
      </c>
      <c r="N33" s="66"/>
      <c r="O33" s="66"/>
      <c r="P33" s="85"/>
      <c r="Q33" s="66" t="s">
        <v>41</v>
      </c>
      <c r="R33" s="64" t="s">
        <v>49</v>
      </c>
      <c r="S33" s="143">
        <v>13447</v>
      </c>
      <c r="T33" s="143"/>
      <c r="U33" s="66" t="s">
        <v>45</v>
      </c>
      <c r="V33" s="68"/>
      <c r="W33" s="139">
        <f>ROUNDUP(IF(0&gt;MIN((20*D33-P33),(20/7*J33-P33))*S33,0,MIN((20*D33-P33),(20/7*J33-P33))*S33),0)</f>
        <v>0</v>
      </c>
      <c r="X33" s="140"/>
      <c r="Y33" s="140"/>
      <c r="Z33" s="141"/>
      <c r="AA33" s="58"/>
      <c r="AB33" s="58"/>
      <c r="AC33" s="58"/>
      <c r="AD33" s="58"/>
    </row>
    <row r="34" spans="1:31" s="1" customFormat="1" ht="24" customHeight="1" x14ac:dyDescent="0.4">
      <c r="A34" s="123" t="s">
        <v>43</v>
      </c>
      <c r="B34" s="138"/>
      <c r="C34" s="84" t="s">
        <v>46</v>
      </c>
      <c r="D34" s="85"/>
      <c r="E34" s="86" t="s">
        <v>33</v>
      </c>
      <c r="F34" s="144" t="s">
        <v>85</v>
      </c>
      <c r="G34" s="143"/>
      <c r="H34" s="143"/>
      <c r="I34" s="143"/>
      <c r="J34" s="85"/>
      <c r="K34" s="66" t="s">
        <v>40</v>
      </c>
      <c r="L34" s="66"/>
      <c r="M34" s="66" t="s">
        <v>86</v>
      </c>
      <c r="N34" s="66"/>
      <c r="O34" s="66"/>
      <c r="P34" s="85"/>
      <c r="Q34" s="66" t="s">
        <v>41</v>
      </c>
      <c r="R34" s="64" t="s">
        <v>49</v>
      </c>
      <c r="S34" s="143">
        <v>13447</v>
      </c>
      <c r="T34" s="143"/>
      <c r="U34" s="66" t="s">
        <v>45</v>
      </c>
      <c r="V34" s="68"/>
      <c r="W34" s="139">
        <f>ROUNDUP(IF(0&gt;MIN((20*D34-P34),(20/7*J34-P34))*S34,0,MIN((20*D34-P34),(20/7*J34-P34))*S34),0)</f>
        <v>0</v>
      </c>
      <c r="X34" s="140"/>
      <c r="Y34" s="140"/>
      <c r="Z34" s="141"/>
      <c r="AA34" s="58"/>
      <c r="AB34" s="58"/>
      <c r="AC34" s="58"/>
      <c r="AD34" s="58"/>
    </row>
    <row r="35" spans="1:31" s="1" customFormat="1" ht="24" customHeight="1" x14ac:dyDescent="0.4">
      <c r="A35" s="82" t="s">
        <v>87</v>
      </c>
      <c r="B35" s="64"/>
      <c r="C35" s="64"/>
      <c r="D35" s="66"/>
      <c r="E35" s="68"/>
      <c r="F35" s="62"/>
      <c r="G35" s="64"/>
      <c r="H35" s="64"/>
      <c r="I35" s="64"/>
      <c r="J35" s="66"/>
      <c r="K35" s="66"/>
      <c r="L35" s="66"/>
      <c r="M35" s="66"/>
      <c r="N35" s="66"/>
      <c r="O35" s="66"/>
      <c r="P35" s="66"/>
      <c r="Q35" s="66"/>
      <c r="R35" s="64"/>
      <c r="S35" s="64"/>
      <c r="T35" s="64"/>
      <c r="U35" s="66"/>
      <c r="V35" s="68"/>
      <c r="W35" s="87"/>
      <c r="X35" s="88"/>
      <c r="Y35" s="88"/>
      <c r="Z35" s="89"/>
      <c r="AA35" s="58"/>
      <c r="AB35" s="58"/>
      <c r="AC35" s="58"/>
      <c r="AD35" s="58"/>
    </row>
    <row r="36" spans="1:31" s="1" customFormat="1" ht="24" customHeight="1" x14ac:dyDescent="0.4">
      <c r="A36" s="123" t="s">
        <v>39</v>
      </c>
      <c r="B36" s="138"/>
      <c r="C36" s="84" t="s">
        <v>46</v>
      </c>
      <c r="D36" s="85"/>
      <c r="E36" s="86" t="s">
        <v>33</v>
      </c>
      <c r="F36" s="144" t="s">
        <v>85</v>
      </c>
      <c r="G36" s="143"/>
      <c r="H36" s="143"/>
      <c r="I36" s="143"/>
      <c r="J36" s="85"/>
      <c r="K36" s="66" t="s">
        <v>40</v>
      </c>
      <c r="L36" s="66"/>
      <c r="M36" s="66" t="s">
        <v>86</v>
      </c>
      <c r="N36" s="66"/>
      <c r="O36" s="66"/>
      <c r="P36" s="85"/>
      <c r="Q36" s="66" t="s">
        <v>41</v>
      </c>
      <c r="R36" s="64" t="s">
        <v>49</v>
      </c>
      <c r="S36" s="143">
        <v>13447</v>
      </c>
      <c r="T36" s="143"/>
      <c r="U36" s="66" t="s">
        <v>45</v>
      </c>
      <c r="V36" s="68"/>
      <c r="W36" s="139">
        <f>ROUNDUP(IF(0&gt;MIN((20*D36-P36),(20/7*J36-P36))*S36/2,0,MIN((20*D36-P36),(20/7*J36-P36))*S36/2),0)</f>
        <v>0</v>
      </c>
      <c r="X36" s="140"/>
      <c r="Y36" s="140"/>
      <c r="Z36" s="141"/>
      <c r="AA36" s="58"/>
      <c r="AB36" s="58"/>
      <c r="AC36" s="58"/>
      <c r="AD36" s="58"/>
    </row>
    <row r="37" spans="1:31" s="1" customFormat="1" ht="24" customHeight="1" x14ac:dyDescent="0.4">
      <c r="A37" s="123" t="s">
        <v>42</v>
      </c>
      <c r="B37" s="138"/>
      <c r="C37" s="84" t="s">
        <v>46</v>
      </c>
      <c r="D37" s="85"/>
      <c r="E37" s="86" t="s">
        <v>33</v>
      </c>
      <c r="F37" s="144" t="s">
        <v>85</v>
      </c>
      <c r="G37" s="143"/>
      <c r="H37" s="143"/>
      <c r="I37" s="143"/>
      <c r="J37" s="85"/>
      <c r="K37" s="66" t="s">
        <v>40</v>
      </c>
      <c r="L37" s="66"/>
      <c r="M37" s="66" t="s">
        <v>86</v>
      </c>
      <c r="N37" s="66"/>
      <c r="O37" s="66"/>
      <c r="P37" s="85"/>
      <c r="Q37" s="66" t="s">
        <v>41</v>
      </c>
      <c r="R37" s="64" t="s">
        <v>49</v>
      </c>
      <c r="S37" s="143">
        <v>13447</v>
      </c>
      <c r="T37" s="143"/>
      <c r="U37" s="66" t="s">
        <v>45</v>
      </c>
      <c r="V37" s="68"/>
      <c r="W37" s="139">
        <f>ROUNDUP(IF(0&gt;MIN((20*D37-P37),(20/7*J37-P37))*S37/2,0,MIN((20*D37-P37),(20/7*J37-P37))*S37/2),0)</f>
        <v>0</v>
      </c>
      <c r="X37" s="140"/>
      <c r="Y37" s="140"/>
      <c r="Z37" s="141"/>
      <c r="AA37" s="58"/>
      <c r="AB37" s="58"/>
      <c r="AC37" s="58"/>
      <c r="AD37" s="58"/>
    </row>
    <row r="38" spans="1:31" s="1" customFormat="1" ht="24" customHeight="1" x14ac:dyDescent="0.4">
      <c r="A38" s="123" t="s">
        <v>44</v>
      </c>
      <c r="B38" s="138"/>
      <c r="C38" s="138"/>
      <c r="D38" s="138"/>
      <c r="E38" s="138"/>
      <c r="F38" s="138"/>
      <c r="G38" s="138"/>
      <c r="H38" s="138"/>
      <c r="I38" s="138"/>
      <c r="J38" s="138"/>
      <c r="K38" s="138"/>
      <c r="L38" s="138"/>
      <c r="M38" s="138"/>
      <c r="N38" s="138"/>
      <c r="O38" s="138"/>
      <c r="P38" s="138"/>
      <c r="Q38" s="138"/>
      <c r="R38" s="138"/>
      <c r="S38" s="138"/>
      <c r="T38" s="138"/>
      <c r="U38" s="138"/>
      <c r="V38" s="124"/>
      <c r="W38" s="139">
        <f>SUM(W32,W33,W34,W36,W37)</f>
        <v>0</v>
      </c>
      <c r="X38" s="140"/>
      <c r="Y38" s="140"/>
      <c r="Z38" s="141"/>
      <c r="AA38" s="58"/>
      <c r="AB38" s="58"/>
      <c r="AC38" s="58"/>
      <c r="AD38" s="58"/>
    </row>
    <row r="39" spans="1:31" s="1" customFormat="1" ht="24" customHeight="1" x14ac:dyDescent="0.4">
      <c r="A39" s="142" t="s">
        <v>59</v>
      </c>
      <c r="B39" s="142"/>
      <c r="C39" s="142"/>
      <c r="D39" s="142"/>
      <c r="E39" s="142"/>
      <c r="F39" s="63"/>
      <c r="G39" s="143" t="s">
        <v>56</v>
      </c>
      <c r="H39" s="143"/>
      <c r="I39" s="143"/>
      <c r="J39" s="143"/>
      <c r="K39" s="66">
        <v>20</v>
      </c>
      <c r="L39" s="66" t="s">
        <v>41</v>
      </c>
      <c r="M39" s="143" t="s">
        <v>57</v>
      </c>
      <c r="N39" s="143"/>
      <c r="O39" s="143">
        <v>13447</v>
      </c>
      <c r="P39" s="143"/>
      <c r="Q39" s="66" t="s">
        <v>45</v>
      </c>
      <c r="R39" s="66" t="s">
        <v>46</v>
      </c>
      <c r="S39" s="105">
        <f>SUM(D32,D33,D34,D36,D37)</f>
        <v>0</v>
      </c>
      <c r="T39" s="66" t="s">
        <v>33</v>
      </c>
      <c r="U39" s="66" t="s">
        <v>58</v>
      </c>
      <c r="V39" s="68"/>
      <c r="W39" s="139">
        <f>K39*O39*S39</f>
        <v>0</v>
      </c>
      <c r="X39" s="140"/>
      <c r="Y39" s="140"/>
      <c r="Z39" s="141"/>
      <c r="AA39" s="58"/>
      <c r="AB39" s="58"/>
      <c r="AC39" s="58"/>
      <c r="AD39" s="58"/>
    </row>
    <row r="40" spans="1:31" s="1" customFormat="1" ht="24" customHeight="1" x14ac:dyDescent="0.4">
      <c r="A40" s="131" t="s">
        <v>88</v>
      </c>
      <c r="B40" s="132"/>
      <c r="C40" s="132"/>
      <c r="D40" s="132"/>
      <c r="E40" s="132"/>
      <c r="F40" s="132"/>
      <c r="G40" s="132"/>
      <c r="H40" s="132"/>
      <c r="I40" s="132"/>
      <c r="J40" s="132"/>
      <c r="K40" s="132"/>
      <c r="L40" s="132"/>
      <c r="M40" s="132"/>
      <c r="N40" s="132"/>
      <c r="O40" s="132"/>
      <c r="P40" s="132"/>
      <c r="Q40" s="132"/>
      <c r="R40" s="132"/>
      <c r="S40" s="132"/>
      <c r="T40" s="132"/>
      <c r="U40" s="132"/>
      <c r="V40" s="147"/>
      <c r="W40" s="133"/>
      <c r="X40" s="134"/>
      <c r="Y40" s="134"/>
      <c r="Z40" s="135"/>
      <c r="AA40" s="58"/>
      <c r="AB40" s="58"/>
      <c r="AC40" s="58"/>
      <c r="AD40" s="58"/>
    </row>
    <row r="41" spans="1:31" s="1" customFormat="1" ht="24" customHeight="1" x14ac:dyDescent="0.4">
      <c r="A41" s="136" t="s">
        <v>63</v>
      </c>
      <c r="B41" s="136"/>
      <c r="C41" s="136"/>
      <c r="D41" s="136"/>
      <c r="E41" s="136"/>
      <c r="F41" s="136"/>
      <c r="G41" s="136"/>
      <c r="H41" s="136"/>
      <c r="I41" s="136"/>
      <c r="J41" s="136"/>
      <c r="K41" s="136"/>
      <c r="L41" s="136"/>
      <c r="M41" s="136"/>
      <c r="N41" s="136"/>
      <c r="O41" s="136"/>
      <c r="P41" s="136"/>
      <c r="Q41" s="136"/>
      <c r="R41" s="136"/>
      <c r="S41" s="136"/>
      <c r="T41" s="136"/>
      <c r="U41" s="136"/>
      <c r="V41" s="136"/>
      <c r="W41" s="137">
        <f>W38-W40</f>
        <v>0</v>
      </c>
      <c r="X41" s="137"/>
      <c r="Y41" s="137"/>
      <c r="Z41" s="137"/>
      <c r="AA41" s="58"/>
      <c r="AB41" s="58"/>
      <c r="AC41" s="58"/>
      <c r="AD41" s="58"/>
    </row>
    <row r="42" spans="1:31" s="1" customFormat="1" ht="24" customHeight="1" x14ac:dyDescent="0.4">
      <c r="A42" s="90"/>
      <c r="B42" s="90"/>
      <c r="C42" s="90"/>
      <c r="D42" s="90"/>
      <c r="E42" s="90"/>
      <c r="F42" s="90"/>
      <c r="G42" s="90"/>
      <c r="H42" s="90"/>
      <c r="I42" s="90"/>
      <c r="J42" s="90"/>
      <c r="K42" s="90"/>
      <c r="L42" s="90"/>
      <c r="M42" s="90"/>
      <c r="N42" s="90"/>
      <c r="O42" s="90"/>
      <c r="P42" s="90"/>
      <c r="Q42" s="91"/>
      <c r="R42" s="92"/>
      <c r="S42" s="92"/>
      <c r="T42" s="92"/>
      <c r="U42" s="93"/>
      <c r="V42" s="93"/>
      <c r="W42" s="58"/>
      <c r="X42" s="58"/>
      <c r="Y42" s="58"/>
      <c r="Z42" s="94"/>
      <c r="AA42" s="58"/>
      <c r="AB42" s="58"/>
      <c r="AC42" s="58"/>
      <c r="AD42" s="58"/>
    </row>
    <row r="43" spans="1:31" ht="24" customHeight="1" x14ac:dyDescent="0.4">
      <c r="A43" s="145" t="s">
        <v>136</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row>
    <row r="44" spans="1:31" ht="24" customHeight="1" x14ac:dyDescent="0.4">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1" ht="24" customHeight="1" x14ac:dyDescent="0.4">
      <c r="A45" s="136" t="s">
        <v>32</v>
      </c>
      <c r="B45" s="136"/>
      <c r="C45" s="136"/>
      <c r="D45" s="136"/>
      <c r="E45" s="136"/>
      <c r="F45" s="123" t="s">
        <v>29</v>
      </c>
      <c r="G45" s="138"/>
      <c r="H45" s="138"/>
      <c r="I45" s="138"/>
      <c r="J45" s="138"/>
      <c r="K45" s="138"/>
      <c r="L45" s="138"/>
      <c r="M45" s="138"/>
      <c r="N45" s="138"/>
      <c r="O45" s="138"/>
      <c r="P45" s="138"/>
      <c r="Q45" s="138"/>
      <c r="R45" s="138"/>
      <c r="S45" s="138"/>
      <c r="T45" s="138"/>
      <c r="U45" s="138"/>
      <c r="V45" s="138"/>
      <c r="W45" s="138"/>
      <c r="X45" s="138"/>
      <c r="Y45" s="138"/>
      <c r="Z45" s="124"/>
      <c r="AA45" s="136" t="s">
        <v>30</v>
      </c>
      <c r="AB45" s="136"/>
      <c r="AC45" s="136"/>
      <c r="AD45" s="136"/>
    </row>
    <row r="46" spans="1:31" ht="24" customHeight="1" x14ac:dyDescent="0.4">
      <c r="A46" s="159" t="s">
        <v>39</v>
      </c>
      <c r="B46" s="159"/>
      <c r="C46" s="159"/>
      <c r="D46" s="159"/>
      <c r="E46" s="159"/>
      <c r="F46" s="160" t="s">
        <v>47</v>
      </c>
      <c r="G46" s="161"/>
      <c r="H46" s="161"/>
      <c r="I46" s="161"/>
      <c r="J46" s="85"/>
      <c r="K46" s="96" t="s">
        <v>40</v>
      </c>
      <c r="L46" s="96"/>
      <c r="M46" s="161" t="s">
        <v>46</v>
      </c>
      <c r="N46" s="161"/>
      <c r="O46" s="85"/>
      <c r="P46" s="96" t="s">
        <v>33</v>
      </c>
      <c r="Q46" s="161" t="s">
        <v>48</v>
      </c>
      <c r="R46" s="161"/>
      <c r="S46" s="161"/>
      <c r="T46" s="161"/>
      <c r="U46" s="85"/>
      <c r="V46" s="97" t="s">
        <v>41</v>
      </c>
      <c r="W46" s="97" t="s">
        <v>49</v>
      </c>
      <c r="X46" s="161">
        <v>13447</v>
      </c>
      <c r="Y46" s="161"/>
      <c r="Z46" s="96" t="s">
        <v>45</v>
      </c>
      <c r="AA46" s="139">
        <f>ROUNDUP(IF(0&gt;MIN(((20-U46)*13447),((20*J46/7-U46)*13447))*O46,0,MIN(((20-U46)*13447),((20*J46/7-U46)*13447))*O46),0)</f>
        <v>0</v>
      </c>
      <c r="AB46" s="140"/>
      <c r="AC46" s="140"/>
      <c r="AD46" s="141"/>
      <c r="AE46" s="9"/>
    </row>
    <row r="47" spans="1:31" ht="24" customHeight="1" x14ac:dyDescent="0.4">
      <c r="A47" s="159" t="s">
        <v>42</v>
      </c>
      <c r="B47" s="159"/>
      <c r="C47" s="159"/>
      <c r="D47" s="159"/>
      <c r="E47" s="159"/>
      <c r="F47" s="160" t="s">
        <v>47</v>
      </c>
      <c r="G47" s="161"/>
      <c r="H47" s="161"/>
      <c r="I47" s="161"/>
      <c r="J47" s="85"/>
      <c r="K47" s="96" t="s">
        <v>40</v>
      </c>
      <c r="L47" s="96"/>
      <c r="M47" s="161" t="s">
        <v>46</v>
      </c>
      <c r="N47" s="161"/>
      <c r="O47" s="85"/>
      <c r="P47" s="96" t="s">
        <v>33</v>
      </c>
      <c r="Q47" s="161" t="s">
        <v>48</v>
      </c>
      <c r="R47" s="161"/>
      <c r="S47" s="161"/>
      <c r="T47" s="161"/>
      <c r="U47" s="85"/>
      <c r="V47" s="97" t="s">
        <v>41</v>
      </c>
      <c r="W47" s="97" t="s">
        <v>49</v>
      </c>
      <c r="X47" s="161">
        <v>13447</v>
      </c>
      <c r="Y47" s="161"/>
      <c r="Z47" s="96" t="s">
        <v>45</v>
      </c>
      <c r="AA47" s="139">
        <f>ROUNDUP(IF(0&gt;MIN(((20-U47)*13447),((20*J47/7-U47)*13447))*O47,0,MIN(((20-U47)*13447),((20*J47/7-U47)*13447))*O47),0)</f>
        <v>0</v>
      </c>
      <c r="AB47" s="140"/>
      <c r="AC47" s="140"/>
      <c r="AD47" s="141"/>
      <c r="AE47" s="9"/>
    </row>
    <row r="48" spans="1:31" ht="24" customHeight="1" x14ac:dyDescent="0.4">
      <c r="A48" s="159" t="s">
        <v>43</v>
      </c>
      <c r="B48" s="159"/>
      <c r="C48" s="159"/>
      <c r="D48" s="159"/>
      <c r="E48" s="159"/>
      <c r="F48" s="160" t="s">
        <v>47</v>
      </c>
      <c r="G48" s="161"/>
      <c r="H48" s="161"/>
      <c r="I48" s="161"/>
      <c r="J48" s="85"/>
      <c r="K48" s="96" t="s">
        <v>40</v>
      </c>
      <c r="L48" s="96"/>
      <c r="M48" s="161" t="s">
        <v>46</v>
      </c>
      <c r="N48" s="161"/>
      <c r="O48" s="85"/>
      <c r="P48" s="96" t="s">
        <v>33</v>
      </c>
      <c r="Q48" s="161" t="s">
        <v>48</v>
      </c>
      <c r="R48" s="161"/>
      <c r="S48" s="161"/>
      <c r="T48" s="161"/>
      <c r="U48" s="85"/>
      <c r="V48" s="97" t="s">
        <v>41</v>
      </c>
      <c r="W48" s="97" t="s">
        <v>49</v>
      </c>
      <c r="X48" s="161">
        <v>13447</v>
      </c>
      <c r="Y48" s="161"/>
      <c r="Z48" s="96" t="s">
        <v>45</v>
      </c>
      <c r="AA48" s="139">
        <f>ROUNDUP(IF(0&gt;MIN(((20-U48)*13447),((20*J48/7-U48)*13447))*O48,0,MIN(((20-U48)*13447),((20*J48/7-U48)*13447))*O48),0)</f>
        <v>0</v>
      </c>
      <c r="AB48" s="140"/>
      <c r="AC48" s="140"/>
      <c r="AD48" s="141"/>
      <c r="AE48" s="9"/>
    </row>
    <row r="49" spans="1:32" ht="24" customHeight="1" x14ac:dyDescent="0.4">
      <c r="A49" s="153" t="s">
        <v>121</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5"/>
      <c r="AA49" s="156">
        <f>SUM(AA46:AD48)</f>
        <v>0</v>
      </c>
      <c r="AB49" s="157"/>
      <c r="AC49" s="157"/>
      <c r="AD49" s="158"/>
      <c r="AE49" s="9"/>
    </row>
    <row r="50" spans="1:32" s="1" customFormat="1" ht="24" customHeight="1" x14ac:dyDescent="0.4">
      <c r="A50" s="142" t="s">
        <v>59</v>
      </c>
      <c r="B50" s="142"/>
      <c r="C50" s="142"/>
      <c r="D50" s="142"/>
      <c r="E50" s="142"/>
      <c r="F50" s="63"/>
      <c r="G50" s="143" t="s">
        <v>56</v>
      </c>
      <c r="H50" s="143"/>
      <c r="I50" s="143"/>
      <c r="J50" s="143"/>
      <c r="K50" s="66">
        <v>20</v>
      </c>
      <c r="L50" s="66" t="s">
        <v>41</v>
      </c>
      <c r="M50" s="143" t="s">
        <v>57</v>
      </c>
      <c r="N50" s="143"/>
      <c r="O50" s="143">
        <v>13447</v>
      </c>
      <c r="P50" s="143"/>
      <c r="Q50" s="66" t="s">
        <v>45</v>
      </c>
      <c r="R50" s="66" t="s">
        <v>46</v>
      </c>
      <c r="S50" s="105">
        <f>SUM(O46:O48)</f>
        <v>0</v>
      </c>
      <c r="T50" s="66" t="s">
        <v>33</v>
      </c>
      <c r="U50" s="66" t="s">
        <v>103</v>
      </c>
      <c r="V50" s="66"/>
      <c r="W50" s="66"/>
      <c r="X50" s="66"/>
      <c r="Y50" s="66"/>
      <c r="Z50" s="66"/>
      <c r="AA50" s="139">
        <f>K50*O50*S50</f>
        <v>0</v>
      </c>
      <c r="AB50" s="140"/>
      <c r="AC50" s="140"/>
      <c r="AD50" s="141"/>
      <c r="AE50" s="5"/>
      <c r="AF50" s="5"/>
    </row>
    <row r="51" spans="1:32" ht="24" customHeight="1" x14ac:dyDescent="0.4">
      <c r="A51" s="123" t="s">
        <v>122</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24"/>
      <c r="AA51" s="133"/>
      <c r="AB51" s="134"/>
      <c r="AC51" s="134"/>
      <c r="AD51" s="135"/>
    </row>
    <row r="52" spans="1:32" ht="24" customHeight="1" x14ac:dyDescent="0.4">
      <c r="A52" s="123" t="s">
        <v>104</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24"/>
      <c r="AA52" s="137">
        <f>AA49-AA51</f>
        <v>0</v>
      </c>
      <c r="AB52" s="137"/>
      <c r="AC52" s="137"/>
      <c r="AD52" s="137"/>
    </row>
    <row r="53" spans="1:32" s="1" customFormat="1" ht="24" customHeight="1" x14ac:dyDescent="0.4">
      <c r="A53" s="90"/>
      <c r="B53" s="90"/>
      <c r="C53" s="90"/>
      <c r="D53" s="90"/>
      <c r="E53" s="90"/>
      <c r="F53" s="90"/>
      <c r="G53" s="90"/>
      <c r="H53" s="90"/>
      <c r="I53" s="90"/>
      <c r="J53" s="90"/>
      <c r="K53" s="90"/>
      <c r="L53" s="90"/>
      <c r="M53" s="90"/>
      <c r="N53" s="90"/>
      <c r="O53" s="90"/>
      <c r="P53" s="90"/>
      <c r="Q53" s="91"/>
      <c r="R53" s="92"/>
      <c r="S53" s="92"/>
      <c r="T53" s="92"/>
      <c r="U53" s="93"/>
      <c r="V53" s="93"/>
      <c r="W53" s="93"/>
      <c r="X53" s="93"/>
      <c r="Y53" s="93"/>
      <c r="Z53" s="93"/>
      <c r="AA53" s="58"/>
      <c r="AB53" s="58"/>
      <c r="AC53" s="58"/>
      <c r="AD53" s="94" t="s">
        <v>26</v>
      </c>
      <c r="AE53" s="5"/>
      <c r="AF53" s="5"/>
    </row>
    <row r="54" spans="1:32" s="1" customFormat="1" ht="24" customHeight="1" x14ac:dyDescent="0.4">
      <c r="A54" s="90"/>
      <c r="B54" s="90"/>
      <c r="C54" s="90"/>
      <c r="D54" s="90"/>
      <c r="E54" s="90"/>
      <c r="F54" s="90"/>
      <c r="G54" s="90"/>
      <c r="H54" s="90"/>
      <c r="I54" s="90"/>
      <c r="J54" s="90"/>
      <c r="K54" s="90"/>
      <c r="L54" s="90"/>
      <c r="M54" s="90"/>
      <c r="N54" s="90"/>
      <c r="O54" s="90"/>
      <c r="P54" s="90"/>
      <c r="Q54" s="91"/>
      <c r="R54" s="92"/>
      <c r="S54" s="92"/>
      <c r="T54" s="92"/>
      <c r="U54" s="93"/>
      <c r="V54" s="93"/>
      <c r="W54" s="93"/>
      <c r="X54" s="93"/>
      <c r="Y54" s="93"/>
      <c r="Z54" s="93"/>
      <c r="AA54" s="58"/>
      <c r="AB54" s="58"/>
      <c r="AC54" s="58"/>
      <c r="AD54" s="94"/>
      <c r="AE54" s="5"/>
      <c r="AF54" s="5"/>
    </row>
    <row r="55" spans="1:32" s="1" customFormat="1" ht="30" customHeight="1" x14ac:dyDescent="0.4">
      <c r="A55" s="151" t="s">
        <v>53</v>
      </c>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58"/>
      <c r="AB55" s="58"/>
      <c r="AC55" s="58"/>
      <c r="AD55" s="58"/>
    </row>
    <row r="56" spans="1:32" ht="24" customHeight="1" x14ac:dyDescent="0.4">
      <c r="A56" s="145" t="s">
        <v>137</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row>
    <row r="57" spans="1:32" ht="60.75" customHeight="1" x14ac:dyDescent="0.4">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row>
    <row r="58" spans="1:32" s="1" customFormat="1" ht="24" customHeight="1" x14ac:dyDescent="0.4">
      <c r="A58" s="136" t="s">
        <v>32</v>
      </c>
      <c r="B58" s="136"/>
      <c r="C58" s="136"/>
      <c r="D58" s="136"/>
      <c r="E58" s="136"/>
      <c r="F58" s="123" t="s">
        <v>29</v>
      </c>
      <c r="G58" s="138"/>
      <c r="H58" s="138"/>
      <c r="I58" s="138"/>
      <c r="J58" s="138"/>
      <c r="K58" s="138"/>
      <c r="L58" s="138"/>
      <c r="M58" s="138"/>
      <c r="N58" s="138"/>
      <c r="O58" s="138"/>
      <c r="P58" s="138"/>
      <c r="Q58" s="138"/>
      <c r="R58" s="138"/>
      <c r="S58" s="138"/>
      <c r="T58" s="138"/>
      <c r="U58" s="138"/>
      <c r="V58" s="124"/>
      <c r="W58" s="136" t="s">
        <v>30</v>
      </c>
      <c r="X58" s="136"/>
      <c r="Y58" s="136"/>
      <c r="Z58" s="136"/>
      <c r="AA58" s="58"/>
      <c r="AB58" s="58"/>
      <c r="AC58" s="58"/>
      <c r="AD58" s="58"/>
    </row>
    <row r="59" spans="1:32" s="59" customFormat="1" ht="24" customHeight="1" x14ac:dyDescent="0.4">
      <c r="A59" s="82" t="s">
        <v>107</v>
      </c>
      <c r="B59" s="64"/>
      <c r="C59" s="64"/>
      <c r="D59" s="64"/>
      <c r="E59" s="83"/>
      <c r="F59" s="62"/>
      <c r="G59" s="64"/>
      <c r="H59" s="64"/>
      <c r="I59" s="64"/>
      <c r="J59" s="64"/>
      <c r="K59" s="64"/>
      <c r="L59" s="64"/>
      <c r="M59" s="64"/>
      <c r="N59" s="64"/>
      <c r="O59" s="64"/>
      <c r="P59" s="64"/>
      <c r="Q59" s="64"/>
      <c r="R59" s="64"/>
      <c r="S59" s="64"/>
      <c r="T59" s="64"/>
      <c r="U59" s="64"/>
      <c r="V59" s="83"/>
      <c r="W59" s="106"/>
      <c r="X59" s="107"/>
      <c r="Y59" s="107"/>
      <c r="Z59" s="108"/>
      <c r="AA59" s="4"/>
      <c r="AB59" s="4"/>
      <c r="AC59" s="4"/>
      <c r="AD59" s="4"/>
    </row>
    <row r="60" spans="1:32" s="1" customFormat="1" ht="24" customHeight="1" x14ac:dyDescent="0.4">
      <c r="A60" s="123" t="s">
        <v>39</v>
      </c>
      <c r="B60" s="138"/>
      <c r="C60" s="84" t="s">
        <v>46</v>
      </c>
      <c r="D60" s="101"/>
      <c r="E60" s="86" t="s">
        <v>33</v>
      </c>
      <c r="F60" s="144" t="s">
        <v>85</v>
      </c>
      <c r="G60" s="143"/>
      <c r="H60" s="143"/>
      <c r="I60" s="143"/>
      <c r="J60" s="101"/>
      <c r="K60" s="66" t="s">
        <v>40</v>
      </c>
      <c r="L60" s="66"/>
      <c r="M60" s="66" t="s">
        <v>86</v>
      </c>
      <c r="N60" s="66"/>
      <c r="O60" s="66"/>
      <c r="P60" s="101"/>
      <c r="Q60" s="66" t="s">
        <v>41</v>
      </c>
      <c r="R60" s="64" t="s">
        <v>49</v>
      </c>
      <c r="S60" s="143">
        <v>13447</v>
      </c>
      <c r="T60" s="143"/>
      <c r="U60" s="66" t="s">
        <v>45</v>
      </c>
      <c r="V60" s="68"/>
      <c r="W60" s="139">
        <f>ROUNDUP(IF(0&gt;MIN((5*D60-P60),(5/2*J60-P60))*S60,0,MIN((5*D60-P60),(5/2*J60-P60))*S60),0)</f>
        <v>0</v>
      </c>
      <c r="X60" s="140"/>
      <c r="Y60" s="140"/>
      <c r="Z60" s="141"/>
      <c r="AA60" s="58"/>
      <c r="AB60" s="58"/>
      <c r="AC60" s="58"/>
      <c r="AD60" s="58"/>
    </row>
    <row r="61" spans="1:32" s="1" customFormat="1" ht="24" customHeight="1" x14ac:dyDescent="0.4">
      <c r="A61" s="123" t="s">
        <v>42</v>
      </c>
      <c r="B61" s="138"/>
      <c r="C61" s="84" t="s">
        <v>46</v>
      </c>
      <c r="D61" s="101"/>
      <c r="E61" s="86" t="s">
        <v>33</v>
      </c>
      <c r="F61" s="144" t="s">
        <v>85</v>
      </c>
      <c r="G61" s="143"/>
      <c r="H61" s="143"/>
      <c r="I61" s="143"/>
      <c r="J61" s="101"/>
      <c r="K61" s="66" t="s">
        <v>40</v>
      </c>
      <c r="L61" s="66"/>
      <c r="M61" s="66" t="s">
        <v>86</v>
      </c>
      <c r="N61" s="66"/>
      <c r="O61" s="66"/>
      <c r="P61" s="101"/>
      <c r="Q61" s="66" t="s">
        <v>41</v>
      </c>
      <c r="R61" s="64" t="s">
        <v>49</v>
      </c>
      <c r="S61" s="143">
        <v>13447</v>
      </c>
      <c r="T61" s="143"/>
      <c r="U61" s="66" t="s">
        <v>45</v>
      </c>
      <c r="V61" s="68"/>
      <c r="W61" s="139">
        <f t="shared" ref="W61:W62" si="0">ROUNDUP(IF(0&gt;MIN((5*D61-P61),(5/2*J61-P61))*S61,0,MIN((5*D61-P61),(5/2*J61-P61))*S61),0)</f>
        <v>0</v>
      </c>
      <c r="X61" s="140"/>
      <c r="Y61" s="140"/>
      <c r="Z61" s="141"/>
      <c r="AA61" s="58"/>
      <c r="AB61" s="58"/>
      <c r="AC61" s="58"/>
      <c r="AD61" s="58"/>
    </row>
    <row r="62" spans="1:32" s="1" customFormat="1" ht="24" customHeight="1" x14ac:dyDescent="0.4">
      <c r="A62" s="123" t="s">
        <v>43</v>
      </c>
      <c r="B62" s="138"/>
      <c r="C62" s="84" t="s">
        <v>46</v>
      </c>
      <c r="D62" s="101"/>
      <c r="E62" s="86" t="s">
        <v>33</v>
      </c>
      <c r="F62" s="144" t="s">
        <v>85</v>
      </c>
      <c r="G62" s="143"/>
      <c r="H62" s="143"/>
      <c r="I62" s="143"/>
      <c r="J62" s="101"/>
      <c r="K62" s="66" t="s">
        <v>40</v>
      </c>
      <c r="L62" s="66"/>
      <c r="M62" s="66" t="s">
        <v>86</v>
      </c>
      <c r="N62" s="66"/>
      <c r="O62" s="66"/>
      <c r="P62" s="101"/>
      <c r="Q62" s="66" t="s">
        <v>41</v>
      </c>
      <c r="R62" s="64" t="s">
        <v>49</v>
      </c>
      <c r="S62" s="143">
        <v>13447</v>
      </c>
      <c r="T62" s="143"/>
      <c r="U62" s="66" t="s">
        <v>45</v>
      </c>
      <c r="V62" s="68"/>
      <c r="W62" s="139">
        <f t="shared" si="0"/>
        <v>0</v>
      </c>
      <c r="X62" s="140"/>
      <c r="Y62" s="140"/>
      <c r="Z62" s="141"/>
      <c r="AA62" s="58"/>
      <c r="AB62" s="58"/>
      <c r="AC62" s="58"/>
      <c r="AD62" s="58"/>
    </row>
    <row r="63" spans="1:32" s="1" customFormat="1" ht="24" customHeight="1" x14ac:dyDescent="0.4">
      <c r="A63" s="82" t="s">
        <v>87</v>
      </c>
      <c r="B63" s="64"/>
      <c r="C63" s="64"/>
      <c r="D63" s="105"/>
      <c r="E63" s="68"/>
      <c r="F63" s="62"/>
      <c r="G63" s="64"/>
      <c r="H63" s="64"/>
      <c r="I63" s="64"/>
      <c r="J63" s="66"/>
      <c r="K63" s="66"/>
      <c r="L63" s="66"/>
      <c r="M63" s="66"/>
      <c r="N63" s="66"/>
      <c r="O63" s="66"/>
      <c r="P63" s="66"/>
      <c r="Q63" s="66"/>
      <c r="R63" s="64"/>
      <c r="S63" s="64"/>
      <c r="T63" s="64"/>
      <c r="U63" s="66"/>
      <c r="V63" s="68"/>
      <c r="W63" s="87"/>
      <c r="X63" s="88"/>
      <c r="Y63" s="88"/>
      <c r="Z63" s="89"/>
      <c r="AA63" s="58"/>
      <c r="AB63" s="58"/>
      <c r="AC63" s="58"/>
      <c r="AD63" s="58"/>
    </row>
    <row r="64" spans="1:32" s="1" customFormat="1" ht="24" customHeight="1" x14ac:dyDescent="0.4">
      <c r="A64" s="123" t="s">
        <v>39</v>
      </c>
      <c r="B64" s="138"/>
      <c r="C64" s="84" t="s">
        <v>46</v>
      </c>
      <c r="D64" s="101"/>
      <c r="E64" s="86" t="s">
        <v>33</v>
      </c>
      <c r="F64" s="144" t="s">
        <v>85</v>
      </c>
      <c r="G64" s="143"/>
      <c r="H64" s="143"/>
      <c r="I64" s="143"/>
      <c r="J64" s="101"/>
      <c r="K64" s="66" t="s">
        <v>40</v>
      </c>
      <c r="L64" s="66"/>
      <c r="M64" s="66" t="s">
        <v>86</v>
      </c>
      <c r="N64" s="66"/>
      <c r="O64" s="66"/>
      <c r="P64" s="101"/>
      <c r="Q64" s="66" t="s">
        <v>41</v>
      </c>
      <c r="R64" s="64" t="s">
        <v>49</v>
      </c>
      <c r="S64" s="143">
        <v>13447</v>
      </c>
      <c r="T64" s="143"/>
      <c r="U64" s="66" t="s">
        <v>45</v>
      </c>
      <c r="V64" s="68"/>
      <c r="W64" s="139">
        <f>ROUNDUP(IF(0&gt;MIN((5*D64-P64),(5/2*J64-P64))*S64/2,0,MIN((5*D64-P64),(5/2*J64-P64))*S64/2),0)</f>
        <v>0</v>
      </c>
      <c r="X64" s="140"/>
      <c r="Y64" s="140"/>
      <c r="Z64" s="141"/>
      <c r="AA64" s="58"/>
      <c r="AB64" s="58"/>
      <c r="AC64" s="58"/>
      <c r="AD64" s="58"/>
    </row>
    <row r="65" spans="1:32" s="1" customFormat="1" ht="24" customHeight="1" x14ac:dyDescent="0.4">
      <c r="A65" s="123" t="s">
        <v>42</v>
      </c>
      <c r="B65" s="138"/>
      <c r="C65" s="84" t="s">
        <v>46</v>
      </c>
      <c r="D65" s="101"/>
      <c r="E65" s="86" t="s">
        <v>33</v>
      </c>
      <c r="F65" s="144" t="s">
        <v>85</v>
      </c>
      <c r="G65" s="143"/>
      <c r="H65" s="143"/>
      <c r="I65" s="143"/>
      <c r="J65" s="101"/>
      <c r="K65" s="66" t="s">
        <v>40</v>
      </c>
      <c r="L65" s="66"/>
      <c r="M65" s="66" t="s">
        <v>86</v>
      </c>
      <c r="N65" s="66"/>
      <c r="O65" s="66"/>
      <c r="P65" s="101"/>
      <c r="Q65" s="66" t="s">
        <v>41</v>
      </c>
      <c r="R65" s="64" t="s">
        <v>49</v>
      </c>
      <c r="S65" s="143">
        <v>13447</v>
      </c>
      <c r="T65" s="143"/>
      <c r="U65" s="66" t="s">
        <v>45</v>
      </c>
      <c r="V65" s="68"/>
      <c r="W65" s="139">
        <f>ROUNDUP(IF(0&gt;MIN((5*D65-P65),(5/2*J65-P65))*S65/2,0,MIN((5*D65-P65),(5/2*J65-P65))*S65/2),0)</f>
        <v>0</v>
      </c>
      <c r="X65" s="140"/>
      <c r="Y65" s="140"/>
      <c r="Z65" s="141"/>
      <c r="AA65" s="58"/>
      <c r="AB65" s="58"/>
      <c r="AC65" s="58"/>
      <c r="AD65" s="58"/>
    </row>
    <row r="66" spans="1:32" s="1" customFormat="1" ht="24" customHeight="1" x14ac:dyDescent="0.4">
      <c r="A66" s="123" t="s">
        <v>54</v>
      </c>
      <c r="B66" s="138"/>
      <c r="C66" s="138"/>
      <c r="D66" s="138"/>
      <c r="E66" s="138"/>
      <c r="F66" s="138"/>
      <c r="G66" s="138"/>
      <c r="H66" s="138"/>
      <c r="I66" s="138"/>
      <c r="J66" s="138"/>
      <c r="K66" s="138"/>
      <c r="L66" s="138"/>
      <c r="M66" s="138"/>
      <c r="N66" s="138"/>
      <c r="O66" s="138"/>
      <c r="P66" s="138"/>
      <c r="Q66" s="138"/>
      <c r="R66" s="138"/>
      <c r="S66" s="138"/>
      <c r="T66" s="138"/>
      <c r="U66" s="138"/>
      <c r="V66" s="124"/>
      <c r="W66" s="139">
        <f>SUM(W60,W61,W62,W64,W65)</f>
        <v>0</v>
      </c>
      <c r="X66" s="140"/>
      <c r="Y66" s="140"/>
      <c r="Z66" s="141"/>
      <c r="AA66" s="58"/>
      <c r="AB66" s="58"/>
      <c r="AC66" s="58"/>
      <c r="AD66" s="58"/>
    </row>
    <row r="67" spans="1:32" s="1" customFormat="1" ht="24" customHeight="1" x14ac:dyDescent="0.4">
      <c r="A67" s="146" t="s">
        <v>59</v>
      </c>
      <c r="B67" s="146"/>
      <c r="C67" s="146"/>
      <c r="D67" s="146"/>
      <c r="E67" s="146"/>
      <c r="F67" s="63"/>
      <c r="G67" s="143" t="s">
        <v>56</v>
      </c>
      <c r="H67" s="143"/>
      <c r="I67" s="143"/>
      <c r="J67" s="143"/>
      <c r="K67" s="66">
        <v>5</v>
      </c>
      <c r="L67" s="66" t="s">
        <v>41</v>
      </c>
      <c r="M67" s="143" t="s">
        <v>57</v>
      </c>
      <c r="N67" s="143"/>
      <c r="O67" s="143">
        <v>13447</v>
      </c>
      <c r="P67" s="143"/>
      <c r="Q67" s="66" t="s">
        <v>45</v>
      </c>
      <c r="R67" s="66" t="s">
        <v>46</v>
      </c>
      <c r="S67" s="66">
        <f>SUM(D60,D61,D62,D64,D65)</f>
        <v>0</v>
      </c>
      <c r="T67" s="66" t="s">
        <v>33</v>
      </c>
      <c r="U67" s="66" t="s">
        <v>61</v>
      </c>
      <c r="V67" s="68"/>
      <c r="W67" s="139">
        <f>K67*O67*S67</f>
        <v>0</v>
      </c>
      <c r="X67" s="140"/>
      <c r="Y67" s="140"/>
      <c r="Z67" s="141"/>
      <c r="AA67" s="58"/>
      <c r="AB67" s="58"/>
      <c r="AC67" s="58"/>
      <c r="AD67" s="58"/>
    </row>
    <row r="68" spans="1:32" s="1" customFormat="1" ht="24" customHeight="1" x14ac:dyDescent="0.4">
      <c r="A68" s="131" t="s">
        <v>62</v>
      </c>
      <c r="B68" s="132"/>
      <c r="C68" s="132"/>
      <c r="D68" s="132"/>
      <c r="E68" s="132"/>
      <c r="F68" s="132"/>
      <c r="G68" s="132"/>
      <c r="H68" s="132"/>
      <c r="I68" s="132"/>
      <c r="J68" s="132"/>
      <c r="K68" s="132"/>
      <c r="L68" s="132"/>
      <c r="M68" s="132"/>
      <c r="N68" s="132"/>
      <c r="O68" s="132"/>
      <c r="P68" s="132"/>
      <c r="Q68" s="132"/>
      <c r="R68" s="132"/>
      <c r="S68" s="132"/>
      <c r="T68" s="132"/>
      <c r="U68" s="132"/>
      <c r="V68" s="147"/>
      <c r="W68" s="148"/>
      <c r="X68" s="149"/>
      <c r="Y68" s="149"/>
      <c r="Z68" s="150"/>
      <c r="AA68" s="58"/>
      <c r="AB68" s="58"/>
      <c r="AC68" s="58"/>
      <c r="AD68" s="58"/>
    </row>
    <row r="69" spans="1:32" s="1" customFormat="1" ht="24" customHeight="1" x14ac:dyDescent="0.4">
      <c r="A69" s="136" t="s">
        <v>64</v>
      </c>
      <c r="B69" s="136"/>
      <c r="C69" s="136"/>
      <c r="D69" s="136"/>
      <c r="E69" s="136"/>
      <c r="F69" s="136"/>
      <c r="G69" s="136"/>
      <c r="H69" s="136"/>
      <c r="I69" s="136"/>
      <c r="J69" s="136"/>
      <c r="K69" s="136"/>
      <c r="L69" s="136"/>
      <c r="M69" s="136"/>
      <c r="N69" s="136"/>
      <c r="O69" s="136"/>
      <c r="P69" s="136"/>
      <c r="Q69" s="136"/>
      <c r="R69" s="136"/>
      <c r="S69" s="136"/>
      <c r="T69" s="136"/>
      <c r="U69" s="136"/>
      <c r="V69" s="136"/>
      <c r="W69" s="137">
        <f>W66-W68</f>
        <v>0</v>
      </c>
      <c r="X69" s="137"/>
      <c r="Y69" s="137"/>
      <c r="Z69" s="137"/>
      <c r="AA69" s="58"/>
      <c r="AB69" s="58"/>
      <c r="AC69" s="58"/>
      <c r="AD69" s="58"/>
    </row>
    <row r="70" spans="1:32" s="1" customFormat="1" ht="24" customHeight="1" x14ac:dyDescent="0.4">
      <c r="A70" s="90"/>
      <c r="B70" s="90"/>
      <c r="C70" s="90"/>
      <c r="D70" s="90"/>
      <c r="E70" s="90"/>
      <c r="F70" s="90"/>
      <c r="G70" s="90"/>
      <c r="H70" s="90"/>
      <c r="I70" s="90"/>
      <c r="J70" s="90"/>
      <c r="K70" s="90"/>
      <c r="L70" s="90"/>
      <c r="M70" s="90"/>
      <c r="N70" s="90"/>
      <c r="O70" s="90"/>
      <c r="P70" s="90"/>
      <c r="Q70" s="91"/>
      <c r="R70" s="92"/>
      <c r="S70" s="92"/>
      <c r="T70" s="92"/>
      <c r="U70" s="93"/>
      <c r="V70" s="93"/>
      <c r="W70" s="58"/>
      <c r="X70" s="58"/>
      <c r="Y70" s="58"/>
      <c r="Z70" s="94"/>
      <c r="AA70" s="58"/>
      <c r="AB70" s="58"/>
      <c r="AC70" s="58"/>
      <c r="AD70" s="58"/>
    </row>
    <row r="71" spans="1:32" x14ac:dyDescent="0.4">
      <c r="A71" s="145" t="s">
        <v>138</v>
      </c>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row>
    <row r="72" spans="1:32" x14ac:dyDescent="0.4">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row>
    <row r="73" spans="1:32" ht="24" customHeight="1" x14ac:dyDescent="0.4">
      <c r="A73" s="136" t="s">
        <v>32</v>
      </c>
      <c r="B73" s="136"/>
      <c r="C73" s="136"/>
      <c r="D73" s="136"/>
      <c r="E73" s="136"/>
      <c r="F73" s="123" t="s">
        <v>29</v>
      </c>
      <c r="G73" s="138"/>
      <c r="H73" s="138"/>
      <c r="I73" s="138"/>
      <c r="J73" s="138"/>
      <c r="K73" s="138"/>
      <c r="L73" s="138"/>
      <c r="M73" s="138"/>
      <c r="N73" s="138"/>
      <c r="O73" s="138"/>
      <c r="P73" s="138"/>
      <c r="Q73" s="138"/>
      <c r="R73" s="138"/>
      <c r="S73" s="138"/>
      <c r="T73" s="138"/>
      <c r="U73" s="138"/>
      <c r="V73" s="138"/>
      <c r="W73" s="138"/>
      <c r="X73" s="138"/>
      <c r="Y73" s="138"/>
      <c r="Z73" s="124"/>
      <c r="AA73" s="136" t="s">
        <v>30</v>
      </c>
      <c r="AB73" s="136"/>
      <c r="AC73" s="136"/>
      <c r="AD73" s="136"/>
    </row>
    <row r="74" spans="1:32" ht="24" customHeight="1" x14ac:dyDescent="0.4">
      <c r="A74" s="142" t="s">
        <v>39</v>
      </c>
      <c r="B74" s="142"/>
      <c r="C74" s="142"/>
      <c r="D74" s="142"/>
      <c r="E74" s="142"/>
      <c r="F74" s="144" t="s">
        <v>47</v>
      </c>
      <c r="G74" s="143"/>
      <c r="H74" s="143"/>
      <c r="I74" s="143"/>
      <c r="J74" s="85"/>
      <c r="K74" s="66" t="s">
        <v>40</v>
      </c>
      <c r="L74" s="66"/>
      <c r="M74" s="143" t="s">
        <v>46</v>
      </c>
      <c r="N74" s="143"/>
      <c r="O74" s="85"/>
      <c r="P74" s="66" t="s">
        <v>33</v>
      </c>
      <c r="Q74" s="143" t="s">
        <v>48</v>
      </c>
      <c r="R74" s="143"/>
      <c r="S74" s="143"/>
      <c r="T74" s="143"/>
      <c r="U74" s="85"/>
      <c r="V74" s="64" t="s">
        <v>41</v>
      </c>
      <c r="W74" s="64" t="s">
        <v>49</v>
      </c>
      <c r="X74" s="143">
        <v>13447</v>
      </c>
      <c r="Y74" s="143"/>
      <c r="Z74" s="66" t="s">
        <v>45</v>
      </c>
      <c r="AA74" s="139">
        <f>ROUNDUP(IF(0&gt;MIN(((5-U74)*13447),((5*J74/2-U74)*13447))*O74,0,MIN(((5-U74)*13447),((5*J74/2-U74)*13447))*O74),0)</f>
        <v>0</v>
      </c>
      <c r="AB74" s="140"/>
      <c r="AC74" s="140"/>
      <c r="AD74" s="141"/>
    </row>
    <row r="75" spans="1:32" ht="24" customHeight="1" x14ac:dyDescent="0.4">
      <c r="A75" s="142" t="s">
        <v>42</v>
      </c>
      <c r="B75" s="142"/>
      <c r="C75" s="142"/>
      <c r="D75" s="142"/>
      <c r="E75" s="142"/>
      <c r="F75" s="144" t="s">
        <v>47</v>
      </c>
      <c r="G75" s="143"/>
      <c r="H75" s="143"/>
      <c r="I75" s="143"/>
      <c r="J75" s="85"/>
      <c r="K75" s="66" t="s">
        <v>40</v>
      </c>
      <c r="L75" s="66"/>
      <c r="M75" s="143" t="s">
        <v>46</v>
      </c>
      <c r="N75" s="143"/>
      <c r="O75" s="85"/>
      <c r="P75" s="66" t="s">
        <v>33</v>
      </c>
      <c r="Q75" s="143" t="s">
        <v>48</v>
      </c>
      <c r="R75" s="143"/>
      <c r="S75" s="143"/>
      <c r="T75" s="143"/>
      <c r="U75" s="85"/>
      <c r="V75" s="64" t="s">
        <v>41</v>
      </c>
      <c r="W75" s="64" t="s">
        <v>49</v>
      </c>
      <c r="X75" s="143">
        <v>13447</v>
      </c>
      <c r="Y75" s="143"/>
      <c r="Z75" s="66" t="s">
        <v>45</v>
      </c>
      <c r="AA75" s="139">
        <f>ROUNDUP(IF(0&gt;MIN(((5-U75)*13447),((5*J75/2-U75)*13447))*O75,0,MIN(((5-U75)*13447),((5*J75/2-U75)*13447))*O75),0)</f>
        <v>0</v>
      </c>
      <c r="AB75" s="140"/>
      <c r="AC75" s="140"/>
      <c r="AD75" s="141"/>
    </row>
    <row r="76" spans="1:32" s="1" customFormat="1" ht="24" customHeight="1" x14ac:dyDescent="0.4">
      <c r="A76" s="142" t="s">
        <v>43</v>
      </c>
      <c r="B76" s="142"/>
      <c r="C76" s="142"/>
      <c r="D76" s="142"/>
      <c r="E76" s="142"/>
      <c r="F76" s="144" t="s">
        <v>47</v>
      </c>
      <c r="G76" s="143"/>
      <c r="H76" s="143"/>
      <c r="I76" s="143"/>
      <c r="J76" s="85"/>
      <c r="K76" s="66" t="s">
        <v>40</v>
      </c>
      <c r="L76" s="66"/>
      <c r="M76" s="143" t="s">
        <v>46</v>
      </c>
      <c r="N76" s="143"/>
      <c r="O76" s="85"/>
      <c r="P76" s="66" t="s">
        <v>33</v>
      </c>
      <c r="Q76" s="143" t="s">
        <v>48</v>
      </c>
      <c r="R76" s="143"/>
      <c r="S76" s="143"/>
      <c r="T76" s="143"/>
      <c r="U76" s="85"/>
      <c r="V76" s="64" t="s">
        <v>41</v>
      </c>
      <c r="W76" s="64" t="s">
        <v>49</v>
      </c>
      <c r="X76" s="143">
        <v>13447</v>
      </c>
      <c r="Y76" s="143"/>
      <c r="Z76" s="66" t="s">
        <v>45</v>
      </c>
      <c r="AA76" s="139">
        <f>ROUNDUP(IF(0&gt;MIN(((5-U76)*13447),((5*J76/2-U76)*13447))*O76,0,MIN(((5-U76)*13447),((5*J76/2-U76)*13447))*O76),0)</f>
        <v>0</v>
      </c>
      <c r="AB76" s="140"/>
      <c r="AC76" s="140"/>
      <c r="AD76" s="141"/>
      <c r="AE76" s="5"/>
      <c r="AF76" s="5"/>
    </row>
    <row r="77" spans="1:32" ht="24" customHeight="1" x14ac:dyDescent="0.4">
      <c r="A77" s="123" t="s">
        <v>125</v>
      </c>
      <c r="B77" s="138"/>
      <c r="C77" s="138"/>
      <c r="D77" s="138"/>
      <c r="E77" s="138"/>
      <c r="F77" s="138"/>
      <c r="G77" s="138"/>
      <c r="H77" s="138"/>
      <c r="I77" s="138"/>
      <c r="J77" s="138"/>
      <c r="K77" s="138"/>
      <c r="L77" s="138"/>
      <c r="M77" s="138"/>
      <c r="N77" s="138"/>
      <c r="O77" s="138"/>
      <c r="P77" s="138"/>
      <c r="Q77" s="138"/>
      <c r="R77" s="138"/>
      <c r="S77" s="138"/>
      <c r="T77" s="138"/>
      <c r="U77" s="138"/>
      <c r="V77" s="138"/>
      <c r="W77" s="84"/>
      <c r="X77" s="84"/>
      <c r="Y77" s="84"/>
      <c r="Z77" s="84"/>
      <c r="AA77" s="139">
        <f>SUM(AA74:AD76)</f>
        <v>0</v>
      </c>
      <c r="AB77" s="140"/>
      <c r="AC77" s="140"/>
      <c r="AD77" s="141"/>
    </row>
    <row r="78" spans="1:32" ht="24" customHeight="1" x14ac:dyDescent="0.4">
      <c r="A78" s="142" t="s">
        <v>59</v>
      </c>
      <c r="B78" s="142"/>
      <c r="C78" s="142"/>
      <c r="D78" s="142"/>
      <c r="E78" s="142"/>
      <c r="F78" s="63"/>
      <c r="G78" s="143" t="s">
        <v>56</v>
      </c>
      <c r="H78" s="143"/>
      <c r="I78" s="143"/>
      <c r="J78" s="143"/>
      <c r="K78" s="66">
        <v>5</v>
      </c>
      <c r="L78" s="66" t="s">
        <v>41</v>
      </c>
      <c r="M78" s="143" t="s">
        <v>57</v>
      </c>
      <c r="N78" s="143"/>
      <c r="O78" s="143">
        <v>13447</v>
      </c>
      <c r="P78" s="143"/>
      <c r="Q78" s="66" t="s">
        <v>45</v>
      </c>
      <c r="R78" s="66" t="s">
        <v>46</v>
      </c>
      <c r="S78" s="66">
        <f>SUM(O74:O76)</f>
        <v>0</v>
      </c>
      <c r="T78" s="66" t="s">
        <v>33</v>
      </c>
      <c r="U78" s="66" t="s">
        <v>126</v>
      </c>
      <c r="V78" s="66"/>
      <c r="W78" s="66"/>
      <c r="X78" s="66"/>
      <c r="Y78" s="66"/>
      <c r="Z78" s="66"/>
      <c r="AA78" s="139">
        <f>K78*O78*S78</f>
        <v>0</v>
      </c>
      <c r="AB78" s="140"/>
      <c r="AC78" s="140"/>
      <c r="AD78" s="141"/>
    </row>
    <row r="79" spans="1:32" s="1" customFormat="1" ht="24" customHeight="1" x14ac:dyDescent="0.4">
      <c r="A79" s="131" t="s">
        <v>127</v>
      </c>
      <c r="B79" s="132"/>
      <c r="C79" s="132"/>
      <c r="D79" s="132"/>
      <c r="E79" s="132"/>
      <c r="F79" s="132"/>
      <c r="G79" s="132"/>
      <c r="H79" s="132"/>
      <c r="I79" s="132"/>
      <c r="J79" s="132"/>
      <c r="K79" s="132"/>
      <c r="L79" s="132"/>
      <c r="M79" s="132"/>
      <c r="N79" s="132"/>
      <c r="O79" s="132"/>
      <c r="P79" s="132"/>
      <c r="Q79" s="132"/>
      <c r="R79" s="132"/>
      <c r="S79" s="132"/>
      <c r="T79" s="132"/>
      <c r="U79" s="132"/>
      <c r="V79" s="132"/>
      <c r="W79" s="67"/>
      <c r="X79" s="67"/>
      <c r="Y79" s="67"/>
      <c r="Z79" s="67"/>
      <c r="AA79" s="133"/>
      <c r="AB79" s="134"/>
      <c r="AC79" s="134"/>
      <c r="AD79" s="135"/>
      <c r="AE79" s="5"/>
      <c r="AF79" s="5"/>
    </row>
    <row r="80" spans="1:32" s="4" customFormat="1" ht="26.25" customHeight="1" x14ac:dyDescent="0.4">
      <c r="A80" s="136" t="s">
        <v>128</v>
      </c>
      <c r="B80" s="136"/>
      <c r="C80" s="136"/>
      <c r="D80" s="136"/>
      <c r="E80" s="136"/>
      <c r="F80" s="136"/>
      <c r="G80" s="136"/>
      <c r="H80" s="136"/>
      <c r="I80" s="136"/>
      <c r="J80" s="136"/>
      <c r="K80" s="136"/>
      <c r="L80" s="136"/>
      <c r="M80" s="136"/>
      <c r="N80" s="136"/>
      <c r="O80" s="136"/>
      <c r="P80" s="136"/>
      <c r="Q80" s="136"/>
      <c r="R80" s="136"/>
      <c r="S80" s="136"/>
      <c r="T80" s="136"/>
      <c r="U80" s="136"/>
      <c r="V80" s="123"/>
      <c r="W80" s="84"/>
      <c r="X80" s="84"/>
      <c r="Y80" s="84"/>
      <c r="Z80" s="102"/>
      <c r="AA80" s="137">
        <f>AA77-AA79</f>
        <v>0</v>
      </c>
      <c r="AB80" s="137"/>
      <c r="AC80" s="137"/>
      <c r="AD80" s="137"/>
      <c r="AE80" s="6"/>
      <c r="AF80" s="6"/>
    </row>
    <row r="81" spans="1:32" s="1" customFormat="1" ht="24" customHeight="1" thickBot="1" x14ac:dyDescent="0.45">
      <c r="A81" s="90"/>
      <c r="B81" s="90"/>
      <c r="C81" s="90"/>
      <c r="D81" s="90"/>
      <c r="E81" s="90"/>
      <c r="F81" s="90"/>
      <c r="G81" s="90"/>
      <c r="H81" s="90"/>
      <c r="I81" s="90"/>
      <c r="J81" s="90"/>
      <c r="K81" s="90"/>
      <c r="L81" s="90"/>
      <c r="M81" s="90"/>
      <c r="N81" s="90"/>
      <c r="O81" s="90"/>
      <c r="P81" s="90"/>
      <c r="Q81" s="91"/>
      <c r="R81" s="92"/>
      <c r="S81" s="92"/>
      <c r="T81" s="92"/>
      <c r="U81" s="93"/>
      <c r="V81" s="93"/>
      <c r="W81" s="93"/>
      <c r="X81" s="93"/>
      <c r="Y81" s="93"/>
      <c r="Z81" s="109"/>
      <c r="AA81" s="58"/>
      <c r="AB81" s="58"/>
      <c r="AC81" s="58"/>
      <c r="AD81" s="94"/>
      <c r="AE81" s="5"/>
      <c r="AF81" s="5"/>
    </row>
    <row r="82" spans="1:32" s="1" customFormat="1" ht="24" customHeight="1" thickBot="1" x14ac:dyDescent="0.45">
      <c r="A82" s="125" t="s">
        <v>134</v>
      </c>
      <c r="B82" s="126"/>
      <c r="C82" s="126"/>
      <c r="D82" s="126"/>
      <c r="E82" s="126"/>
      <c r="F82" s="126"/>
      <c r="G82" s="126"/>
      <c r="H82" s="126"/>
      <c r="I82" s="126"/>
      <c r="J82" s="126"/>
      <c r="K82" s="126"/>
      <c r="L82" s="126"/>
      <c r="M82" s="126"/>
      <c r="N82" s="126"/>
      <c r="O82" s="126"/>
      <c r="P82" s="126"/>
      <c r="Q82" s="126"/>
      <c r="R82" s="126"/>
      <c r="S82" s="126"/>
      <c r="T82" s="126"/>
      <c r="U82" s="126"/>
      <c r="V82" s="126"/>
      <c r="W82" s="127"/>
      <c r="X82" s="128">
        <f>ROUNDDOWN(MIN((W38+AA49+W66+AA77),(W41+AA52+W69+AA80)),-3)</f>
        <v>0</v>
      </c>
      <c r="Y82" s="129"/>
      <c r="Z82" s="129"/>
      <c r="AA82" s="129"/>
      <c r="AB82" s="130"/>
      <c r="AC82" s="119" t="s">
        <v>45</v>
      </c>
      <c r="AD82" s="120"/>
      <c r="AE82" s="5"/>
      <c r="AF82" s="5"/>
    </row>
    <row r="83" spans="1:32" x14ac:dyDescent="0.4">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103"/>
      <c r="AB83" s="60"/>
      <c r="AC83" s="60"/>
      <c r="AD83" s="60"/>
    </row>
    <row r="84" spans="1:32" x14ac:dyDescent="0.4">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94" t="s">
        <v>31</v>
      </c>
    </row>
    <row r="85" spans="1:32" x14ac:dyDescent="0.4">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row>
    <row r="86" spans="1:32" x14ac:dyDescent="0.4">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row>
    <row r="87" spans="1:32" x14ac:dyDescent="0.4">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row>
  </sheetData>
  <sheetProtection formatCells="0" selectLockedCells="1"/>
  <mergeCells count="209">
    <mergeCell ref="A2:AD2"/>
    <mergeCell ref="A5:G5"/>
    <mergeCell ref="H5:I5"/>
    <mergeCell ref="J5:K5"/>
    <mergeCell ref="L5:M5"/>
    <mergeCell ref="N5:O5"/>
    <mergeCell ref="P5:Q5"/>
    <mergeCell ref="R5:S5"/>
    <mergeCell ref="T5:U5"/>
    <mergeCell ref="A9:G9"/>
    <mergeCell ref="H9:AD9"/>
    <mergeCell ref="A10:G10"/>
    <mergeCell ref="H10:I10"/>
    <mergeCell ref="J10:O10"/>
    <mergeCell ref="P10:Q10"/>
    <mergeCell ref="R10:AD10"/>
    <mergeCell ref="A6:G6"/>
    <mergeCell ref="H6:AD6"/>
    <mergeCell ref="A7:G7"/>
    <mergeCell ref="H7:AD7"/>
    <mergeCell ref="A8:G8"/>
    <mergeCell ref="I8:K8"/>
    <mergeCell ref="L8:AD8"/>
    <mergeCell ref="A14:N14"/>
    <mergeCell ref="O14:P14"/>
    <mergeCell ref="A15:N15"/>
    <mergeCell ref="O15:S15"/>
    <mergeCell ref="T15:U15"/>
    <mergeCell ref="A16:N16"/>
    <mergeCell ref="O16:S16"/>
    <mergeCell ref="T16:U16"/>
    <mergeCell ref="A11:G11"/>
    <mergeCell ref="H11:AD11"/>
    <mergeCell ref="A12:J13"/>
    <mergeCell ref="K12:N12"/>
    <mergeCell ref="T12:U12"/>
    <mergeCell ref="K13:N13"/>
    <mergeCell ref="T13:U13"/>
    <mergeCell ref="A21:D21"/>
    <mergeCell ref="E21:M21"/>
    <mergeCell ref="N21:Q21"/>
    <mergeCell ref="R21:AD21"/>
    <mergeCell ref="A22:D22"/>
    <mergeCell ref="E22:M22"/>
    <mergeCell ref="N22:Q22"/>
    <mergeCell ref="R22:AD22"/>
    <mergeCell ref="A19:D19"/>
    <mergeCell ref="E19:M19"/>
    <mergeCell ref="N19:Q19"/>
    <mergeCell ref="R19:AD19"/>
    <mergeCell ref="A20:D20"/>
    <mergeCell ref="E20:M20"/>
    <mergeCell ref="N20:Q20"/>
    <mergeCell ref="R20:AD20"/>
    <mergeCell ref="AA27:AB27"/>
    <mergeCell ref="AC27:AD27"/>
    <mergeCell ref="A29:AD29"/>
    <mergeCell ref="A30:E30"/>
    <mergeCell ref="F30:V30"/>
    <mergeCell ref="W30:Z30"/>
    <mergeCell ref="A25:AD25"/>
    <mergeCell ref="A27:C27"/>
    <mergeCell ref="D27:E27"/>
    <mergeCell ref="F27:G27"/>
    <mergeCell ref="H27:I27"/>
    <mergeCell ref="J27:K27"/>
    <mergeCell ref="L27:M27"/>
    <mergeCell ref="N27:P27"/>
    <mergeCell ref="Q27:R27"/>
    <mergeCell ref="S27:T27"/>
    <mergeCell ref="A32:B32"/>
    <mergeCell ref="F32:I32"/>
    <mergeCell ref="S32:T32"/>
    <mergeCell ref="W32:Z32"/>
    <mergeCell ref="A33:B33"/>
    <mergeCell ref="F33:I33"/>
    <mergeCell ref="S33:T33"/>
    <mergeCell ref="W33:Z33"/>
    <mergeCell ref="U27:V27"/>
    <mergeCell ref="A37:B37"/>
    <mergeCell ref="F37:I37"/>
    <mergeCell ref="S37:T37"/>
    <mergeCell ref="W37:Z37"/>
    <mergeCell ref="A38:V38"/>
    <mergeCell ref="W38:Z38"/>
    <mergeCell ref="A34:B34"/>
    <mergeCell ref="F34:I34"/>
    <mergeCell ref="S34:T34"/>
    <mergeCell ref="W34:Z34"/>
    <mergeCell ref="A36:B36"/>
    <mergeCell ref="F36:I36"/>
    <mergeCell ref="S36:T36"/>
    <mergeCell ref="W36:Z36"/>
    <mergeCell ref="A41:V41"/>
    <mergeCell ref="W41:Z41"/>
    <mergeCell ref="A43:AD44"/>
    <mergeCell ref="A39:E39"/>
    <mergeCell ref="G39:J39"/>
    <mergeCell ref="M39:N39"/>
    <mergeCell ref="O39:P39"/>
    <mergeCell ref="W39:Z39"/>
    <mergeCell ref="A40:V40"/>
    <mergeCell ref="W40:Z40"/>
    <mergeCell ref="A45:E45"/>
    <mergeCell ref="F45:Z45"/>
    <mergeCell ref="AA45:AD45"/>
    <mergeCell ref="A46:E46"/>
    <mergeCell ref="F46:I46"/>
    <mergeCell ref="M46:N46"/>
    <mergeCell ref="Q46:T46"/>
    <mergeCell ref="X46:Y46"/>
    <mergeCell ref="AA46:AD46"/>
    <mergeCell ref="A48:E48"/>
    <mergeCell ref="F48:I48"/>
    <mergeCell ref="M48:N48"/>
    <mergeCell ref="Q48:T48"/>
    <mergeCell ref="X48:Y48"/>
    <mergeCell ref="AA48:AD48"/>
    <mergeCell ref="A47:E47"/>
    <mergeCell ref="F47:I47"/>
    <mergeCell ref="M47:N47"/>
    <mergeCell ref="Q47:T47"/>
    <mergeCell ref="X47:Y47"/>
    <mergeCell ref="AA47:AD47"/>
    <mergeCell ref="A51:Z51"/>
    <mergeCell ref="AA51:AD51"/>
    <mergeCell ref="A52:Z52"/>
    <mergeCell ref="AA52:AD52"/>
    <mergeCell ref="A49:Z49"/>
    <mergeCell ref="AA49:AD49"/>
    <mergeCell ref="A50:E50"/>
    <mergeCell ref="G50:J50"/>
    <mergeCell ref="M50:N50"/>
    <mergeCell ref="O50:P50"/>
    <mergeCell ref="AA50:AD50"/>
    <mergeCell ref="A60:B60"/>
    <mergeCell ref="F60:I60"/>
    <mergeCell ref="S60:T60"/>
    <mergeCell ref="W60:Z60"/>
    <mergeCell ref="A61:B61"/>
    <mergeCell ref="F61:I61"/>
    <mergeCell ref="S61:T61"/>
    <mergeCell ref="W61:Z61"/>
    <mergeCell ref="A55:Z55"/>
    <mergeCell ref="A56:AD57"/>
    <mergeCell ref="A58:E58"/>
    <mergeCell ref="F58:V58"/>
    <mergeCell ref="W58:Z58"/>
    <mergeCell ref="A65:B65"/>
    <mergeCell ref="F65:I65"/>
    <mergeCell ref="S65:T65"/>
    <mergeCell ref="W65:Z65"/>
    <mergeCell ref="A66:V66"/>
    <mergeCell ref="W66:Z66"/>
    <mergeCell ref="A62:B62"/>
    <mergeCell ref="F62:I62"/>
    <mergeCell ref="S62:T62"/>
    <mergeCell ref="W62:Z62"/>
    <mergeCell ref="A64:B64"/>
    <mergeCell ref="F64:I64"/>
    <mergeCell ref="S64:T64"/>
    <mergeCell ref="W64:Z64"/>
    <mergeCell ref="A69:V69"/>
    <mergeCell ref="W69:Z69"/>
    <mergeCell ref="A71:AD72"/>
    <mergeCell ref="A67:E67"/>
    <mergeCell ref="G67:J67"/>
    <mergeCell ref="M67:N67"/>
    <mergeCell ref="O67:P67"/>
    <mergeCell ref="W67:Z67"/>
    <mergeCell ref="A68:V68"/>
    <mergeCell ref="W68:Z68"/>
    <mergeCell ref="M75:N75"/>
    <mergeCell ref="Q75:T75"/>
    <mergeCell ref="X75:Y75"/>
    <mergeCell ref="AA75:AD75"/>
    <mergeCell ref="A73:E73"/>
    <mergeCell ref="F73:Z73"/>
    <mergeCell ref="AA73:AD73"/>
    <mergeCell ref="A74:E74"/>
    <mergeCell ref="F74:I74"/>
    <mergeCell ref="M74:N74"/>
    <mergeCell ref="Q74:T74"/>
    <mergeCell ref="X74:Y74"/>
    <mergeCell ref="AA74:AD74"/>
    <mergeCell ref="AC82:AD82"/>
    <mergeCell ref="W27:X27"/>
    <mergeCell ref="Y27:Z27"/>
    <mergeCell ref="A82:W82"/>
    <mergeCell ref="X82:AB82"/>
    <mergeCell ref="A79:V79"/>
    <mergeCell ref="AA79:AD79"/>
    <mergeCell ref="A80:V80"/>
    <mergeCell ref="AA80:AD80"/>
    <mergeCell ref="A77:V77"/>
    <mergeCell ref="AA77:AD77"/>
    <mergeCell ref="A78:E78"/>
    <mergeCell ref="G78:J78"/>
    <mergeCell ref="M78:N78"/>
    <mergeCell ref="O78:P78"/>
    <mergeCell ref="AA78:AD78"/>
    <mergeCell ref="A76:E76"/>
    <mergeCell ref="F76:I76"/>
    <mergeCell ref="M76:N76"/>
    <mergeCell ref="Q76:T76"/>
    <mergeCell ref="X76:Y76"/>
    <mergeCell ref="AA76:AD76"/>
    <mergeCell ref="A75:E75"/>
    <mergeCell ref="F75:I75"/>
  </mergeCells>
  <phoneticPr fontId="2"/>
  <dataValidations count="1">
    <dataValidation type="list" allowBlank="1" showInputMessage="1" showErrorMessage="1" sqref="AB12:AD17">
      <formula1>"○,×"</formula1>
    </dataValidation>
  </dataValidations>
  <printOptions horizontalCentered="1"/>
  <pageMargins left="0.31496062992125984" right="0.11811023622047245" top="0.55118110236220474" bottom="0.35433070866141736" header="0.31496062992125984" footer="0.31496062992125984"/>
  <pageSetup paperSize="9" scale="53" fitToWidth="2" fitToHeight="0" orientation="portrait" r:id="rId1"/>
  <rowBreaks count="1" manualBreakCount="1">
    <brk id="53"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F34"/>
  <sheetViews>
    <sheetView view="pageBreakPreview" zoomScale="60" zoomScaleNormal="55" workbookViewId="0">
      <selection activeCell="L7" sqref="L7"/>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2" t="s">
        <v>80</v>
      </c>
      <c r="C2" s="202"/>
      <c r="D2" s="202"/>
      <c r="E2" s="202"/>
      <c r="F2" s="110"/>
    </row>
    <row r="3" spans="2:6" ht="18.75" customHeight="1" x14ac:dyDescent="0.4">
      <c r="C3" s="110"/>
      <c r="D3" s="110"/>
      <c r="E3" s="110"/>
      <c r="F3" s="110"/>
    </row>
    <row r="4" spans="2:6" ht="18.75" customHeight="1" x14ac:dyDescent="0.4">
      <c r="C4" s="110"/>
      <c r="D4" s="110"/>
      <c r="E4" s="110"/>
      <c r="F4" s="110"/>
    </row>
    <row r="5" spans="2:6" ht="45.75" customHeight="1" x14ac:dyDescent="0.4">
      <c r="B5" s="203" t="s">
        <v>77</v>
      </c>
      <c r="C5" s="204"/>
      <c r="D5" s="205" t="s">
        <v>78</v>
      </c>
      <c r="E5" s="205"/>
      <c r="F5" s="111"/>
    </row>
    <row r="6" spans="2:6" ht="48" customHeight="1" x14ac:dyDescent="0.4">
      <c r="B6" s="24" t="s">
        <v>76</v>
      </c>
      <c r="C6" s="25">
        <f>'変更交付申請書（別紙）'!X82</f>
        <v>0</v>
      </c>
      <c r="D6" s="11" t="s">
        <v>79</v>
      </c>
      <c r="E6" s="15">
        <f>SUM(C6:C8)</f>
        <v>0</v>
      </c>
    </row>
    <row r="7" spans="2:6" ht="48" customHeight="1" x14ac:dyDescent="0.4">
      <c r="B7" s="26" t="s">
        <v>90</v>
      </c>
      <c r="C7" s="25">
        <f>SUM('変更交付申請書（別紙）'!W41:Z41,'変更交付申請書（別紙）'!AA52:AD52,'変更交付申請書（別紙）'!W69:Z69,'変更交付申請書（別紙）'!AA80:AD80)-C6</f>
        <v>0</v>
      </c>
      <c r="D7" s="12"/>
      <c r="E7" s="12"/>
    </row>
    <row r="8" spans="2:6" ht="48" customHeight="1" x14ac:dyDescent="0.4">
      <c r="B8" s="26" t="s">
        <v>91</v>
      </c>
      <c r="C8" s="27">
        <f>SUM('変更交付申請書（別紙）'!W40:Z40,'変更交付申請書（別紙）'!AA51:AD51,'変更交付申請書（別紙）'!W68:Z68,'変更交付申請書（別紙）'!AA79:AD79)</f>
        <v>0</v>
      </c>
      <c r="D8" s="12"/>
      <c r="E8" s="12"/>
    </row>
    <row r="9" spans="2:6" ht="48" customHeight="1" x14ac:dyDescent="0.4">
      <c r="B9" s="8"/>
      <c r="C9" s="8"/>
      <c r="D9" s="12"/>
      <c r="E9" s="12"/>
    </row>
    <row r="10" spans="2:6" ht="48" customHeight="1" x14ac:dyDescent="0.4">
      <c r="B10" s="21" t="s">
        <v>84</v>
      </c>
      <c r="C10" s="19">
        <f>SUM(C6:C9)</f>
        <v>0</v>
      </c>
      <c r="D10" s="22" t="s">
        <v>84</v>
      </c>
      <c r="E10" s="20">
        <f>SUM(E6:E9)</f>
        <v>0</v>
      </c>
    </row>
    <row r="11" spans="2:6" x14ac:dyDescent="0.4">
      <c r="C11" s="7"/>
      <c r="D11" s="7"/>
      <c r="E11" s="7"/>
    </row>
    <row r="12" spans="2:6" x14ac:dyDescent="0.4">
      <c r="B12" t="s">
        <v>74</v>
      </c>
      <c r="C12" s="7"/>
      <c r="D12" s="7"/>
      <c r="E12" s="7"/>
    </row>
    <row r="13" spans="2:6" x14ac:dyDescent="0.4">
      <c r="C13" s="7"/>
      <c r="D13" s="7"/>
      <c r="E13" s="7"/>
    </row>
    <row r="14" spans="2:6" x14ac:dyDescent="0.4">
      <c r="C14" s="7"/>
      <c r="D14" s="7"/>
      <c r="E14" s="7"/>
    </row>
    <row r="15" spans="2:6" x14ac:dyDescent="0.4">
      <c r="B15" s="14" t="s">
        <v>75</v>
      </c>
      <c r="C15" s="7"/>
      <c r="D15" s="7"/>
      <c r="E15" s="7"/>
    </row>
    <row r="16" spans="2:6" x14ac:dyDescent="0.4">
      <c r="C16" s="7"/>
      <c r="D16" s="7"/>
      <c r="E16" s="7"/>
    </row>
    <row r="17" spans="3:5" x14ac:dyDescent="0.4">
      <c r="C17" s="7"/>
      <c r="D17" s="7" t="s">
        <v>81</v>
      </c>
      <c r="E17" s="7"/>
    </row>
    <row r="18" spans="3:5" x14ac:dyDescent="0.4">
      <c r="C18" s="7"/>
      <c r="D18" s="206"/>
      <c r="E18" s="206"/>
    </row>
    <row r="19" spans="3:5" x14ac:dyDescent="0.4">
      <c r="C19" s="7"/>
      <c r="D19" s="206"/>
      <c r="E19" s="206"/>
    </row>
    <row r="20" spans="3:5" x14ac:dyDescent="0.4">
      <c r="C20" s="7"/>
      <c r="D20" s="7" t="s">
        <v>82</v>
      </c>
      <c r="E20" s="7"/>
    </row>
    <row r="21" spans="3:5" x14ac:dyDescent="0.4">
      <c r="C21" s="10"/>
      <c r="D21" s="206"/>
      <c r="E21" s="206"/>
    </row>
    <row r="22" spans="3:5" x14ac:dyDescent="0.4">
      <c r="D22" s="206"/>
      <c r="E22" s="206"/>
    </row>
    <row r="23" spans="3:5" ht="57.75" customHeight="1" x14ac:dyDescent="0.4">
      <c r="D23" t="s">
        <v>83</v>
      </c>
      <c r="E23" s="23"/>
    </row>
    <row r="24" spans="3:5" x14ac:dyDescent="0.4">
      <c r="C24" s="16"/>
      <c r="D24" s="201"/>
      <c r="E24" s="201"/>
    </row>
    <row r="25" spans="3:5" x14ac:dyDescent="0.4">
      <c r="C25" s="16"/>
      <c r="D25" s="201"/>
      <c r="E25" s="201"/>
    </row>
    <row r="26" spans="3:5" x14ac:dyDescent="0.4">
      <c r="C26" s="16"/>
      <c r="D26" s="16"/>
      <c r="E26" s="16"/>
    </row>
    <row r="27" spans="3:5" x14ac:dyDescent="0.4">
      <c r="C27" s="16"/>
      <c r="D27" s="16"/>
      <c r="E27" s="16"/>
    </row>
    <row r="28" spans="3:5" x14ac:dyDescent="0.4">
      <c r="C28" s="16"/>
      <c r="D28" s="16"/>
      <c r="E28" s="16"/>
    </row>
    <row r="29" spans="3:5" ht="32.25" customHeight="1" x14ac:dyDescent="0.4">
      <c r="C29" s="16"/>
      <c r="D29" s="16"/>
      <c r="E29" s="16"/>
    </row>
    <row r="30" spans="3:5" ht="38.25" customHeight="1" x14ac:dyDescent="0.4">
      <c r="C30" s="16"/>
      <c r="D30" s="16"/>
      <c r="E30" s="17"/>
    </row>
    <row r="31" spans="3:5" ht="32.25" customHeight="1" x14ac:dyDescent="0.4">
      <c r="C31" s="16"/>
      <c r="D31" s="16"/>
      <c r="E31" s="16"/>
    </row>
    <row r="32" spans="3:5" ht="41.25" customHeight="1" x14ac:dyDescent="0.4">
      <c r="C32" s="16"/>
      <c r="D32" s="16"/>
      <c r="E32" s="18"/>
    </row>
    <row r="33" spans="3:5" ht="31.5" customHeight="1" x14ac:dyDescent="0.4">
      <c r="C33" s="16"/>
      <c r="D33" s="16"/>
      <c r="E33" s="17"/>
    </row>
    <row r="34" spans="3:5" ht="35.25" customHeight="1" x14ac:dyDescent="0.4">
      <c r="E34" s="13"/>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32"/>
  <sheetViews>
    <sheetView showZeros="0" view="pageBreakPreview" zoomScale="70" zoomScaleNormal="100" zoomScaleSheetLayoutView="70" workbookViewId="0">
      <selection activeCell="L26" sqref="L26"/>
    </sheetView>
  </sheetViews>
  <sheetFormatPr defaultColWidth="9" defaultRowHeight="18.75" x14ac:dyDescent="0.4"/>
  <cols>
    <col min="1" max="12" width="7.875" style="31" customWidth="1"/>
    <col min="13" max="13" width="9" style="31"/>
    <col min="14" max="14" width="9.375" style="29" bestFit="1" customWidth="1"/>
    <col min="15" max="16384" width="9" style="29"/>
  </cols>
  <sheetData>
    <row r="1" spans="1:13" ht="18" x14ac:dyDescent="0.4">
      <c r="A1" s="32"/>
      <c r="B1" s="32"/>
      <c r="C1" s="32"/>
      <c r="D1" s="32"/>
      <c r="E1" s="32"/>
      <c r="F1" s="32"/>
      <c r="G1" s="32"/>
      <c r="H1" s="32"/>
      <c r="I1" s="32"/>
      <c r="J1" s="32"/>
      <c r="K1" s="32"/>
      <c r="L1" s="32"/>
      <c r="M1" s="28"/>
    </row>
    <row r="2" spans="1:13" ht="18" x14ac:dyDescent="0.4">
      <c r="A2" s="32"/>
      <c r="B2" s="32"/>
      <c r="C2" s="32"/>
      <c r="D2" s="32"/>
      <c r="E2" s="32"/>
      <c r="F2" s="32"/>
      <c r="G2" s="32"/>
      <c r="H2" s="32"/>
      <c r="I2" s="32"/>
      <c r="J2" s="32"/>
      <c r="K2" s="32"/>
      <c r="L2" s="32"/>
      <c r="M2" s="28"/>
    </row>
    <row r="3" spans="1:13" ht="18" x14ac:dyDescent="0.4">
      <c r="A3" s="239" t="s">
        <v>66</v>
      </c>
      <c r="B3" s="239"/>
      <c r="C3" s="239"/>
      <c r="D3" s="239"/>
      <c r="E3" s="239"/>
      <c r="F3" s="239"/>
      <c r="G3" s="239"/>
      <c r="H3" s="239"/>
      <c r="I3" s="239"/>
      <c r="J3" s="239"/>
      <c r="K3" s="239"/>
      <c r="L3" s="239"/>
      <c r="M3" s="28"/>
    </row>
    <row r="4" spans="1:13" ht="18" x14ac:dyDescent="0.4">
      <c r="A4" s="239"/>
      <c r="B4" s="239"/>
      <c r="C4" s="239"/>
      <c r="D4" s="239"/>
      <c r="E4" s="239"/>
      <c r="F4" s="239"/>
      <c r="G4" s="239"/>
      <c r="H4" s="239"/>
      <c r="I4" s="239"/>
      <c r="J4" s="239"/>
      <c r="K4" s="239"/>
      <c r="L4" s="239"/>
      <c r="M4" s="28"/>
    </row>
    <row r="5" spans="1:13" ht="18" x14ac:dyDescent="0.4">
      <c r="A5" s="239"/>
      <c r="B5" s="239"/>
      <c r="C5" s="239"/>
      <c r="D5" s="239"/>
      <c r="E5" s="239"/>
      <c r="F5" s="239"/>
      <c r="G5" s="239"/>
      <c r="H5" s="239"/>
      <c r="I5" s="239"/>
      <c r="J5" s="239"/>
      <c r="K5" s="239"/>
      <c r="L5" s="239"/>
      <c r="M5" s="28"/>
    </row>
    <row r="6" spans="1:13" ht="21" customHeight="1" x14ac:dyDescent="0.4">
      <c r="A6" s="46"/>
      <c r="B6" s="46"/>
      <c r="C6" s="46"/>
      <c r="D6" s="46"/>
      <c r="E6" s="46"/>
      <c r="F6" s="46"/>
      <c r="G6" s="46"/>
      <c r="H6" s="46"/>
      <c r="I6" s="46"/>
      <c r="J6" s="46"/>
      <c r="K6" s="46"/>
      <c r="L6" s="46"/>
      <c r="M6" s="28"/>
    </row>
    <row r="7" spans="1:13" ht="18" x14ac:dyDescent="0.4">
      <c r="A7" s="32"/>
      <c r="B7" s="32"/>
      <c r="C7" s="32"/>
      <c r="D7" s="32"/>
      <c r="E7" s="32"/>
      <c r="F7" s="32"/>
      <c r="G7" s="32"/>
      <c r="H7" s="32"/>
      <c r="I7" s="32"/>
      <c r="J7" s="32"/>
      <c r="K7" s="32"/>
      <c r="L7" s="32"/>
      <c r="M7" s="28"/>
    </row>
    <row r="8" spans="1:13" ht="21" x14ac:dyDescent="0.4">
      <c r="A8" s="33"/>
      <c r="B8" s="33"/>
      <c r="C8" s="33"/>
      <c r="D8" s="240" t="s">
        <v>67</v>
      </c>
      <c r="E8" s="241">
        <f>変更交付申請書!D21-'変更交付申請書（別紙）'!O16</f>
        <v>0</v>
      </c>
      <c r="F8" s="241"/>
      <c r="G8" s="241"/>
      <c r="H8" s="241"/>
      <c r="I8" s="240" t="s">
        <v>60</v>
      </c>
      <c r="J8" s="47"/>
      <c r="K8" s="47"/>
      <c r="L8" s="33"/>
      <c r="M8" s="28"/>
    </row>
    <row r="9" spans="1:13" ht="21" x14ac:dyDescent="0.4">
      <c r="A9" s="33"/>
      <c r="B9" s="33"/>
      <c r="C9" s="33"/>
      <c r="D9" s="240"/>
      <c r="E9" s="241"/>
      <c r="F9" s="241"/>
      <c r="G9" s="241"/>
      <c r="H9" s="241"/>
      <c r="I9" s="240"/>
      <c r="J9" s="47"/>
      <c r="K9" s="47"/>
      <c r="L9" s="33"/>
      <c r="M9" s="28"/>
    </row>
    <row r="10" spans="1:13" ht="21" x14ac:dyDescent="0.4">
      <c r="A10" s="33"/>
      <c r="B10" s="33"/>
      <c r="C10" s="33"/>
      <c r="D10" s="240"/>
      <c r="E10" s="241"/>
      <c r="F10" s="241"/>
      <c r="G10" s="241"/>
      <c r="H10" s="241"/>
      <c r="I10" s="240"/>
      <c r="J10" s="47"/>
      <c r="K10" s="47"/>
      <c r="L10" s="33"/>
      <c r="M10" s="28"/>
    </row>
    <row r="11" spans="1:13" ht="21" x14ac:dyDescent="0.4">
      <c r="A11" s="47"/>
      <c r="B11" s="47"/>
      <c r="C11" s="47"/>
      <c r="D11" s="47"/>
      <c r="E11" s="47"/>
      <c r="F11" s="47"/>
      <c r="G11" s="47"/>
      <c r="H11" s="47"/>
      <c r="I11" s="47"/>
      <c r="J11" s="47"/>
      <c r="K11" s="47"/>
      <c r="L11" s="47"/>
      <c r="M11" s="28"/>
    </row>
    <row r="12" spans="1:13" ht="48.75" customHeight="1" x14ac:dyDescent="0.4">
      <c r="A12" s="242" t="s">
        <v>94</v>
      </c>
      <c r="B12" s="243"/>
      <c r="C12" s="243"/>
      <c r="D12" s="243"/>
      <c r="E12" s="243"/>
      <c r="F12" s="243"/>
      <c r="G12" s="243"/>
      <c r="H12" s="243"/>
      <c r="I12" s="243"/>
      <c r="J12" s="243"/>
      <c r="K12" s="243"/>
      <c r="L12" s="243"/>
      <c r="M12" s="28"/>
    </row>
    <row r="13" spans="1:13" ht="28.5" customHeight="1" x14ac:dyDescent="0.4">
      <c r="A13" s="34" t="s">
        <v>68</v>
      </c>
      <c r="B13" s="35"/>
      <c r="C13" s="35"/>
      <c r="D13" s="35"/>
      <c r="E13" s="35"/>
      <c r="F13" s="35"/>
      <c r="G13" s="35"/>
      <c r="H13" s="35"/>
      <c r="I13" s="35"/>
      <c r="J13" s="35"/>
      <c r="K13" s="35"/>
      <c r="L13" s="35"/>
      <c r="M13" s="28"/>
    </row>
    <row r="14" spans="1:13" ht="28.5" customHeight="1" x14ac:dyDescent="0.4">
      <c r="A14" s="34"/>
      <c r="B14" s="35"/>
      <c r="C14" s="35"/>
      <c r="D14" s="35"/>
      <c r="E14" s="35"/>
      <c r="F14" s="35"/>
      <c r="G14" s="35"/>
      <c r="H14" s="35"/>
      <c r="I14" s="35"/>
      <c r="J14" s="35"/>
      <c r="K14" s="35"/>
      <c r="L14" s="35"/>
      <c r="M14" s="28"/>
    </row>
    <row r="15" spans="1:13" ht="28.5" customHeight="1" thickBot="1" x14ac:dyDescent="0.45">
      <c r="A15" s="36"/>
      <c r="B15" s="36"/>
      <c r="C15" s="36"/>
      <c r="D15" s="36"/>
      <c r="E15" s="36"/>
      <c r="F15" s="36"/>
      <c r="G15" s="36"/>
      <c r="H15" s="36"/>
      <c r="I15" s="36"/>
      <c r="J15" s="36"/>
      <c r="K15" s="36"/>
      <c r="L15" s="36"/>
      <c r="M15" s="28"/>
    </row>
    <row r="16" spans="1:13" ht="28.5" customHeight="1" x14ac:dyDescent="0.4">
      <c r="A16" s="234" t="s">
        <v>95</v>
      </c>
      <c r="B16" s="235"/>
      <c r="C16" s="236">
        <f>'変更交付申請書（別紙）'!E19</f>
        <v>0</v>
      </c>
      <c r="D16" s="236"/>
      <c r="E16" s="236"/>
      <c r="F16" s="236"/>
      <c r="G16" s="237" t="s">
        <v>96</v>
      </c>
      <c r="H16" s="237"/>
      <c r="I16" s="236">
        <f>'変更交付申請書（別紙）'!R19</f>
        <v>0</v>
      </c>
      <c r="J16" s="236"/>
      <c r="K16" s="236"/>
      <c r="L16" s="238"/>
      <c r="M16" s="28"/>
    </row>
    <row r="17" spans="1:13" ht="28.5" customHeight="1" x14ac:dyDescent="0.4">
      <c r="A17" s="225" t="s">
        <v>69</v>
      </c>
      <c r="B17" s="226"/>
      <c r="C17" s="227">
        <f>'変更交付申請書（別紙）'!E22</f>
        <v>0</v>
      </c>
      <c r="D17" s="227"/>
      <c r="E17" s="227"/>
      <c r="F17" s="227"/>
      <c r="G17" s="228" t="s">
        <v>70</v>
      </c>
      <c r="H17" s="228"/>
      <c r="I17" s="229">
        <f>'変更交付申請書（別紙）'!R22</f>
        <v>0</v>
      </c>
      <c r="J17" s="229"/>
      <c r="K17" s="229"/>
      <c r="L17" s="230"/>
      <c r="M17" s="28"/>
    </row>
    <row r="18" spans="1:13" ht="28.5" customHeight="1" x14ac:dyDescent="0.4">
      <c r="A18" s="209" t="s">
        <v>108</v>
      </c>
      <c r="B18" s="210"/>
      <c r="C18" s="215">
        <f>'変更交付申請書（別紙）'!R21</f>
        <v>0</v>
      </c>
      <c r="D18" s="216"/>
      <c r="E18" s="216"/>
      <c r="F18" s="216"/>
      <c r="G18" s="216"/>
      <c r="H18" s="216"/>
      <c r="I18" s="216"/>
      <c r="J18" s="216"/>
      <c r="K18" s="216"/>
      <c r="L18" s="217"/>
      <c r="M18" s="28"/>
    </row>
    <row r="19" spans="1:13" ht="28.5" customHeight="1" x14ac:dyDescent="0.4">
      <c r="A19" s="211"/>
      <c r="B19" s="212"/>
      <c r="C19" s="231">
        <f>'変更交付申請書（別紙）'!E21</f>
        <v>0</v>
      </c>
      <c r="D19" s="232"/>
      <c r="E19" s="232"/>
      <c r="F19" s="232"/>
      <c r="G19" s="232"/>
      <c r="H19" s="232"/>
      <c r="I19" s="232"/>
      <c r="J19" s="232"/>
      <c r="K19" s="232"/>
      <c r="L19" s="233"/>
      <c r="M19" s="28"/>
    </row>
    <row r="20" spans="1:13" ht="28.5" customHeight="1" x14ac:dyDescent="0.4">
      <c r="A20" s="209" t="s">
        <v>97</v>
      </c>
      <c r="B20" s="210"/>
      <c r="C20" s="49" t="s">
        <v>73</v>
      </c>
      <c r="D20" s="213">
        <f>'変更交付申請書（別紙）'!I8</f>
        <v>0</v>
      </c>
      <c r="E20" s="213"/>
      <c r="F20" s="213"/>
      <c r="G20" s="213"/>
      <c r="H20" s="213"/>
      <c r="I20" s="213"/>
      <c r="J20" s="213"/>
      <c r="K20" s="213"/>
      <c r="L20" s="214"/>
      <c r="M20" s="28"/>
    </row>
    <row r="21" spans="1:13" ht="28.5" customHeight="1" thickBot="1" x14ac:dyDescent="0.45">
      <c r="A21" s="211"/>
      <c r="B21" s="212"/>
      <c r="C21" s="215">
        <f>'変更交付申請書（別紙）'!L8</f>
        <v>0</v>
      </c>
      <c r="D21" s="216"/>
      <c r="E21" s="216"/>
      <c r="F21" s="216"/>
      <c r="G21" s="216"/>
      <c r="H21" s="216"/>
      <c r="I21" s="216"/>
      <c r="J21" s="216"/>
      <c r="K21" s="216"/>
      <c r="L21" s="217"/>
      <c r="M21" s="28"/>
    </row>
    <row r="22" spans="1:13" ht="28.5" customHeight="1" x14ac:dyDescent="0.3">
      <c r="A22" s="209" t="s">
        <v>129</v>
      </c>
      <c r="B22" s="218"/>
      <c r="C22" s="221" t="str">
        <f>'変更交付申請書（別紙）'!H5&amp;'変更交付申請書（別紙）'!J5&amp;'変更交付申請書（別紙）'!L5&amp;'変更交付申請書（別紙）'!N5&amp;'変更交付申請書（別紙）'!P5&amp;'変更交付申請書（別紙）'!R5&amp;'変更交付申請書（別紙）'!T5</f>
        <v>令和年月日</v>
      </c>
      <c r="D22" s="222"/>
      <c r="E22" s="222"/>
      <c r="F22" s="223"/>
      <c r="G22" s="50"/>
      <c r="H22" s="51"/>
      <c r="I22" s="51"/>
      <c r="J22" s="51"/>
      <c r="K22" s="51"/>
      <c r="L22" s="51"/>
      <c r="M22" s="28"/>
    </row>
    <row r="23" spans="1:13" ht="28.5" customHeight="1" thickBot="1" x14ac:dyDescent="0.45">
      <c r="A23" s="219"/>
      <c r="B23" s="220"/>
      <c r="C23" s="52"/>
      <c r="D23" s="53"/>
      <c r="E23" s="53"/>
      <c r="F23" s="54"/>
      <c r="G23" s="40"/>
      <c r="H23" s="40"/>
      <c r="I23" s="40"/>
      <c r="J23" s="40"/>
      <c r="K23" s="40"/>
      <c r="L23" s="40"/>
      <c r="M23" s="28"/>
    </row>
    <row r="24" spans="1:13" ht="28.5" customHeight="1" x14ac:dyDescent="0.4">
      <c r="A24" s="32"/>
      <c r="B24" s="32"/>
      <c r="C24" s="32"/>
      <c r="D24" s="32"/>
      <c r="E24" s="37"/>
      <c r="F24" s="37"/>
      <c r="G24" s="41"/>
      <c r="H24" s="41"/>
      <c r="I24" s="41"/>
      <c r="J24" s="41"/>
      <c r="K24" s="41"/>
      <c r="L24" s="41"/>
      <c r="M24" s="28"/>
    </row>
    <row r="25" spans="1:13" ht="28.5" customHeight="1" x14ac:dyDescent="0.4">
      <c r="A25" s="32"/>
      <c r="B25" s="32"/>
      <c r="C25" s="32"/>
      <c r="D25" s="32"/>
      <c r="E25" s="37"/>
      <c r="F25" s="37"/>
      <c r="G25" s="41"/>
      <c r="H25" s="41"/>
      <c r="I25" s="41"/>
      <c r="J25" s="41"/>
      <c r="K25" s="41"/>
      <c r="L25" s="41"/>
      <c r="M25" s="28"/>
    </row>
    <row r="26" spans="1:13" ht="28.5" customHeight="1" x14ac:dyDescent="0.4">
      <c r="A26" s="32"/>
      <c r="B26" s="32"/>
      <c r="C26" s="32"/>
      <c r="D26" s="32"/>
      <c r="E26" s="224" t="s">
        <v>92</v>
      </c>
      <c r="F26" s="224"/>
      <c r="G26" s="208"/>
      <c r="H26" s="208"/>
      <c r="I26" s="208"/>
      <c r="J26" s="208"/>
      <c r="K26" s="208"/>
      <c r="L26" s="30"/>
      <c r="M26" s="28"/>
    </row>
    <row r="27" spans="1:13" ht="28.5" customHeight="1" x14ac:dyDescent="0.4">
      <c r="A27" s="32"/>
      <c r="B27" s="32"/>
      <c r="C27" s="32"/>
      <c r="D27" s="32"/>
      <c r="E27" s="207" t="s">
        <v>98</v>
      </c>
      <c r="F27" s="207"/>
      <c r="G27" s="208"/>
      <c r="H27" s="208"/>
      <c r="I27" s="208"/>
      <c r="J27" s="208"/>
      <c r="K27" s="208"/>
      <c r="L27" s="30" t="s">
        <v>89</v>
      </c>
      <c r="M27" s="28"/>
    </row>
    <row r="28" spans="1:13" ht="24.75" customHeight="1" x14ac:dyDescent="0.4">
      <c r="A28" s="32"/>
      <c r="B28" s="32"/>
      <c r="C28" s="32"/>
      <c r="D28" s="32"/>
      <c r="E28" s="32"/>
      <c r="F28" s="32"/>
      <c r="G28" s="32"/>
      <c r="H28" s="32"/>
      <c r="I28" s="32"/>
      <c r="J28" s="32"/>
      <c r="K28" s="32"/>
      <c r="L28" s="32"/>
      <c r="M28" s="28"/>
    </row>
    <row r="29" spans="1:13" ht="28.5" customHeight="1" x14ac:dyDescent="0.4">
      <c r="A29" s="37" t="s">
        <v>71</v>
      </c>
      <c r="B29" s="37"/>
      <c r="C29" s="32"/>
      <c r="D29" s="32"/>
      <c r="E29" s="32"/>
      <c r="F29" s="32"/>
      <c r="G29" s="32"/>
      <c r="H29" s="32"/>
      <c r="I29" s="32"/>
      <c r="J29" s="32"/>
      <c r="K29" s="32"/>
      <c r="L29" s="32"/>
      <c r="M29" s="28"/>
    </row>
    <row r="30" spans="1:13" ht="28.5" customHeight="1" x14ac:dyDescent="0.4">
      <c r="A30" s="37" t="s">
        <v>72</v>
      </c>
      <c r="B30" s="37"/>
      <c r="C30" s="32"/>
      <c r="D30" s="32"/>
      <c r="E30" s="32"/>
      <c r="F30" s="32"/>
      <c r="G30" s="32"/>
      <c r="H30" s="32"/>
      <c r="I30" s="32"/>
      <c r="J30" s="32"/>
      <c r="K30" s="32"/>
      <c r="L30" s="32"/>
      <c r="M30" s="28"/>
    </row>
    <row r="31" spans="1:13" ht="28.5" customHeight="1" x14ac:dyDescent="0.4">
      <c r="A31" s="28"/>
      <c r="B31" s="28"/>
      <c r="C31" s="28"/>
      <c r="D31" s="28"/>
      <c r="E31" s="28"/>
      <c r="F31" s="28"/>
      <c r="G31" s="28"/>
      <c r="H31" s="28"/>
      <c r="I31" s="28"/>
      <c r="J31" s="28"/>
      <c r="K31" s="28"/>
      <c r="L31" s="28"/>
      <c r="M31" s="28"/>
    </row>
    <row r="32" spans="1:13" ht="18" x14ac:dyDescent="0.4">
      <c r="A32" s="28"/>
      <c r="B32" s="28"/>
      <c r="C32" s="28"/>
      <c r="D32" s="28"/>
      <c r="E32" s="28"/>
      <c r="F32" s="28"/>
      <c r="G32" s="28"/>
      <c r="H32" s="28"/>
      <c r="I32" s="28"/>
      <c r="J32" s="28"/>
      <c r="K32" s="28"/>
      <c r="L32" s="28"/>
      <c r="M32" s="28"/>
    </row>
  </sheetData>
  <sheetProtection password="CC07" sheet="1"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2"/>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
  <sheetViews>
    <sheetView view="pageBreakPreview" zoomScale="85" zoomScaleNormal="100" zoomScaleSheetLayoutView="85" workbookViewId="0"/>
  </sheetViews>
  <sheetFormatPr defaultRowHeight="18.75" x14ac:dyDescent="0.4"/>
  <cols>
    <col min="1" max="10" width="9" style="3"/>
  </cols>
  <sheetData>
    <row r="1" spans="1:9" ht="19.5" x14ac:dyDescent="0.4">
      <c r="A1" s="2" t="s">
        <v>110</v>
      </c>
      <c r="B1" s="1"/>
      <c r="C1" s="1"/>
      <c r="D1" s="1"/>
      <c r="E1" s="1"/>
      <c r="F1" s="1"/>
      <c r="G1" s="1"/>
      <c r="H1" s="1"/>
      <c r="I1" s="1"/>
    </row>
    <row r="2" spans="1:9" ht="19.5" x14ac:dyDescent="0.4">
      <c r="A2" s="1"/>
      <c r="B2" s="1"/>
      <c r="C2" s="1"/>
      <c r="D2" s="1"/>
      <c r="E2" s="1"/>
      <c r="F2" s="1"/>
      <c r="G2" s="1"/>
      <c r="H2" s="245" t="s">
        <v>0</v>
      </c>
      <c r="I2" s="245"/>
    </row>
    <row r="3" spans="1:9" ht="19.5" x14ac:dyDescent="0.4">
      <c r="A3" s="1"/>
      <c r="B3" s="1"/>
      <c r="C3" s="1"/>
      <c r="D3" s="1"/>
      <c r="E3" s="1"/>
      <c r="F3" s="1"/>
      <c r="G3" s="1"/>
      <c r="H3" s="246" t="s">
        <v>65</v>
      </c>
      <c r="I3" s="245"/>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1</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2"/>
      <c r="B9" s="2"/>
      <c r="C9" s="2"/>
      <c r="D9" s="2"/>
      <c r="E9" s="247" t="s">
        <v>93</v>
      </c>
      <c r="F9" s="247"/>
      <c r="G9" s="247"/>
      <c r="H9" s="247"/>
      <c r="I9" s="247"/>
    </row>
    <row r="10" spans="1:9" ht="19.5" x14ac:dyDescent="0.4">
      <c r="A10" s="2"/>
      <c r="B10" s="2"/>
      <c r="C10" s="2"/>
      <c r="D10" s="2"/>
      <c r="E10" s="248" t="s">
        <v>105</v>
      </c>
      <c r="F10" s="248"/>
      <c r="G10" s="248"/>
      <c r="H10" s="248"/>
      <c r="I10" s="248"/>
    </row>
    <row r="11" spans="1:9" ht="19.5" x14ac:dyDescent="0.4">
      <c r="A11" s="2"/>
      <c r="B11" s="2"/>
      <c r="C11" s="2"/>
      <c r="D11" s="2"/>
      <c r="E11" s="2"/>
      <c r="F11" s="2"/>
      <c r="G11" s="2"/>
      <c r="H11" s="2"/>
      <c r="I11" s="2"/>
    </row>
    <row r="12" spans="1:9" ht="19.5" x14ac:dyDescent="0.4">
      <c r="A12" s="2"/>
      <c r="B12" s="2"/>
      <c r="C12" s="2"/>
      <c r="D12" s="2"/>
      <c r="E12" s="2"/>
      <c r="F12" s="2"/>
      <c r="G12" s="2"/>
      <c r="H12" s="2"/>
      <c r="I12" s="2"/>
    </row>
    <row r="13" spans="1:9" ht="19.5" x14ac:dyDescent="0.4">
      <c r="A13" s="2"/>
      <c r="B13" s="2"/>
      <c r="C13" s="2"/>
      <c r="D13" s="2"/>
      <c r="E13" s="2"/>
      <c r="F13" s="2"/>
      <c r="G13" s="2"/>
      <c r="H13" s="2"/>
      <c r="I13" s="2"/>
    </row>
    <row r="14" spans="1:9" ht="19.5" customHeight="1" x14ac:dyDescent="0.4">
      <c r="A14" s="55"/>
      <c r="B14" s="118" t="s">
        <v>99</v>
      </c>
      <c r="C14" s="118"/>
      <c r="D14" s="118"/>
      <c r="E14" s="118"/>
      <c r="F14" s="118"/>
      <c r="G14" s="118"/>
      <c r="H14" s="118"/>
      <c r="I14" s="56"/>
    </row>
    <row r="15" spans="1:9" ht="19.5" customHeight="1" x14ac:dyDescent="0.4">
      <c r="A15" s="56"/>
      <c r="B15" s="118"/>
      <c r="C15" s="118"/>
      <c r="D15" s="118"/>
      <c r="E15" s="118"/>
      <c r="F15" s="118"/>
      <c r="G15" s="118"/>
      <c r="H15" s="118"/>
      <c r="I15" s="56"/>
    </row>
    <row r="16" spans="1:9" ht="19.5" x14ac:dyDescent="0.4">
      <c r="A16" s="2"/>
      <c r="B16" s="118"/>
      <c r="C16" s="118"/>
      <c r="D16" s="118"/>
      <c r="E16" s="118"/>
      <c r="F16" s="118"/>
      <c r="G16" s="118"/>
      <c r="H16" s="118"/>
      <c r="I16" s="2"/>
    </row>
    <row r="17" spans="1:9" ht="19.5" x14ac:dyDescent="0.4">
      <c r="A17" s="2"/>
      <c r="B17" s="2"/>
      <c r="C17" s="2"/>
      <c r="D17" s="2"/>
      <c r="E17" s="2"/>
      <c r="F17" s="2"/>
      <c r="G17" s="2"/>
      <c r="H17" s="2"/>
      <c r="I17" s="2"/>
    </row>
    <row r="18" spans="1:9" ht="19.5" x14ac:dyDescent="0.4">
      <c r="A18" s="2" t="s">
        <v>2</v>
      </c>
      <c r="B18" s="2"/>
      <c r="C18" s="2"/>
      <c r="D18" s="2"/>
      <c r="E18" s="2"/>
      <c r="F18" s="2"/>
      <c r="G18" s="2"/>
      <c r="H18" s="2"/>
      <c r="I18" s="2"/>
    </row>
    <row r="19" spans="1:9" ht="19.5" x14ac:dyDescent="0.4">
      <c r="A19" s="2"/>
      <c r="B19" s="2"/>
      <c r="C19" s="2"/>
      <c r="D19" s="2"/>
      <c r="E19" s="2"/>
      <c r="F19" s="2"/>
      <c r="G19" s="2"/>
      <c r="H19" s="2"/>
      <c r="I19" s="2"/>
    </row>
    <row r="20" spans="1:9" ht="19.5" x14ac:dyDescent="0.4">
      <c r="A20" s="2"/>
      <c r="B20" s="2"/>
      <c r="C20" s="2"/>
      <c r="D20" s="2"/>
      <c r="E20" s="2"/>
      <c r="F20" s="2"/>
      <c r="G20" s="2"/>
      <c r="H20" s="2"/>
      <c r="I20" s="2"/>
    </row>
    <row r="21" spans="1:9" s="3" customFormat="1" ht="19.5" x14ac:dyDescent="0.4">
      <c r="A21" s="2" t="s">
        <v>130</v>
      </c>
      <c r="B21" s="2"/>
      <c r="C21" s="57"/>
      <c r="D21" s="244">
        <f>SUM('変更交付申請書（別紙）'!X82:AB82)</f>
        <v>0</v>
      </c>
      <c r="E21" s="244"/>
      <c r="F21" s="244"/>
      <c r="G21" s="2" t="s">
        <v>100</v>
      </c>
      <c r="H21" s="2"/>
      <c r="I21" s="2"/>
    </row>
    <row r="22" spans="1:9" s="3" customFormat="1" ht="19.5" x14ac:dyDescent="0.4">
      <c r="A22" s="114" t="s">
        <v>111</v>
      </c>
      <c r="B22" s="114"/>
      <c r="C22" s="114"/>
      <c r="D22" s="244">
        <f>SUM('変更交付申請書（別紙）'!O15:S15)</f>
        <v>0</v>
      </c>
      <c r="E22" s="244"/>
      <c r="F22" s="244"/>
      <c r="G22" s="2" t="s">
        <v>101</v>
      </c>
      <c r="H22" s="2"/>
      <c r="I22" s="2"/>
    </row>
    <row r="23" spans="1:9" s="3" customFormat="1" ht="19.5" x14ac:dyDescent="0.4">
      <c r="A23" s="114" t="s">
        <v>109</v>
      </c>
      <c r="B23" s="114"/>
      <c r="C23" s="114"/>
      <c r="D23" s="244">
        <f>D21-D22</f>
        <v>0</v>
      </c>
      <c r="E23" s="244"/>
      <c r="F23" s="244"/>
      <c r="G23" s="2" t="s">
        <v>102</v>
      </c>
      <c r="H23" s="2"/>
      <c r="I23" s="2"/>
    </row>
    <row r="24" spans="1:9" s="3" customFormat="1" ht="19.5" x14ac:dyDescent="0.4">
      <c r="A24" s="2"/>
      <c r="B24" s="2"/>
      <c r="C24" s="2"/>
      <c r="D24" s="2"/>
      <c r="E24" s="2"/>
      <c r="F24" s="2"/>
      <c r="G24" s="2"/>
      <c r="H24" s="2"/>
      <c r="I24" s="2"/>
    </row>
    <row r="25" spans="1:9" s="3" customFormat="1" ht="19.5" x14ac:dyDescent="0.4">
      <c r="A25" s="2" t="s">
        <v>112</v>
      </c>
      <c r="B25" s="2"/>
      <c r="C25" s="2"/>
      <c r="D25" s="2"/>
      <c r="E25" s="2"/>
      <c r="F25" s="2"/>
      <c r="G25" s="2"/>
      <c r="H25" s="2"/>
      <c r="I25" s="57" t="s">
        <v>55</v>
      </c>
    </row>
    <row r="26" spans="1:9" s="3" customFormat="1" ht="19.5" x14ac:dyDescent="0.4">
      <c r="A26" s="2"/>
      <c r="B26" s="2"/>
      <c r="C26" s="2"/>
      <c r="D26" s="2"/>
      <c r="E26" s="2"/>
      <c r="F26" s="2"/>
      <c r="G26" s="2"/>
      <c r="H26" s="2"/>
      <c r="I26" s="2"/>
    </row>
    <row r="27" spans="1:9" s="3" customFormat="1" ht="19.5" customHeight="1" x14ac:dyDescent="0.4">
      <c r="A27" s="58" t="s">
        <v>114</v>
      </c>
      <c r="B27" s="58"/>
      <c r="C27" s="58"/>
      <c r="D27" s="58"/>
      <c r="E27" s="58"/>
      <c r="F27" s="58"/>
      <c r="G27" s="58"/>
      <c r="H27" s="58"/>
      <c r="I27" s="58"/>
    </row>
    <row r="28" spans="1:9" x14ac:dyDescent="0.4">
      <c r="A28" s="55"/>
      <c r="B28" s="55"/>
      <c r="C28" s="55"/>
      <c r="D28" s="55"/>
      <c r="E28" s="55"/>
      <c r="F28" s="55"/>
      <c r="G28" s="55"/>
      <c r="H28" s="55"/>
      <c r="I28" s="55"/>
    </row>
    <row r="29" spans="1:9" ht="19.5" x14ac:dyDescent="0.4">
      <c r="A29" s="58" t="s">
        <v>115</v>
      </c>
      <c r="B29" s="55"/>
      <c r="C29" s="55"/>
      <c r="D29" s="55"/>
      <c r="E29" s="55"/>
      <c r="F29" s="55"/>
      <c r="G29" s="55"/>
      <c r="H29" s="55"/>
      <c r="I29" s="55"/>
    </row>
  </sheetData>
  <sheetProtection formatCells="0" selectLockedCells="1"/>
  <mergeCells count="10">
    <mergeCell ref="H2:I2"/>
    <mergeCell ref="H3:I3"/>
    <mergeCell ref="E9:I9"/>
    <mergeCell ref="E10:I10"/>
    <mergeCell ref="B14:H16"/>
    <mergeCell ref="D21:F21"/>
    <mergeCell ref="A22:C22"/>
    <mergeCell ref="D22:F22"/>
    <mergeCell ref="A23:C23"/>
    <mergeCell ref="D23:F23"/>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10"/>
  <sheetViews>
    <sheetView view="pageBreakPreview" topLeftCell="A39" zoomScale="70" zoomScaleNormal="100" zoomScaleSheetLayoutView="70" workbookViewId="0">
      <selection activeCell="W65" sqref="W65:Z65"/>
    </sheetView>
  </sheetViews>
  <sheetFormatPr defaultColWidth="4.625" defaultRowHeight="19.5" x14ac:dyDescent="0.4"/>
  <cols>
    <col min="1" max="2" width="4.625" style="1"/>
    <col min="3" max="3" width="8.375" style="1" customWidth="1"/>
    <col min="4"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2" t="s">
        <v>132</v>
      </c>
    </row>
    <row r="2" spans="1:30" ht="45.6" customHeight="1" thickBot="1" x14ac:dyDescent="0.45">
      <c r="A2" s="194" t="s">
        <v>118</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0" ht="24" customHeight="1" x14ac:dyDescent="0.4">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0" ht="24" customHeight="1" x14ac:dyDescent="0.4">
      <c r="A4" s="61" t="s">
        <v>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row>
    <row r="5" spans="1:30" ht="24" customHeight="1" x14ac:dyDescent="0.4">
      <c r="A5" s="142" t="s">
        <v>5</v>
      </c>
      <c r="B5" s="142"/>
      <c r="C5" s="142"/>
      <c r="D5" s="142"/>
      <c r="E5" s="142"/>
      <c r="F5" s="142"/>
      <c r="G5" s="142"/>
      <c r="H5" s="197" t="s">
        <v>6</v>
      </c>
      <c r="I5" s="198"/>
      <c r="J5" s="199"/>
      <c r="K5" s="199"/>
      <c r="L5" s="198" t="s">
        <v>7</v>
      </c>
      <c r="M5" s="198"/>
      <c r="N5" s="199"/>
      <c r="O5" s="199"/>
      <c r="P5" s="198" t="s">
        <v>8</v>
      </c>
      <c r="Q5" s="198"/>
      <c r="R5" s="199"/>
      <c r="S5" s="199"/>
      <c r="T5" s="198" t="s">
        <v>9</v>
      </c>
      <c r="U5" s="200"/>
      <c r="V5" s="58"/>
      <c r="W5" s="58"/>
      <c r="X5" s="58"/>
      <c r="Y5" s="58"/>
      <c r="Z5" s="58"/>
      <c r="AA5" s="58"/>
      <c r="AB5" s="58"/>
      <c r="AC5" s="58"/>
      <c r="AD5" s="58"/>
    </row>
    <row r="6" spans="1:30" ht="24" customHeight="1" x14ac:dyDescent="0.4">
      <c r="A6" s="142" t="s">
        <v>10</v>
      </c>
      <c r="B6" s="142"/>
      <c r="C6" s="142"/>
      <c r="D6" s="142"/>
      <c r="E6" s="142"/>
      <c r="F6" s="142"/>
      <c r="G6" s="142"/>
      <c r="H6" s="167"/>
      <c r="I6" s="168"/>
      <c r="J6" s="168"/>
      <c r="K6" s="168"/>
      <c r="L6" s="168"/>
      <c r="M6" s="168"/>
      <c r="N6" s="168"/>
      <c r="O6" s="168"/>
      <c r="P6" s="168"/>
      <c r="Q6" s="168"/>
      <c r="R6" s="168"/>
      <c r="S6" s="168"/>
      <c r="T6" s="168"/>
      <c r="U6" s="168"/>
      <c r="V6" s="168"/>
      <c r="W6" s="168"/>
      <c r="X6" s="168"/>
      <c r="Y6" s="168"/>
      <c r="Z6" s="168"/>
      <c r="AA6" s="168"/>
      <c r="AB6" s="168"/>
      <c r="AC6" s="168"/>
      <c r="AD6" s="169"/>
    </row>
    <row r="7" spans="1:30" ht="24" customHeight="1" x14ac:dyDescent="0.4">
      <c r="A7" s="142" t="s">
        <v>51</v>
      </c>
      <c r="B7" s="142"/>
      <c r="C7" s="142"/>
      <c r="D7" s="142"/>
      <c r="E7" s="142"/>
      <c r="F7" s="142"/>
      <c r="G7" s="142"/>
      <c r="H7" s="171"/>
      <c r="I7" s="172"/>
      <c r="J7" s="172"/>
      <c r="K7" s="172"/>
      <c r="L7" s="172"/>
      <c r="M7" s="172"/>
      <c r="N7" s="172"/>
      <c r="O7" s="172"/>
      <c r="P7" s="172"/>
      <c r="Q7" s="172"/>
      <c r="R7" s="172"/>
      <c r="S7" s="172"/>
      <c r="T7" s="172"/>
      <c r="U7" s="172"/>
      <c r="V7" s="172"/>
      <c r="W7" s="172"/>
      <c r="X7" s="172"/>
      <c r="Y7" s="172"/>
      <c r="Z7" s="172"/>
      <c r="AA7" s="172"/>
      <c r="AB7" s="172"/>
      <c r="AC7" s="172"/>
      <c r="AD7" s="173"/>
    </row>
    <row r="8" spans="1:30" ht="24" customHeight="1" x14ac:dyDescent="0.4">
      <c r="A8" s="142" t="s">
        <v>11</v>
      </c>
      <c r="B8" s="142"/>
      <c r="C8" s="142"/>
      <c r="D8" s="142"/>
      <c r="E8" s="142"/>
      <c r="F8" s="142"/>
      <c r="G8" s="142"/>
      <c r="H8" s="62" t="s">
        <v>73</v>
      </c>
      <c r="I8" s="172"/>
      <c r="J8" s="172"/>
      <c r="K8" s="173"/>
      <c r="L8" s="167"/>
      <c r="M8" s="168"/>
      <c r="N8" s="168"/>
      <c r="O8" s="168"/>
      <c r="P8" s="168"/>
      <c r="Q8" s="168"/>
      <c r="R8" s="168"/>
      <c r="S8" s="168"/>
      <c r="T8" s="168"/>
      <c r="U8" s="168"/>
      <c r="V8" s="168"/>
      <c r="W8" s="168"/>
      <c r="X8" s="168"/>
      <c r="Y8" s="168"/>
      <c r="Z8" s="168"/>
      <c r="AA8" s="168"/>
      <c r="AB8" s="168"/>
      <c r="AC8" s="168"/>
      <c r="AD8" s="169"/>
    </row>
    <row r="9" spans="1:30" ht="24" customHeight="1" x14ac:dyDescent="0.4">
      <c r="A9" s="142" t="s">
        <v>12</v>
      </c>
      <c r="B9" s="142"/>
      <c r="C9" s="142"/>
      <c r="D9" s="142"/>
      <c r="E9" s="142"/>
      <c r="F9" s="142"/>
      <c r="G9" s="142"/>
      <c r="H9" s="193"/>
      <c r="I9" s="193"/>
      <c r="J9" s="193"/>
      <c r="K9" s="193"/>
      <c r="L9" s="193"/>
      <c r="M9" s="193"/>
      <c r="N9" s="193"/>
      <c r="O9" s="193"/>
      <c r="P9" s="193"/>
      <c r="Q9" s="193"/>
      <c r="R9" s="193"/>
      <c r="S9" s="193"/>
      <c r="T9" s="193"/>
      <c r="U9" s="193"/>
      <c r="V9" s="193"/>
      <c r="W9" s="193"/>
      <c r="X9" s="193"/>
      <c r="Y9" s="193"/>
      <c r="Z9" s="193"/>
      <c r="AA9" s="193"/>
      <c r="AB9" s="193"/>
      <c r="AC9" s="193"/>
      <c r="AD9" s="193"/>
    </row>
    <row r="10" spans="1:30" ht="24" customHeight="1" x14ac:dyDescent="0.4">
      <c r="A10" s="142" t="s">
        <v>13</v>
      </c>
      <c r="B10" s="142"/>
      <c r="C10" s="142"/>
      <c r="D10" s="142"/>
      <c r="E10" s="142"/>
      <c r="F10" s="142"/>
      <c r="G10" s="142"/>
      <c r="H10" s="144" t="s">
        <v>14</v>
      </c>
      <c r="I10" s="182"/>
      <c r="J10" s="167"/>
      <c r="K10" s="168"/>
      <c r="L10" s="168"/>
      <c r="M10" s="168"/>
      <c r="N10" s="168"/>
      <c r="O10" s="169"/>
      <c r="P10" s="144" t="s">
        <v>15</v>
      </c>
      <c r="Q10" s="182"/>
      <c r="R10" s="167"/>
      <c r="S10" s="168"/>
      <c r="T10" s="168"/>
      <c r="U10" s="168"/>
      <c r="V10" s="168"/>
      <c r="W10" s="168"/>
      <c r="X10" s="168"/>
      <c r="Y10" s="168"/>
      <c r="Z10" s="168"/>
      <c r="AA10" s="168"/>
      <c r="AB10" s="168"/>
      <c r="AC10" s="168"/>
      <c r="AD10" s="169"/>
    </row>
    <row r="11" spans="1:30" ht="24" customHeight="1" x14ac:dyDescent="0.4">
      <c r="A11" s="131" t="s">
        <v>16</v>
      </c>
      <c r="B11" s="132"/>
      <c r="C11" s="132"/>
      <c r="D11" s="132"/>
      <c r="E11" s="132"/>
      <c r="F11" s="132"/>
      <c r="G11" s="147"/>
      <c r="H11" s="167"/>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0" ht="24" customHeight="1" x14ac:dyDescent="0.4">
      <c r="A12" s="183" t="s">
        <v>50</v>
      </c>
      <c r="B12" s="184"/>
      <c r="C12" s="184"/>
      <c r="D12" s="184"/>
      <c r="E12" s="184"/>
      <c r="F12" s="184"/>
      <c r="G12" s="184"/>
      <c r="H12" s="184"/>
      <c r="I12" s="184"/>
      <c r="J12" s="185"/>
      <c r="K12" s="189" t="s">
        <v>34</v>
      </c>
      <c r="L12" s="190"/>
      <c r="M12" s="190"/>
      <c r="N12" s="191"/>
      <c r="O12" s="63" t="s">
        <v>35</v>
      </c>
      <c r="P12" s="65"/>
      <c r="Q12" s="69" t="s">
        <v>36</v>
      </c>
      <c r="R12" s="65"/>
      <c r="S12" s="69" t="s">
        <v>37</v>
      </c>
      <c r="T12" s="192"/>
      <c r="U12" s="192"/>
      <c r="V12" s="66" t="s">
        <v>33</v>
      </c>
      <c r="W12" s="66"/>
      <c r="X12" s="66"/>
      <c r="Y12" s="66"/>
      <c r="Z12" s="66"/>
      <c r="AA12" s="67"/>
      <c r="AB12" s="66"/>
      <c r="AC12" s="66"/>
      <c r="AD12" s="68"/>
    </row>
    <row r="13" spans="1:30" ht="24" customHeight="1" x14ac:dyDescent="0.4">
      <c r="A13" s="186"/>
      <c r="B13" s="187"/>
      <c r="C13" s="187"/>
      <c r="D13" s="187"/>
      <c r="E13" s="187"/>
      <c r="F13" s="187"/>
      <c r="G13" s="187"/>
      <c r="H13" s="187"/>
      <c r="I13" s="187"/>
      <c r="J13" s="188"/>
      <c r="K13" s="144" t="s">
        <v>38</v>
      </c>
      <c r="L13" s="143"/>
      <c r="M13" s="143"/>
      <c r="N13" s="182"/>
      <c r="O13" s="70" t="s">
        <v>35</v>
      </c>
      <c r="P13" s="71"/>
      <c r="Q13" s="72" t="s">
        <v>36</v>
      </c>
      <c r="R13" s="71"/>
      <c r="S13" s="72" t="s">
        <v>37</v>
      </c>
      <c r="T13" s="192"/>
      <c r="U13" s="192"/>
      <c r="V13" s="73" t="s">
        <v>33</v>
      </c>
      <c r="W13" s="73"/>
      <c r="X13" s="73"/>
      <c r="Y13" s="73"/>
      <c r="Z13" s="73"/>
      <c r="AA13" s="74"/>
      <c r="AB13" s="73"/>
      <c r="AC13" s="73"/>
      <c r="AD13" s="75"/>
    </row>
    <row r="14" spans="1:30" s="1" customFormat="1" ht="39.6" customHeight="1" x14ac:dyDescent="0.4">
      <c r="A14" s="174" t="s">
        <v>52</v>
      </c>
      <c r="B14" s="175"/>
      <c r="C14" s="175"/>
      <c r="D14" s="175"/>
      <c r="E14" s="175"/>
      <c r="F14" s="175"/>
      <c r="G14" s="175"/>
      <c r="H14" s="175"/>
      <c r="I14" s="175"/>
      <c r="J14" s="175"/>
      <c r="K14" s="175"/>
      <c r="L14" s="175"/>
      <c r="M14" s="175"/>
      <c r="N14" s="176"/>
      <c r="O14" s="177"/>
      <c r="P14" s="178"/>
      <c r="Q14" s="76"/>
      <c r="R14" s="77"/>
      <c r="S14" s="77"/>
      <c r="T14" s="77"/>
      <c r="U14" s="77"/>
      <c r="V14" s="60"/>
      <c r="W14" s="60"/>
      <c r="X14" s="60"/>
      <c r="Y14" s="60"/>
      <c r="Z14" s="60"/>
      <c r="AA14" s="78"/>
      <c r="AB14" s="60"/>
      <c r="AC14" s="60"/>
      <c r="AD14" s="60"/>
    </row>
    <row r="15" spans="1:30" s="1" customFormat="1" ht="23.25" customHeight="1" x14ac:dyDescent="0.4">
      <c r="A15" s="174" t="s">
        <v>116</v>
      </c>
      <c r="B15" s="175"/>
      <c r="C15" s="175"/>
      <c r="D15" s="175"/>
      <c r="E15" s="175"/>
      <c r="F15" s="175"/>
      <c r="G15" s="175"/>
      <c r="H15" s="175"/>
      <c r="I15" s="175"/>
      <c r="J15" s="175"/>
      <c r="K15" s="175"/>
      <c r="L15" s="175"/>
      <c r="M15" s="175"/>
      <c r="N15" s="176"/>
      <c r="O15" s="179"/>
      <c r="P15" s="180"/>
      <c r="Q15" s="180"/>
      <c r="R15" s="180"/>
      <c r="S15" s="181"/>
      <c r="T15" s="144" t="s">
        <v>45</v>
      </c>
      <c r="U15" s="182"/>
      <c r="V15" s="60"/>
      <c r="W15" s="60"/>
      <c r="X15" s="60"/>
      <c r="Y15" s="60"/>
      <c r="Z15" s="60"/>
      <c r="AA15" s="78"/>
      <c r="AB15" s="60"/>
      <c r="AC15" s="60"/>
      <c r="AD15" s="60"/>
    </row>
    <row r="16" spans="1:30" s="1" customFormat="1" ht="23.25" customHeight="1" x14ac:dyDescent="0.4">
      <c r="A16" s="174" t="s">
        <v>117</v>
      </c>
      <c r="B16" s="175"/>
      <c r="C16" s="175"/>
      <c r="D16" s="175"/>
      <c r="E16" s="175"/>
      <c r="F16" s="175"/>
      <c r="G16" s="175"/>
      <c r="H16" s="175"/>
      <c r="I16" s="175"/>
      <c r="J16" s="175"/>
      <c r="K16" s="175"/>
      <c r="L16" s="175"/>
      <c r="M16" s="175"/>
      <c r="N16" s="176"/>
      <c r="O16" s="179"/>
      <c r="P16" s="180"/>
      <c r="Q16" s="180"/>
      <c r="R16" s="180"/>
      <c r="S16" s="181"/>
      <c r="T16" s="144" t="s">
        <v>45</v>
      </c>
      <c r="U16" s="182"/>
      <c r="V16" s="60"/>
      <c r="W16" s="60"/>
      <c r="X16" s="60"/>
      <c r="Y16" s="60"/>
      <c r="Z16" s="60"/>
      <c r="AA16" s="78"/>
      <c r="AB16" s="60"/>
      <c r="AC16" s="60"/>
      <c r="AD16" s="60"/>
    </row>
    <row r="17" spans="1:30" s="1" customFormat="1" x14ac:dyDescent="0.4">
      <c r="A17" s="58"/>
      <c r="B17" s="58"/>
      <c r="C17" s="58"/>
      <c r="D17" s="58"/>
      <c r="E17" s="58"/>
      <c r="F17" s="58"/>
      <c r="G17" s="58"/>
      <c r="H17" s="58"/>
      <c r="I17" s="58"/>
      <c r="J17" s="58"/>
      <c r="K17" s="79"/>
      <c r="L17" s="79"/>
      <c r="M17" s="79"/>
      <c r="N17" s="79"/>
      <c r="O17" s="60"/>
      <c r="P17" s="60"/>
      <c r="Q17" s="79"/>
      <c r="R17" s="60"/>
      <c r="S17" s="79"/>
      <c r="T17" s="60"/>
      <c r="U17" s="60"/>
      <c r="V17" s="60"/>
      <c r="W17" s="60"/>
      <c r="X17" s="60"/>
      <c r="Y17" s="60"/>
      <c r="Z17" s="60"/>
      <c r="AA17" s="78"/>
      <c r="AB17" s="60"/>
      <c r="AC17" s="60"/>
      <c r="AD17" s="60"/>
    </row>
    <row r="18" spans="1:30" s="1" customFormat="1" ht="24" customHeight="1" x14ac:dyDescent="0.4">
      <c r="A18" s="61" t="s">
        <v>17</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1:30" ht="24" customHeight="1" x14ac:dyDescent="0.4">
      <c r="A19" s="123" t="s">
        <v>18</v>
      </c>
      <c r="B19" s="138"/>
      <c r="C19" s="138"/>
      <c r="D19" s="124"/>
      <c r="E19" s="167"/>
      <c r="F19" s="168"/>
      <c r="G19" s="168"/>
      <c r="H19" s="168"/>
      <c r="I19" s="168"/>
      <c r="J19" s="168"/>
      <c r="K19" s="168"/>
      <c r="L19" s="168"/>
      <c r="M19" s="169"/>
      <c r="N19" s="136" t="s">
        <v>19</v>
      </c>
      <c r="O19" s="136"/>
      <c r="P19" s="136"/>
      <c r="Q19" s="136"/>
      <c r="R19" s="167"/>
      <c r="S19" s="168"/>
      <c r="T19" s="168"/>
      <c r="U19" s="168"/>
      <c r="V19" s="168"/>
      <c r="W19" s="168"/>
      <c r="X19" s="168"/>
      <c r="Y19" s="168"/>
      <c r="Z19" s="168"/>
      <c r="AA19" s="168"/>
      <c r="AB19" s="168"/>
      <c r="AC19" s="168"/>
      <c r="AD19" s="169"/>
    </row>
    <row r="20" spans="1:30" ht="24" customHeight="1" x14ac:dyDescent="0.4">
      <c r="A20" s="136" t="s">
        <v>20</v>
      </c>
      <c r="B20" s="136"/>
      <c r="C20" s="136"/>
      <c r="D20" s="136"/>
      <c r="E20" s="171"/>
      <c r="F20" s="172"/>
      <c r="G20" s="172"/>
      <c r="H20" s="172"/>
      <c r="I20" s="172"/>
      <c r="J20" s="172"/>
      <c r="K20" s="172"/>
      <c r="L20" s="172"/>
      <c r="M20" s="173"/>
      <c r="N20" s="136" t="s">
        <v>21</v>
      </c>
      <c r="O20" s="136"/>
      <c r="P20" s="136"/>
      <c r="Q20" s="136"/>
      <c r="R20" s="171"/>
      <c r="S20" s="172"/>
      <c r="T20" s="172"/>
      <c r="U20" s="172"/>
      <c r="V20" s="172"/>
      <c r="W20" s="172"/>
      <c r="X20" s="172"/>
      <c r="Y20" s="172"/>
      <c r="Z20" s="172"/>
      <c r="AA20" s="172"/>
      <c r="AB20" s="172"/>
      <c r="AC20" s="172"/>
      <c r="AD20" s="173"/>
    </row>
    <row r="21" spans="1:30" ht="24" customHeight="1" x14ac:dyDescent="0.4">
      <c r="A21" s="136" t="s">
        <v>22</v>
      </c>
      <c r="B21" s="136"/>
      <c r="C21" s="136"/>
      <c r="D21" s="136"/>
      <c r="E21" s="167"/>
      <c r="F21" s="168"/>
      <c r="G21" s="168"/>
      <c r="H21" s="168"/>
      <c r="I21" s="168"/>
      <c r="J21" s="168"/>
      <c r="K21" s="168"/>
      <c r="L21" s="168"/>
      <c r="M21" s="169"/>
      <c r="N21" s="136" t="s">
        <v>23</v>
      </c>
      <c r="O21" s="136"/>
      <c r="P21" s="136"/>
      <c r="Q21" s="136"/>
      <c r="R21" s="167"/>
      <c r="S21" s="168"/>
      <c r="T21" s="168"/>
      <c r="U21" s="168"/>
      <c r="V21" s="168"/>
      <c r="W21" s="168"/>
      <c r="X21" s="168"/>
      <c r="Y21" s="168"/>
      <c r="Z21" s="168"/>
      <c r="AA21" s="168"/>
      <c r="AB21" s="168"/>
      <c r="AC21" s="168"/>
      <c r="AD21" s="169"/>
    </row>
    <row r="22" spans="1:30" ht="24" customHeight="1" x14ac:dyDescent="0.4">
      <c r="A22" s="136" t="s">
        <v>24</v>
      </c>
      <c r="B22" s="136"/>
      <c r="C22" s="136"/>
      <c r="D22" s="136"/>
      <c r="E22" s="167"/>
      <c r="F22" s="168"/>
      <c r="G22" s="168"/>
      <c r="H22" s="168"/>
      <c r="I22" s="168"/>
      <c r="J22" s="168"/>
      <c r="K22" s="168"/>
      <c r="L22" s="168"/>
      <c r="M22" s="169"/>
      <c r="N22" s="136" t="s">
        <v>25</v>
      </c>
      <c r="O22" s="136"/>
      <c r="P22" s="136"/>
      <c r="Q22" s="136"/>
      <c r="R22" s="171"/>
      <c r="S22" s="172"/>
      <c r="T22" s="172"/>
      <c r="U22" s="172"/>
      <c r="V22" s="172"/>
      <c r="W22" s="172"/>
      <c r="X22" s="172"/>
      <c r="Y22" s="172"/>
      <c r="Z22" s="172"/>
      <c r="AA22" s="172"/>
      <c r="AB22" s="172"/>
      <c r="AC22" s="172"/>
      <c r="AD22" s="173"/>
    </row>
    <row r="23" spans="1:30" x14ac:dyDescent="0.4">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0" ht="24" customHeight="1" x14ac:dyDescent="0.4">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5" spans="1:30" ht="24.75" customHeight="1" x14ac:dyDescent="0.4">
      <c r="A25" s="166" t="s">
        <v>131</v>
      </c>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row>
    <row r="26" spans="1:30" ht="12" customHeight="1" x14ac:dyDescent="0.4">
      <c r="A26" s="6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78"/>
      <c r="AB26" s="58"/>
      <c r="AC26" s="58"/>
      <c r="AD26" s="58"/>
    </row>
    <row r="27" spans="1:30" ht="24" customHeight="1" x14ac:dyDescent="0.4">
      <c r="A27" s="123" t="s">
        <v>27</v>
      </c>
      <c r="B27" s="138"/>
      <c r="C27" s="124"/>
      <c r="D27" s="123" t="s">
        <v>6</v>
      </c>
      <c r="E27" s="124"/>
      <c r="F27" s="121"/>
      <c r="G27" s="122"/>
      <c r="H27" s="123" t="s">
        <v>7</v>
      </c>
      <c r="I27" s="124"/>
      <c r="J27" s="121"/>
      <c r="K27" s="122"/>
      <c r="L27" s="136" t="s">
        <v>8</v>
      </c>
      <c r="M27" s="136"/>
      <c r="N27" s="123" t="s">
        <v>28</v>
      </c>
      <c r="O27" s="138"/>
      <c r="P27" s="124"/>
      <c r="Q27" s="123" t="s">
        <v>6</v>
      </c>
      <c r="R27" s="124"/>
      <c r="S27" s="121"/>
      <c r="T27" s="122"/>
      <c r="U27" s="123" t="s">
        <v>7</v>
      </c>
      <c r="V27" s="124"/>
      <c r="W27" s="121"/>
      <c r="X27" s="122"/>
      <c r="Y27" s="123" t="s">
        <v>106</v>
      </c>
      <c r="Z27" s="124"/>
      <c r="AA27" s="162"/>
      <c r="AB27" s="163"/>
      <c r="AC27" s="164"/>
      <c r="AD27" s="165"/>
    </row>
    <row r="28" spans="1:30" ht="24" customHeight="1" x14ac:dyDescent="0.4">
      <c r="A28" s="80"/>
      <c r="B28" s="80"/>
      <c r="C28" s="80"/>
      <c r="D28" s="80"/>
      <c r="E28" s="80"/>
      <c r="F28" s="81"/>
      <c r="G28" s="81"/>
      <c r="H28" s="79"/>
      <c r="I28" s="79"/>
      <c r="J28" s="81"/>
      <c r="K28" s="81"/>
      <c r="L28" s="79"/>
      <c r="M28" s="79"/>
      <c r="N28" s="79"/>
      <c r="O28" s="79"/>
      <c r="P28" s="79"/>
      <c r="Q28" s="79"/>
      <c r="R28" s="79"/>
      <c r="S28" s="81"/>
      <c r="T28" s="81"/>
      <c r="U28" s="79"/>
      <c r="V28" s="79"/>
      <c r="W28" s="79"/>
      <c r="X28" s="79"/>
      <c r="Y28" s="79"/>
      <c r="Z28" s="79"/>
      <c r="AA28" s="81"/>
      <c r="AB28" s="81"/>
      <c r="AC28" s="80"/>
      <c r="AD28" s="80"/>
    </row>
    <row r="29" spans="1:30" s="1" customFormat="1" ht="90" customHeight="1" x14ac:dyDescent="0.4">
      <c r="A29" s="166" t="s">
        <v>119</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row>
    <row r="30" spans="1:30" s="1" customFormat="1" ht="24" customHeight="1" x14ac:dyDescent="0.4">
      <c r="A30" s="136" t="s">
        <v>32</v>
      </c>
      <c r="B30" s="136"/>
      <c r="C30" s="136"/>
      <c r="D30" s="136"/>
      <c r="E30" s="136"/>
      <c r="F30" s="123" t="s">
        <v>29</v>
      </c>
      <c r="G30" s="138"/>
      <c r="H30" s="138"/>
      <c r="I30" s="138"/>
      <c r="J30" s="138"/>
      <c r="K30" s="138"/>
      <c r="L30" s="138"/>
      <c r="M30" s="138"/>
      <c r="N30" s="138"/>
      <c r="O30" s="138"/>
      <c r="P30" s="138"/>
      <c r="Q30" s="138"/>
      <c r="R30" s="138"/>
      <c r="S30" s="138"/>
      <c r="T30" s="138"/>
      <c r="U30" s="138"/>
      <c r="V30" s="124"/>
      <c r="W30" s="136" t="s">
        <v>30</v>
      </c>
      <c r="X30" s="136"/>
      <c r="Y30" s="136"/>
      <c r="Z30" s="136"/>
      <c r="AA30" s="58"/>
      <c r="AB30" s="58"/>
      <c r="AC30" s="58"/>
      <c r="AD30" s="58"/>
    </row>
    <row r="31" spans="1:30" s="59" customFormat="1" ht="24" customHeight="1" x14ac:dyDescent="0.4">
      <c r="A31" s="82" t="s">
        <v>107</v>
      </c>
      <c r="B31" s="69"/>
      <c r="C31" s="69"/>
      <c r="D31" s="69"/>
      <c r="E31" s="83"/>
      <c r="F31" s="62"/>
      <c r="G31" s="69"/>
      <c r="H31" s="69"/>
      <c r="I31" s="69"/>
      <c r="J31" s="69"/>
      <c r="K31" s="69"/>
      <c r="L31" s="69"/>
      <c r="M31" s="69"/>
      <c r="N31" s="69"/>
      <c r="O31" s="69"/>
      <c r="P31" s="69"/>
      <c r="Q31" s="69"/>
      <c r="R31" s="69"/>
      <c r="S31" s="69"/>
      <c r="T31" s="69"/>
      <c r="U31" s="69"/>
      <c r="V31" s="83"/>
      <c r="W31" s="62"/>
      <c r="X31" s="69"/>
      <c r="Y31" s="69"/>
      <c r="Z31" s="83"/>
      <c r="AA31" s="4"/>
      <c r="AB31" s="4"/>
      <c r="AC31" s="4"/>
      <c r="AD31" s="4"/>
    </row>
    <row r="32" spans="1:30" s="1" customFormat="1" ht="24" customHeight="1" x14ac:dyDescent="0.4">
      <c r="A32" s="123" t="s">
        <v>39</v>
      </c>
      <c r="B32" s="138"/>
      <c r="C32" s="84" t="s">
        <v>46</v>
      </c>
      <c r="D32" s="85"/>
      <c r="E32" s="86" t="s">
        <v>33</v>
      </c>
      <c r="F32" s="144" t="s">
        <v>85</v>
      </c>
      <c r="G32" s="143"/>
      <c r="H32" s="143"/>
      <c r="I32" s="143"/>
      <c r="J32" s="85"/>
      <c r="K32" s="66" t="s">
        <v>40</v>
      </c>
      <c r="L32" s="66"/>
      <c r="M32" s="66" t="s">
        <v>86</v>
      </c>
      <c r="N32" s="66"/>
      <c r="O32" s="66"/>
      <c r="P32" s="85"/>
      <c r="Q32" s="66" t="s">
        <v>41</v>
      </c>
      <c r="R32" s="69" t="s">
        <v>49</v>
      </c>
      <c r="S32" s="143">
        <v>13447</v>
      </c>
      <c r="T32" s="143"/>
      <c r="U32" s="66" t="s">
        <v>45</v>
      </c>
      <c r="V32" s="68"/>
      <c r="W32" s="139">
        <f>ROUNDUP(IF(0&gt;MIN((20*D32-P32),(20/7*J32-P32))*S32,0,MIN((20*D32-P32),(20/7*J32-P32))*S32),0)</f>
        <v>0</v>
      </c>
      <c r="X32" s="140"/>
      <c r="Y32" s="140"/>
      <c r="Z32" s="141"/>
      <c r="AA32" s="58"/>
      <c r="AB32" s="58"/>
      <c r="AC32" s="58"/>
      <c r="AD32" s="58"/>
    </row>
    <row r="33" spans="1:31" s="1" customFormat="1" ht="24" customHeight="1" x14ac:dyDescent="0.4">
      <c r="A33" s="123" t="s">
        <v>42</v>
      </c>
      <c r="B33" s="138"/>
      <c r="C33" s="84" t="s">
        <v>46</v>
      </c>
      <c r="D33" s="85"/>
      <c r="E33" s="86" t="s">
        <v>33</v>
      </c>
      <c r="F33" s="144" t="s">
        <v>85</v>
      </c>
      <c r="G33" s="143"/>
      <c r="H33" s="143"/>
      <c r="I33" s="143"/>
      <c r="J33" s="85"/>
      <c r="K33" s="66" t="s">
        <v>40</v>
      </c>
      <c r="L33" s="66"/>
      <c r="M33" s="66" t="s">
        <v>86</v>
      </c>
      <c r="N33" s="66"/>
      <c r="O33" s="66"/>
      <c r="P33" s="85"/>
      <c r="Q33" s="66" t="s">
        <v>41</v>
      </c>
      <c r="R33" s="69" t="s">
        <v>49</v>
      </c>
      <c r="S33" s="143">
        <v>13447</v>
      </c>
      <c r="T33" s="143"/>
      <c r="U33" s="66" t="s">
        <v>45</v>
      </c>
      <c r="V33" s="68"/>
      <c r="W33" s="139">
        <f>ROUNDUP(IF(0&gt;MIN((20*D33-P33),(20/7*J33-P33))*S33,0,MIN((20*D33-P33),(20/7*J33-P33))*S33),0)</f>
        <v>0</v>
      </c>
      <c r="X33" s="140"/>
      <c r="Y33" s="140"/>
      <c r="Z33" s="141"/>
      <c r="AA33" s="58"/>
      <c r="AB33" s="58"/>
      <c r="AC33" s="58"/>
      <c r="AD33" s="58"/>
    </row>
    <row r="34" spans="1:31" s="1" customFormat="1" ht="24" customHeight="1" x14ac:dyDescent="0.4">
      <c r="A34" s="123" t="s">
        <v>43</v>
      </c>
      <c r="B34" s="138"/>
      <c r="C34" s="84" t="s">
        <v>46</v>
      </c>
      <c r="D34" s="85"/>
      <c r="E34" s="86" t="s">
        <v>33</v>
      </c>
      <c r="F34" s="144" t="s">
        <v>85</v>
      </c>
      <c r="G34" s="143"/>
      <c r="H34" s="143"/>
      <c r="I34" s="143"/>
      <c r="J34" s="85"/>
      <c r="K34" s="66" t="s">
        <v>40</v>
      </c>
      <c r="L34" s="66"/>
      <c r="M34" s="66" t="s">
        <v>86</v>
      </c>
      <c r="N34" s="66"/>
      <c r="O34" s="66"/>
      <c r="P34" s="85"/>
      <c r="Q34" s="66" t="s">
        <v>41</v>
      </c>
      <c r="R34" s="69" t="s">
        <v>49</v>
      </c>
      <c r="S34" s="143">
        <v>13447</v>
      </c>
      <c r="T34" s="143"/>
      <c r="U34" s="66" t="s">
        <v>45</v>
      </c>
      <c r="V34" s="68"/>
      <c r="W34" s="139">
        <f>ROUNDUP(IF(0&gt;MIN((20*D34-P34),(20/7*J34-P34))*S34,0,MIN((20*D34-P34),(20/7*J34-P34))*S34),0)</f>
        <v>0</v>
      </c>
      <c r="X34" s="140"/>
      <c r="Y34" s="140"/>
      <c r="Z34" s="141"/>
      <c r="AA34" s="58"/>
      <c r="AB34" s="58"/>
      <c r="AC34" s="58"/>
      <c r="AD34" s="58"/>
    </row>
    <row r="35" spans="1:31" s="1" customFormat="1" ht="24" customHeight="1" x14ac:dyDescent="0.4">
      <c r="A35" s="82" t="s">
        <v>87</v>
      </c>
      <c r="B35" s="69"/>
      <c r="C35" s="69"/>
      <c r="D35" s="66"/>
      <c r="E35" s="68"/>
      <c r="F35" s="62"/>
      <c r="G35" s="69"/>
      <c r="H35" s="69"/>
      <c r="I35" s="69"/>
      <c r="J35" s="66"/>
      <c r="K35" s="66"/>
      <c r="L35" s="66"/>
      <c r="M35" s="66"/>
      <c r="N35" s="66"/>
      <c r="O35" s="66"/>
      <c r="P35" s="66"/>
      <c r="Q35" s="66"/>
      <c r="R35" s="69"/>
      <c r="S35" s="69"/>
      <c r="T35" s="69"/>
      <c r="U35" s="66"/>
      <c r="V35" s="68"/>
      <c r="W35" s="98"/>
      <c r="X35" s="99"/>
      <c r="Y35" s="99"/>
      <c r="Z35" s="100"/>
      <c r="AA35" s="58"/>
      <c r="AB35" s="58"/>
      <c r="AC35" s="58"/>
      <c r="AD35" s="58"/>
    </row>
    <row r="36" spans="1:31" s="1" customFormat="1" ht="24" customHeight="1" x14ac:dyDescent="0.4">
      <c r="A36" s="123" t="s">
        <v>39</v>
      </c>
      <c r="B36" s="138"/>
      <c r="C36" s="84" t="s">
        <v>46</v>
      </c>
      <c r="D36" s="85"/>
      <c r="E36" s="86" t="s">
        <v>33</v>
      </c>
      <c r="F36" s="144" t="s">
        <v>85</v>
      </c>
      <c r="G36" s="143"/>
      <c r="H36" s="143"/>
      <c r="I36" s="143"/>
      <c r="J36" s="85"/>
      <c r="K36" s="66" t="s">
        <v>40</v>
      </c>
      <c r="L36" s="66"/>
      <c r="M36" s="66" t="s">
        <v>86</v>
      </c>
      <c r="N36" s="66"/>
      <c r="O36" s="66"/>
      <c r="P36" s="85"/>
      <c r="Q36" s="66" t="s">
        <v>41</v>
      </c>
      <c r="R36" s="69" t="s">
        <v>49</v>
      </c>
      <c r="S36" s="143">
        <v>13447</v>
      </c>
      <c r="T36" s="143"/>
      <c r="U36" s="66" t="s">
        <v>45</v>
      </c>
      <c r="V36" s="68"/>
      <c r="W36" s="139">
        <f>ROUNDUP(IF(0&gt;MIN((20*D36-P36),(20/7*J36-P36))*S36/2,0,MIN((20*D36-P36),(20/7*J36-P36))*S36/2),0)</f>
        <v>0</v>
      </c>
      <c r="X36" s="140"/>
      <c r="Y36" s="140"/>
      <c r="Z36" s="141"/>
      <c r="AA36" s="58"/>
      <c r="AB36" s="58"/>
      <c r="AC36" s="58"/>
      <c r="AD36" s="58"/>
    </row>
    <row r="37" spans="1:31" s="1" customFormat="1" ht="24" customHeight="1" x14ac:dyDescent="0.4">
      <c r="A37" s="123" t="s">
        <v>42</v>
      </c>
      <c r="B37" s="138"/>
      <c r="C37" s="84" t="s">
        <v>46</v>
      </c>
      <c r="D37" s="85"/>
      <c r="E37" s="86" t="s">
        <v>33</v>
      </c>
      <c r="F37" s="144" t="s">
        <v>85</v>
      </c>
      <c r="G37" s="143"/>
      <c r="H37" s="143"/>
      <c r="I37" s="143"/>
      <c r="J37" s="85"/>
      <c r="K37" s="66" t="s">
        <v>40</v>
      </c>
      <c r="L37" s="66"/>
      <c r="M37" s="66" t="s">
        <v>86</v>
      </c>
      <c r="N37" s="66"/>
      <c r="O37" s="66"/>
      <c r="P37" s="85"/>
      <c r="Q37" s="66" t="s">
        <v>41</v>
      </c>
      <c r="R37" s="69" t="s">
        <v>49</v>
      </c>
      <c r="S37" s="143">
        <v>13447</v>
      </c>
      <c r="T37" s="143"/>
      <c r="U37" s="66" t="s">
        <v>45</v>
      </c>
      <c r="V37" s="68"/>
      <c r="W37" s="139">
        <f>ROUNDUP(IF(0&gt;MIN((20*D37-P37),(20/7*J37-P37))*S37/2,0,MIN((20*D37-P37),(20/7*J37-P37))*S37/2),0)</f>
        <v>0</v>
      </c>
      <c r="X37" s="140"/>
      <c r="Y37" s="140"/>
      <c r="Z37" s="141"/>
      <c r="AA37" s="58"/>
      <c r="AB37" s="58"/>
      <c r="AC37" s="58"/>
      <c r="AD37" s="58"/>
    </row>
    <row r="38" spans="1:31" s="1" customFormat="1" ht="24" customHeight="1" x14ac:dyDescent="0.4">
      <c r="A38" s="123" t="s">
        <v>44</v>
      </c>
      <c r="B38" s="138"/>
      <c r="C38" s="138"/>
      <c r="D38" s="138"/>
      <c r="E38" s="138"/>
      <c r="F38" s="138"/>
      <c r="G38" s="138"/>
      <c r="H38" s="138"/>
      <c r="I38" s="138"/>
      <c r="J38" s="138"/>
      <c r="K38" s="138"/>
      <c r="L38" s="138"/>
      <c r="M38" s="138"/>
      <c r="N38" s="138"/>
      <c r="O38" s="138"/>
      <c r="P38" s="138"/>
      <c r="Q38" s="138"/>
      <c r="R38" s="138"/>
      <c r="S38" s="138"/>
      <c r="T38" s="138"/>
      <c r="U38" s="138"/>
      <c r="V38" s="124"/>
      <c r="W38" s="139">
        <f>SUM(W32,W33,W34,W36,W37)</f>
        <v>0</v>
      </c>
      <c r="X38" s="140"/>
      <c r="Y38" s="140"/>
      <c r="Z38" s="141"/>
      <c r="AA38" s="58"/>
      <c r="AB38" s="58"/>
      <c r="AC38" s="58"/>
      <c r="AD38" s="58"/>
    </row>
    <row r="39" spans="1:31" s="1" customFormat="1" ht="24" customHeight="1" x14ac:dyDescent="0.4">
      <c r="A39" s="142" t="s">
        <v>59</v>
      </c>
      <c r="B39" s="142"/>
      <c r="C39" s="142"/>
      <c r="D39" s="142"/>
      <c r="E39" s="142"/>
      <c r="F39" s="63"/>
      <c r="G39" s="143" t="s">
        <v>56</v>
      </c>
      <c r="H39" s="143"/>
      <c r="I39" s="143"/>
      <c r="J39" s="143"/>
      <c r="K39" s="66">
        <v>20</v>
      </c>
      <c r="L39" s="66" t="s">
        <v>41</v>
      </c>
      <c r="M39" s="143" t="s">
        <v>57</v>
      </c>
      <c r="N39" s="143"/>
      <c r="O39" s="143">
        <v>13447</v>
      </c>
      <c r="P39" s="143"/>
      <c r="Q39" s="66" t="s">
        <v>45</v>
      </c>
      <c r="R39" s="66" t="s">
        <v>46</v>
      </c>
      <c r="S39" s="66">
        <f>SUM(D32,D33,D34,D36,D37)</f>
        <v>0</v>
      </c>
      <c r="T39" s="66" t="s">
        <v>33</v>
      </c>
      <c r="U39" s="66" t="s">
        <v>58</v>
      </c>
      <c r="V39" s="68"/>
      <c r="W39" s="139">
        <f>K39*O39*S39</f>
        <v>0</v>
      </c>
      <c r="X39" s="140"/>
      <c r="Y39" s="140"/>
      <c r="Z39" s="141"/>
      <c r="AA39" s="58"/>
      <c r="AB39" s="58"/>
      <c r="AC39" s="58"/>
      <c r="AD39" s="58"/>
    </row>
    <row r="40" spans="1:31" s="1" customFormat="1" ht="24" customHeight="1" x14ac:dyDescent="0.4">
      <c r="A40" s="131" t="s">
        <v>88</v>
      </c>
      <c r="B40" s="132"/>
      <c r="C40" s="132"/>
      <c r="D40" s="132"/>
      <c r="E40" s="132"/>
      <c r="F40" s="132"/>
      <c r="G40" s="132"/>
      <c r="H40" s="132"/>
      <c r="I40" s="132"/>
      <c r="J40" s="132"/>
      <c r="K40" s="132"/>
      <c r="L40" s="132"/>
      <c r="M40" s="132"/>
      <c r="N40" s="132"/>
      <c r="O40" s="132"/>
      <c r="P40" s="132"/>
      <c r="Q40" s="132"/>
      <c r="R40" s="132"/>
      <c r="S40" s="132"/>
      <c r="T40" s="132"/>
      <c r="U40" s="132"/>
      <c r="V40" s="147"/>
      <c r="W40" s="133"/>
      <c r="X40" s="134"/>
      <c r="Y40" s="134"/>
      <c r="Z40" s="135"/>
      <c r="AA40" s="58"/>
      <c r="AB40" s="58"/>
      <c r="AC40" s="58"/>
      <c r="AD40" s="58"/>
    </row>
    <row r="41" spans="1:31" s="1" customFormat="1" ht="24" customHeight="1" x14ac:dyDescent="0.4">
      <c r="A41" s="136" t="s">
        <v>63</v>
      </c>
      <c r="B41" s="136"/>
      <c r="C41" s="136"/>
      <c r="D41" s="136"/>
      <c r="E41" s="136"/>
      <c r="F41" s="136"/>
      <c r="G41" s="136"/>
      <c r="H41" s="136"/>
      <c r="I41" s="136"/>
      <c r="J41" s="136"/>
      <c r="K41" s="136"/>
      <c r="L41" s="136"/>
      <c r="M41" s="136"/>
      <c r="N41" s="136"/>
      <c r="O41" s="136"/>
      <c r="P41" s="136"/>
      <c r="Q41" s="136"/>
      <c r="R41" s="136"/>
      <c r="S41" s="136"/>
      <c r="T41" s="136"/>
      <c r="U41" s="136"/>
      <c r="V41" s="136"/>
      <c r="W41" s="137">
        <f>W38-W40</f>
        <v>0</v>
      </c>
      <c r="X41" s="137"/>
      <c r="Y41" s="137"/>
      <c r="Z41" s="137"/>
      <c r="AA41" s="58"/>
      <c r="AB41" s="58"/>
      <c r="AC41" s="58"/>
      <c r="AD41" s="58"/>
    </row>
    <row r="42" spans="1:31" s="1" customFormat="1" ht="24" customHeight="1" x14ac:dyDescent="0.4">
      <c r="A42" s="90"/>
      <c r="B42" s="90"/>
      <c r="C42" s="90"/>
      <c r="D42" s="90"/>
      <c r="E42" s="90"/>
      <c r="F42" s="90"/>
      <c r="G42" s="90"/>
      <c r="H42" s="90"/>
      <c r="I42" s="90"/>
      <c r="J42" s="90"/>
      <c r="K42" s="90"/>
      <c r="L42" s="90"/>
      <c r="M42" s="90"/>
      <c r="N42" s="90"/>
      <c r="O42" s="90"/>
      <c r="P42" s="90"/>
      <c r="Q42" s="91"/>
      <c r="R42" s="92"/>
      <c r="S42" s="92"/>
      <c r="T42" s="92"/>
      <c r="U42" s="93"/>
      <c r="V42" s="93"/>
      <c r="W42" s="58"/>
      <c r="X42" s="58"/>
      <c r="Y42" s="58"/>
      <c r="Z42" s="94"/>
      <c r="AA42" s="58"/>
      <c r="AB42" s="58"/>
      <c r="AC42" s="58"/>
      <c r="AD42" s="58"/>
    </row>
    <row r="43" spans="1:31" ht="24" customHeight="1" x14ac:dyDescent="0.4">
      <c r="A43" s="145" t="s">
        <v>120</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row>
    <row r="44" spans="1:31" ht="24" customHeight="1" x14ac:dyDescent="0.4">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1" ht="24" customHeight="1" x14ac:dyDescent="0.4">
      <c r="A45" s="136" t="s">
        <v>32</v>
      </c>
      <c r="B45" s="136"/>
      <c r="C45" s="136"/>
      <c r="D45" s="136"/>
      <c r="E45" s="136"/>
      <c r="F45" s="123" t="s">
        <v>29</v>
      </c>
      <c r="G45" s="138"/>
      <c r="H45" s="138"/>
      <c r="I45" s="138"/>
      <c r="J45" s="138"/>
      <c r="K45" s="138"/>
      <c r="L45" s="138"/>
      <c r="M45" s="138"/>
      <c r="N45" s="138"/>
      <c r="O45" s="138"/>
      <c r="P45" s="138"/>
      <c r="Q45" s="138"/>
      <c r="R45" s="138"/>
      <c r="S45" s="138"/>
      <c r="T45" s="138"/>
      <c r="U45" s="138"/>
      <c r="V45" s="138"/>
      <c r="W45" s="138"/>
      <c r="X45" s="138"/>
      <c r="Y45" s="138"/>
      <c r="Z45" s="124"/>
      <c r="AA45" s="136" t="s">
        <v>30</v>
      </c>
      <c r="AB45" s="136"/>
      <c r="AC45" s="136"/>
      <c r="AD45" s="136"/>
    </row>
    <row r="46" spans="1:31" ht="24" customHeight="1" x14ac:dyDescent="0.4">
      <c r="A46" s="159" t="s">
        <v>39</v>
      </c>
      <c r="B46" s="159"/>
      <c r="C46" s="159"/>
      <c r="D46" s="159"/>
      <c r="E46" s="159"/>
      <c r="F46" s="160" t="s">
        <v>47</v>
      </c>
      <c r="G46" s="161"/>
      <c r="H46" s="161"/>
      <c r="I46" s="161"/>
      <c r="J46" s="95"/>
      <c r="K46" s="96" t="s">
        <v>40</v>
      </c>
      <c r="L46" s="96"/>
      <c r="M46" s="161" t="s">
        <v>46</v>
      </c>
      <c r="N46" s="161"/>
      <c r="O46" s="95"/>
      <c r="P46" s="96" t="s">
        <v>33</v>
      </c>
      <c r="Q46" s="161" t="s">
        <v>48</v>
      </c>
      <c r="R46" s="161"/>
      <c r="S46" s="161"/>
      <c r="T46" s="161"/>
      <c r="U46" s="95"/>
      <c r="V46" s="97" t="s">
        <v>41</v>
      </c>
      <c r="W46" s="97" t="s">
        <v>49</v>
      </c>
      <c r="X46" s="161">
        <v>13447</v>
      </c>
      <c r="Y46" s="161"/>
      <c r="Z46" s="96" t="s">
        <v>45</v>
      </c>
      <c r="AA46" s="259">
        <f>ROUNDUP(IF(0&gt;MIN(((20-U46)*13447),((20*J46/7-U46)*13447))*O46,0,MIN(((20-U46)*13447),((20*J46/7-U46)*13447))*O46),0)</f>
        <v>0</v>
      </c>
      <c r="AB46" s="260"/>
      <c r="AC46" s="260"/>
      <c r="AD46" s="261"/>
      <c r="AE46" s="9"/>
    </row>
    <row r="47" spans="1:31" ht="24" customHeight="1" x14ac:dyDescent="0.4">
      <c r="A47" s="159" t="s">
        <v>42</v>
      </c>
      <c r="B47" s="159"/>
      <c r="C47" s="159"/>
      <c r="D47" s="159"/>
      <c r="E47" s="159"/>
      <c r="F47" s="160" t="s">
        <v>47</v>
      </c>
      <c r="G47" s="161"/>
      <c r="H47" s="161"/>
      <c r="I47" s="161"/>
      <c r="J47" s="104"/>
      <c r="K47" s="96" t="s">
        <v>40</v>
      </c>
      <c r="L47" s="96"/>
      <c r="M47" s="161" t="s">
        <v>46</v>
      </c>
      <c r="N47" s="161"/>
      <c r="O47" s="104"/>
      <c r="P47" s="96" t="s">
        <v>33</v>
      </c>
      <c r="Q47" s="161" t="s">
        <v>48</v>
      </c>
      <c r="R47" s="161"/>
      <c r="S47" s="161"/>
      <c r="T47" s="161"/>
      <c r="U47" s="104"/>
      <c r="V47" s="97" t="s">
        <v>41</v>
      </c>
      <c r="W47" s="97" t="s">
        <v>49</v>
      </c>
      <c r="X47" s="161">
        <v>13447</v>
      </c>
      <c r="Y47" s="161"/>
      <c r="Z47" s="96" t="s">
        <v>45</v>
      </c>
      <c r="AA47" s="259">
        <f>ROUNDUP(IF(0&gt;MIN(((20-U47)*13447),((20*J47/7-U47)*13447))*O47,0,MIN(((20-U47)*13447),((20*J47/7-U47)*13447))*O47),0)</f>
        <v>0</v>
      </c>
      <c r="AB47" s="260"/>
      <c r="AC47" s="260"/>
      <c r="AD47" s="261"/>
      <c r="AE47" s="9"/>
    </row>
    <row r="48" spans="1:31" ht="24" customHeight="1" x14ac:dyDescent="0.4">
      <c r="A48" s="159" t="s">
        <v>43</v>
      </c>
      <c r="B48" s="159"/>
      <c r="C48" s="159"/>
      <c r="D48" s="159"/>
      <c r="E48" s="159"/>
      <c r="F48" s="160" t="s">
        <v>47</v>
      </c>
      <c r="G48" s="161"/>
      <c r="H48" s="161"/>
      <c r="I48" s="161"/>
      <c r="J48" s="104"/>
      <c r="K48" s="96" t="s">
        <v>40</v>
      </c>
      <c r="L48" s="96"/>
      <c r="M48" s="161" t="s">
        <v>46</v>
      </c>
      <c r="N48" s="161"/>
      <c r="O48" s="104"/>
      <c r="P48" s="96" t="s">
        <v>33</v>
      </c>
      <c r="Q48" s="161" t="s">
        <v>48</v>
      </c>
      <c r="R48" s="161"/>
      <c r="S48" s="161"/>
      <c r="T48" s="161"/>
      <c r="U48" s="104"/>
      <c r="V48" s="97" t="s">
        <v>41</v>
      </c>
      <c r="W48" s="97" t="s">
        <v>49</v>
      </c>
      <c r="X48" s="161">
        <v>13447</v>
      </c>
      <c r="Y48" s="161"/>
      <c r="Z48" s="96" t="s">
        <v>45</v>
      </c>
      <c r="AA48" s="259">
        <f>ROUNDUP(IF(0&gt;MIN(((20-U48)*13447),((20*J48/7-U48)*13447))*O48,0,MIN(((20-U48)*13447),((20*J48/7-U48)*13447))*O48),0)</f>
        <v>0</v>
      </c>
      <c r="AB48" s="260"/>
      <c r="AC48" s="260"/>
      <c r="AD48" s="261"/>
      <c r="AE48" s="9"/>
    </row>
    <row r="49" spans="1:32" ht="24" customHeight="1" x14ac:dyDescent="0.4">
      <c r="A49" s="153" t="s">
        <v>121</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5"/>
      <c r="AA49" s="256">
        <f>SUM(AA46:AD48)</f>
        <v>0</v>
      </c>
      <c r="AB49" s="257"/>
      <c r="AC49" s="257"/>
      <c r="AD49" s="258"/>
      <c r="AE49" s="9"/>
    </row>
    <row r="50" spans="1:32" s="1" customFormat="1" ht="24" customHeight="1" x14ac:dyDescent="0.4">
      <c r="A50" s="142" t="s">
        <v>59</v>
      </c>
      <c r="B50" s="142"/>
      <c r="C50" s="142"/>
      <c r="D50" s="142"/>
      <c r="E50" s="142"/>
      <c r="F50" s="63"/>
      <c r="G50" s="143" t="s">
        <v>56</v>
      </c>
      <c r="H50" s="143"/>
      <c r="I50" s="143"/>
      <c r="J50" s="143"/>
      <c r="K50" s="66">
        <v>20</v>
      </c>
      <c r="L50" s="66" t="s">
        <v>41</v>
      </c>
      <c r="M50" s="143" t="s">
        <v>57</v>
      </c>
      <c r="N50" s="143"/>
      <c r="O50" s="143">
        <v>13447</v>
      </c>
      <c r="P50" s="143"/>
      <c r="Q50" s="66" t="s">
        <v>45</v>
      </c>
      <c r="R50" s="66" t="s">
        <v>46</v>
      </c>
      <c r="S50" s="66">
        <f>SUM(O46:O48)</f>
        <v>0</v>
      </c>
      <c r="T50" s="66" t="s">
        <v>33</v>
      </c>
      <c r="U50" s="66" t="s">
        <v>103</v>
      </c>
      <c r="V50" s="66"/>
      <c r="W50" s="66"/>
      <c r="X50" s="66"/>
      <c r="Y50" s="66"/>
      <c r="Z50" s="66"/>
      <c r="AA50" s="259">
        <f>K50*O50*S50</f>
        <v>0</v>
      </c>
      <c r="AB50" s="260"/>
      <c r="AC50" s="260"/>
      <c r="AD50" s="261"/>
      <c r="AE50" s="5"/>
      <c r="AF50" s="5"/>
    </row>
    <row r="51" spans="1:32" ht="24" customHeight="1" x14ac:dyDescent="0.4">
      <c r="A51" s="123" t="s">
        <v>122</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24"/>
      <c r="AA51" s="252"/>
      <c r="AB51" s="253"/>
      <c r="AC51" s="253"/>
      <c r="AD51" s="254"/>
    </row>
    <row r="52" spans="1:32" ht="24" customHeight="1" x14ac:dyDescent="0.4">
      <c r="A52" s="123" t="s">
        <v>104</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24"/>
      <c r="AA52" s="255">
        <f>AA49-AA51</f>
        <v>0</v>
      </c>
      <c r="AB52" s="255"/>
      <c r="AC52" s="255"/>
      <c r="AD52" s="255"/>
    </row>
    <row r="53" spans="1:32" s="1" customFormat="1" ht="24" customHeight="1" x14ac:dyDescent="0.4">
      <c r="A53" s="90"/>
      <c r="B53" s="90"/>
      <c r="C53" s="90"/>
      <c r="D53" s="90"/>
      <c r="E53" s="90"/>
      <c r="F53" s="90"/>
      <c r="G53" s="90"/>
      <c r="H53" s="90"/>
      <c r="I53" s="90"/>
      <c r="J53" s="90"/>
      <c r="K53" s="90"/>
      <c r="L53" s="90"/>
      <c r="M53" s="90"/>
      <c r="N53" s="90"/>
      <c r="O53" s="90"/>
      <c r="P53" s="90"/>
      <c r="Q53" s="91"/>
      <c r="R53" s="92"/>
      <c r="S53" s="92"/>
      <c r="T53" s="92"/>
      <c r="U53" s="93"/>
      <c r="V53" s="93"/>
      <c r="W53" s="93"/>
      <c r="X53" s="93"/>
      <c r="Y53" s="93"/>
      <c r="Z53" s="93"/>
      <c r="AA53" s="58"/>
      <c r="AB53" s="58"/>
      <c r="AC53" s="58"/>
      <c r="AD53" s="94"/>
      <c r="AE53" s="5"/>
      <c r="AF53" s="5"/>
    </row>
    <row r="54" spans="1:32" s="1" customFormat="1" ht="24" customHeight="1" x14ac:dyDescent="0.4">
      <c r="A54" s="90"/>
      <c r="B54" s="90"/>
      <c r="C54" s="90"/>
      <c r="D54" s="90"/>
      <c r="E54" s="90"/>
      <c r="F54" s="90"/>
      <c r="G54" s="90"/>
      <c r="H54" s="90"/>
      <c r="I54" s="90"/>
      <c r="J54" s="90"/>
      <c r="K54" s="90"/>
      <c r="L54" s="90"/>
      <c r="M54" s="90"/>
      <c r="N54" s="90"/>
      <c r="O54" s="90"/>
      <c r="P54" s="90"/>
      <c r="Q54" s="91"/>
      <c r="R54" s="92"/>
      <c r="S54" s="92"/>
      <c r="T54" s="92"/>
      <c r="U54" s="93"/>
      <c r="V54" s="93"/>
      <c r="W54" s="93"/>
      <c r="X54" s="93"/>
      <c r="Y54" s="93"/>
      <c r="Z54" s="93"/>
      <c r="AA54" s="58"/>
      <c r="AB54" s="58"/>
      <c r="AC54" s="58"/>
      <c r="AD54" s="94" t="s">
        <v>26</v>
      </c>
      <c r="AE54" s="5"/>
      <c r="AF54" s="5"/>
    </row>
    <row r="55" spans="1:32" s="1" customFormat="1" ht="24" customHeight="1" x14ac:dyDescent="0.4">
      <c r="A55" s="90"/>
      <c r="B55" s="90"/>
      <c r="C55" s="90"/>
      <c r="D55" s="90"/>
      <c r="E55" s="90"/>
      <c r="F55" s="90"/>
      <c r="G55" s="90"/>
      <c r="H55" s="90"/>
      <c r="I55" s="90"/>
      <c r="J55" s="90"/>
      <c r="K55" s="90"/>
      <c r="L55" s="90"/>
      <c r="M55" s="90"/>
      <c r="N55" s="90"/>
      <c r="O55" s="90"/>
      <c r="P55" s="90"/>
      <c r="Q55" s="91"/>
      <c r="R55" s="92"/>
      <c r="S55" s="92"/>
      <c r="T55" s="92"/>
      <c r="U55" s="93"/>
      <c r="V55" s="93"/>
      <c r="W55" s="93"/>
      <c r="X55" s="93"/>
      <c r="Y55" s="93"/>
      <c r="Z55" s="93"/>
      <c r="AA55" s="58"/>
      <c r="AB55" s="58"/>
      <c r="AC55" s="58"/>
      <c r="AD55" s="94"/>
      <c r="AE55" s="5"/>
      <c r="AF55" s="5"/>
    </row>
    <row r="56" spans="1:32" s="1" customFormat="1" ht="30" customHeight="1" x14ac:dyDescent="0.4">
      <c r="A56" s="151" t="s">
        <v>53</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58"/>
      <c r="AB56" s="58"/>
      <c r="AC56" s="58"/>
      <c r="AD56" s="58"/>
    </row>
    <row r="57" spans="1:32" ht="24" customHeight="1" x14ac:dyDescent="0.4">
      <c r="A57" s="145" t="s">
        <v>123</v>
      </c>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row>
    <row r="58" spans="1:32" ht="60.75" customHeight="1" x14ac:dyDescent="0.4">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row>
    <row r="59" spans="1:32" s="1" customFormat="1" ht="24" customHeight="1" x14ac:dyDescent="0.4">
      <c r="A59" s="136" t="s">
        <v>32</v>
      </c>
      <c r="B59" s="136"/>
      <c r="C59" s="136"/>
      <c r="D59" s="136"/>
      <c r="E59" s="136"/>
      <c r="F59" s="123" t="s">
        <v>29</v>
      </c>
      <c r="G59" s="138"/>
      <c r="H59" s="138"/>
      <c r="I59" s="138"/>
      <c r="J59" s="138"/>
      <c r="K59" s="138"/>
      <c r="L59" s="138"/>
      <c r="M59" s="138"/>
      <c r="N59" s="138"/>
      <c r="O59" s="138"/>
      <c r="P59" s="138"/>
      <c r="Q59" s="138"/>
      <c r="R59" s="138"/>
      <c r="S59" s="138"/>
      <c r="T59" s="138"/>
      <c r="U59" s="138"/>
      <c r="V59" s="124"/>
      <c r="W59" s="136" t="s">
        <v>30</v>
      </c>
      <c r="X59" s="136"/>
      <c r="Y59" s="136"/>
      <c r="Z59" s="136"/>
      <c r="AA59" s="58"/>
      <c r="AB59" s="58"/>
      <c r="AC59" s="58"/>
      <c r="AD59" s="58"/>
    </row>
    <row r="60" spans="1:32" s="59" customFormat="1" ht="24" customHeight="1" x14ac:dyDescent="0.4">
      <c r="A60" s="82" t="s">
        <v>107</v>
      </c>
      <c r="B60" s="69"/>
      <c r="C60" s="69"/>
      <c r="D60" s="69"/>
      <c r="E60" s="83"/>
      <c r="F60" s="62"/>
      <c r="G60" s="69"/>
      <c r="H60" s="69"/>
      <c r="I60" s="69"/>
      <c r="J60" s="69"/>
      <c r="K60" s="69"/>
      <c r="L60" s="69"/>
      <c r="M60" s="69"/>
      <c r="N60" s="69"/>
      <c r="O60" s="69"/>
      <c r="P60" s="69"/>
      <c r="Q60" s="69"/>
      <c r="R60" s="69"/>
      <c r="S60" s="69"/>
      <c r="T60" s="69"/>
      <c r="U60" s="69"/>
      <c r="V60" s="83"/>
      <c r="W60" s="62"/>
      <c r="X60" s="69"/>
      <c r="Y60" s="69"/>
      <c r="Z60" s="83"/>
      <c r="AA60" s="4"/>
      <c r="AB60" s="4"/>
      <c r="AC60" s="4"/>
      <c r="AD60" s="4"/>
    </row>
    <row r="61" spans="1:32" s="1" customFormat="1" ht="24" customHeight="1" x14ac:dyDescent="0.4">
      <c r="A61" s="123" t="s">
        <v>39</v>
      </c>
      <c r="B61" s="138"/>
      <c r="C61" s="84" t="s">
        <v>46</v>
      </c>
      <c r="D61" s="101"/>
      <c r="E61" s="86" t="s">
        <v>33</v>
      </c>
      <c r="F61" s="144" t="s">
        <v>85</v>
      </c>
      <c r="G61" s="143"/>
      <c r="H61" s="143"/>
      <c r="I61" s="143"/>
      <c r="J61" s="101"/>
      <c r="K61" s="66" t="s">
        <v>40</v>
      </c>
      <c r="L61" s="66"/>
      <c r="M61" s="66" t="s">
        <v>86</v>
      </c>
      <c r="N61" s="66"/>
      <c r="O61" s="66"/>
      <c r="P61" s="101"/>
      <c r="Q61" s="66" t="s">
        <v>41</v>
      </c>
      <c r="R61" s="69" t="s">
        <v>49</v>
      </c>
      <c r="S61" s="143">
        <v>13447</v>
      </c>
      <c r="T61" s="143"/>
      <c r="U61" s="66" t="s">
        <v>45</v>
      </c>
      <c r="V61" s="68"/>
      <c r="W61" s="139">
        <f>ROUNDUP(IF(0&gt;MIN((5*D61-P61),(5/2*J61-P61))*S61,0,MIN((5*D61-P61),(5/2*J61-P61))*S61),0)</f>
        <v>0</v>
      </c>
      <c r="X61" s="140"/>
      <c r="Y61" s="140"/>
      <c r="Z61" s="141"/>
      <c r="AA61" s="58"/>
      <c r="AB61" s="58"/>
      <c r="AC61" s="58"/>
      <c r="AD61" s="58"/>
    </row>
    <row r="62" spans="1:32" s="1" customFormat="1" ht="24" customHeight="1" x14ac:dyDescent="0.4">
      <c r="A62" s="123" t="s">
        <v>42</v>
      </c>
      <c r="B62" s="138"/>
      <c r="C62" s="84" t="s">
        <v>46</v>
      </c>
      <c r="D62" s="101"/>
      <c r="E62" s="86" t="s">
        <v>33</v>
      </c>
      <c r="F62" s="144" t="s">
        <v>85</v>
      </c>
      <c r="G62" s="143"/>
      <c r="H62" s="143"/>
      <c r="I62" s="143"/>
      <c r="J62" s="101"/>
      <c r="K62" s="66" t="s">
        <v>40</v>
      </c>
      <c r="L62" s="66"/>
      <c r="M62" s="66" t="s">
        <v>86</v>
      </c>
      <c r="N62" s="66"/>
      <c r="O62" s="66"/>
      <c r="P62" s="101"/>
      <c r="Q62" s="66" t="s">
        <v>41</v>
      </c>
      <c r="R62" s="69" t="s">
        <v>49</v>
      </c>
      <c r="S62" s="143">
        <v>13447</v>
      </c>
      <c r="T62" s="143"/>
      <c r="U62" s="66" t="s">
        <v>45</v>
      </c>
      <c r="V62" s="68"/>
      <c r="W62" s="139">
        <f>ROUNDUP(IF(0&gt;MIN((5*D62-P62),(5/2*J62-P62))*S62,0,MIN((5*D62-P62),(5/2*J62-P62))*S62),0)</f>
        <v>0</v>
      </c>
      <c r="X62" s="140"/>
      <c r="Y62" s="140"/>
      <c r="Z62" s="141"/>
      <c r="AA62" s="58"/>
      <c r="AB62" s="58"/>
      <c r="AC62" s="58"/>
      <c r="AD62" s="58"/>
    </row>
    <row r="63" spans="1:32" s="1" customFormat="1" ht="24" customHeight="1" x14ac:dyDescent="0.4">
      <c r="A63" s="123" t="s">
        <v>43</v>
      </c>
      <c r="B63" s="138"/>
      <c r="C63" s="84" t="s">
        <v>46</v>
      </c>
      <c r="D63" s="101"/>
      <c r="E63" s="86" t="s">
        <v>33</v>
      </c>
      <c r="F63" s="144" t="s">
        <v>85</v>
      </c>
      <c r="G63" s="143"/>
      <c r="H63" s="143"/>
      <c r="I63" s="143"/>
      <c r="J63" s="101"/>
      <c r="K63" s="66" t="s">
        <v>40</v>
      </c>
      <c r="L63" s="66"/>
      <c r="M63" s="66" t="s">
        <v>86</v>
      </c>
      <c r="N63" s="66"/>
      <c r="O63" s="66"/>
      <c r="P63" s="101"/>
      <c r="Q63" s="66" t="s">
        <v>41</v>
      </c>
      <c r="R63" s="69" t="s">
        <v>49</v>
      </c>
      <c r="S63" s="143">
        <v>13447</v>
      </c>
      <c r="T63" s="143"/>
      <c r="U63" s="66" t="s">
        <v>45</v>
      </c>
      <c r="V63" s="68"/>
      <c r="W63" s="139">
        <f>ROUNDUP(IF(0&gt;MIN((5*D63-P63),(5/2*J63-P63))*S63,0,MIN((5*D63-P63),(5/2*J63-P63))*S63),0)</f>
        <v>0</v>
      </c>
      <c r="X63" s="140"/>
      <c r="Y63" s="140"/>
      <c r="Z63" s="141"/>
      <c r="AA63" s="58"/>
      <c r="AB63" s="58"/>
      <c r="AC63" s="58"/>
      <c r="AD63" s="58"/>
    </row>
    <row r="64" spans="1:32" s="1" customFormat="1" ht="24" customHeight="1" x14ac:dyDescent="0.4">
      <c r="A64" s="82" t="s">
        <v>87</v>
      </c>
      <c r="B64" s="69"/>
      <c r="C64" s="69"/>
      <c r="D64" s="66"/>
      <c r="E64" s="68"/>
      <c r="F64" s="62"/>
      <c r="G64" s="69"/>
      <c r="H64" s="69"/>
      <c r="I64" s="69"/>
      <c r="J64" s="66"/>
      <c r="K64" s="66"/>
      <c r="L64" s="66"/>
      <c r="M64" s="66"/>
      <c r="N64" s="66"/>
      <c r="O64" s="66"/>
      <c r="P64" s="66"/>
      <c r="Q64" s="66"/>
      <c r="R64" s="69"/>
      <c r="S64" s="69"/>
      <c r="T64" s="69"/>
      <c r="U64" s="66"/>
      <c r="V64" s="68"/>
      <c r="W64" s="98"/>
      <c r="X64" s="99"/>
      <c r="Y64" s="99"/>
      <c r="Z64" s="100"/>
      <c r="AA64" s="58"/>
      <c r="AB64" s="58"/>
      <c r="AC64" s="58"/>
      <c r="AD64" s="58"/>
    </row>
    <row r="65" spans="1:32" s="1" customFormat="1" ht="24" customHeight="1" x14ac:dyDescent="0.4">
      <c r="A65" s="123" t="s">
        <v>39</v>
      </c>
      <c r="B65" s="138"/>
      <c r="C65" s="84" t="s">
        <v>46</v>
      </c>
      <c r="D65" s="101"/>
      <c r="E65" s="86" t="s">
        <v>33</v>
      </c>
      <c r="F65" s="144" t="s">
        <v>85</v>
      </c>
      <c r="G65" s="143"/>
      <c r="H65" s="143"/>
      <c r="I65" s="143"/>
      <c r="J65" s="101"/>
      <c r="K65" s="66" t="s">
        <v>40</v>
      </c>
      <c r="L65" s="66"/>
      <c r="M65" s="66" t="s">
        <v>86</v>
      </c>
      <c r="N65" s="66"/>
      <c r="O65" s="66"/>
      <c r="P65" s="101"/>
      <c r="Q65" s="66" t="s">
        <v>41</v>
      </c>
      <c r="R65" s="69" t="s">
        <v>49</v>
      </c>
      <c r="S65" s="143">
        <v>13447</v>
      </c>
      <c r="T65" s="143"/>
      <c r="U65" s="66" t="s">
        <v>45</v>
      </c>
      <c r="V65" s="68"/>
      <c r="W65" s="139">
        <f>ROUNDUP(IF(0&gt;MIN((5*D65-P65),(5/2*J65-P65))*S65/2,0,MIN((5*D65-P65),(5/2*J65-P65))*S65/2),0)</f>
        <v>0</v>
      </c>
      <c r="X65" s="140"/>
      <c r="Y65" s="140"/>
      <c r="Z65" s="141"/>
      <c r="AA65" s="58"/>
      <c r="AB65" s="58"/>
      <c r="AC65" s="58"/>
      <c r="AD65" s="58"/>
    </row>
    <row r="66" spans="1:32" s="1" customFormat="1" ht="24" customHeight="1" x14ac:dyDescent="0.4">
      <c r="A66" s="123" t="s">
        <v>42</v>
      </c>
      <c r="B66" s="138"/>
      <c r="C66" s="84" t="s">
        <v>46</v>
      </c>
      <c r="D66" s="101"/>
      <c r="E66" s="86" t="s">
        <v>33</v>
      </c>
      <c r="F66" s="144" t="s">
        <v>85</v>
      </c>
      <c r="G66" s="143"/>
      <c r="H66" s="143"/>
      <c r="I66" s="143"/>
      <c r="J66" s="101"/>
      <c r="K66" s="66" t="s">
        <v>40</v>
      </c>
      <c r="L66" s="66"/>
      <c r="M66" s="66" t="s">
        <v>86</v>
      </c>
      <c r="N66" s="66"/>
      <c r="O66" s="66"/>
      <c r="P66" s="101"/>
      <c r="Q66" s="66" t="s">
        <v>41</v>
      </c>
      <c r="R66" s="69" t="s">
        <v>49</v>
      </c>
      <c r="S66" s="143">
        <v>13447</v>
      </c>
      <c r="T66" s="143"/>
      <c r="U66" s="66" t="s">
        <v>45</v>
      </c>
      <c r="V66" s="68"/>
      <c r="W66" s="139">
        <f>ROUNDUP(IF(0&gt;MIN((5*D66-P66),(5/2*J66-P66))*S66/2,0,MIN((5*D66-P66),(5/2*J66-P66))*S66/2),0)</f>
        <v>0</v>
      </c>
      <c r="X66" s="140"/>
      <c r="Y66" s="140"/>
      <c r="Z66" s="141"/>
      <c r="AA66" s="58"/>
      <c r="AB66" s="58"/>
      <c r="AC66" s="58"/>
      <c r="AD66" s="58"/>
    </row>
    <row r="67" spans="1:32" s="1" customFormat="1" ht="24" customHeight="1" x14ac:dyDescent="0.4">
      <c r="A67" s="123" t="s">
        <v>54</v>
      </c>
      <c r="B67" s="138"/>
      <c r="C67" s="138"/>
      <c r="D67" s="138"/>
      <c r="E67" s="138"/>
      <c r="F67" s="138"/>
      <c r="G67" s="138"/>
      <c r="H67" s="138"/>
      <c r="I67" s="138"/>
      <c r="J67" s="138"/>
      <c r="K67" s="138"/>
      <c r="L67" s="138"/>
      <c r="M67" s="138"/>
      <c r="N67" s="138"/>
      <c r="O67" s="138"/>
      <c r="P67" s="138"/>
      <c r="Q67" s="138"/>
      <c r="R67" s="138"/>
      <c r="S67" s="138"/>
      <c r="T67" s="138"/>
      <c r="U67" s="138"/>
      <c r="V67" s="124"/>
      <c r="W67" s="139">
        <f>SUM(W61,W62,W63,W65,W66)</f>
        <v>0</v>
      </c>
      <c r="X67" s="140"/>
      <c r="Y67" s="140"/>
      <c r="Z67" s="141"/>
      <c r="AA67" s="58"/>
      <c r="AB67" s="58"/>
      <c r="AC67" s="58"/>
      <c r="AD67" s="58"/>
    </row>
    <row r="68" spans="1:32" s="1" customFormat="1" ht="24" customHeight="1" x14ac:dyDescent="0.4">
      <c r="A68" s="146" t="s">
        <v>59</v>
      </c>
      <c r="B68" s="146"/>
      <c r="C68" s="146"/>
      <c r="D68" s="146"/>
      <c r="E68" s="146"/>
      <c r="F68" s="63"/>
      <c r="G68" s="143" t="s">
        <v>56</v>
      </c>
      <c r="H68" s="143"/>
      <c r="I68" s="143"/>
      <c r="J68" s="143"/>
      <c r="K68" s="66">
        <v>5</v>
      </c>
      <c r="L68" s="66" t="s">
        <v>41</v>
      </c>
      <c r="M68" s="143" t="s">
        <v>57</v>
      </c>
      <c r="N68" s="143"/>
      <c r="O68" s="143">
        <v>13447</v>
      </c>
      <c r="P68" s="143"/>
      <c r="Q68" s="66" t="s">
        <v>45</v>
      </c>
      <c r="R68" s="66" t="s">
        <v>46</v>
      </c>
      <c r="S68" s="66">
        <f>SUM(D61,D62,D63,D65,D66)</f>
        <v>0</v>
      </c>
      <c r="T68" s="66" t="s">
        <v>33</v>
      </c>
      <c r="U68" s="66" t="s">
        <v>61</v>
      </c>
      <c r="V68" s="68"/>
      <c r="W68" s="139">
        <f>K68*O68*S68</f>
        <v>0</v>
      </c>
      <c r="X68" s="140"/>
      <c r="Y68" s="140"/>
      <c r="Z68" s="141"/>
      <c r="AA68" s="58"/>
      <c r="AB68" s="58"/>
      <c r="AC68" s="58"/>
      <c r="AD68" s="58"/>
    </row>
    <row r="69" spans="1:32" s="1" customFormat="1" ht="24" customHeight="1" x14ac:dyDescent="0.4">
      <c r="A69" s="131" t="s">
        <v>62</v>
      </c>
      <c r="B69" s="132"/>
      <c r="C69" s="132"/>
      <c r="D69" s="132"/>
      <c r="E69" s="132"/>
      <c r="F69" s="132"/>
      <c r="G69" s="132"/>
      <c r="H69" s="132"/>
      <c r="I69" s="132"/>
      <c r="J69" s="132"/>
      <c r="K69" s="132"/>
      <c r="L69" s="132"/>
      <c r="M69" s="132"/>
      <c r="N69" s="132"/>
      <c r="O69" s="132"/>
      <c r="P69" s="132"/>
      <c r="Q69" s="132"/>
      <c r="R69" s="132"/>
      <c r="S69" s="132"/>
      <c r="T69" s="132"/>
      <c r="U69" s="132"/>
      <c r="V69" s="147"/>
      <c r="W69" s="148"/>
      <c r="X69" s="149"/>
      <c r="Y69" s="149"/>
      <c r="Z69" s="150"/>
      <c r="AA69" s="58"/>
      <c r="AB69" s="58"/>
      <c r="AC69" s="58"/>
      <c r="AD69" s="58"/>
    </row>
    <row r="70" spans="1:32" s="1" customFormat="1" ht="24" customHeight="1" x14ac:dyDescent="0.4">
      <c r="A70" s="136" t="s">
        <v>64</v>
      </c>
      <c r="B70" s="136"/>
      <c r="C70" s="136"/>
      <c r="D70" s="136"/>
      <c r="E70" s="136"/>
      <c r="F70" s="136"/>
      <c r="G70" s="136"/>
      <c r="H70" s="136"/>
      <c r="I70" s="136"/>
      <c r="J70" s="136"/>
      <c r="K70" s="136"/>
      <c r="L70" s="136"/>
      <c r="M70" s="136"/>
      <c r="N70" s="136"/>
      <c r="O70" s="136"/>
      <c r="P70" s="136"/>
      <c r="Q70" s="136"/>
      <c r="R70" s="136"/>
      <c r="S70" s="136"/>
      <c r="T70" s="136"/>
      <c r="U70" s="136"/>
      <c r="V70" s="136"/>
      <c r="W70" s="137">
        <f>W67-W69</f>
        <v>0</v>
      </c>
      <c r="X70" s="137"/>
      <c r="Y70" s="137"/>
      <c r="Z70" s="137"/>
      <c r="AA70" s="58"/>
      <c r="AB70" s="58"/>
      <c r="AC70" s="58"/>
      <c r="AD70" s="58"/>
    </row>
    <row r="71" spans="1:32" s="1" customFormat="1" ht="24" customHeight="1" x14ac:dyDescent="0.4">
      <c r="A71" s="90"/>
      <c r="B71" s="90"/>
      <c r="C71" s="90"/>
      <c r="D71" s="90"/>
      <c r="E71" s="90"/>
      <c r="F71" s="90"/>
      <c r="G71" s="90"/>
      <c r="H71" s="90"/>
      <c r="I71" s="90"/>
      <c r="J71" s="90"/>
      <c r="K71" s="90"/>
      <c r="L71" s="90"/>
      <c r="M71" s="90"/>
      <c r="N71" s="90"/>
      <c r="O71" s="90"/>
      <c r="P71" s="90"/>
      <c r="Q71" s="91"/>
      <c r="R71" s="92"/>
      <c r="S71" s="92"/>
      <c r="T71" s="92"/>
      <c r="U71" s="93"/>
      <c r="V71" s="93"/>
      <c r="W71" s="58"/>
      <c r="X71" s="58"/>
      <c r="Y71" s="58"/>
      <c r="Z71" s="94"/>
      <c r="AA71" s="58"/>
      <c r="AB71" s="58"/>
      <c r="AC71" s="58"/>
      <c r="AD71" s="58"/>
    </row>
    <row r="72" spans="1:32" x14ac:dyDescent="0.4">
      <c r="A72" s="145" t="s">
        <v>124</v>
      </c>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row>
    <row r="73" spans="1:32" x14ac:dyDescent="0.4">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row>
    <row r="74" spans="1:32" ht="24" customHeight="1" x14ac:dyDescent="0.4">
      <c r="A74" s="136" t="s">
        <v>32</v>
      </c>
      <c r="B74" s="136"/>
      <c r="C74" s="136"/>
      <c r="D74" s="136"/>
      <c r="E74" s="136"/>
      <c r="F74" s="123" t="s">
        <v>29</v>
      </c>
      <c r="G74" s="138"/>
      <c r="H74" s="138"/>
      <c r="I74" s="138"/>
      <c r="J74" s="138"/>
      <c r="K74" s="138"/>
      <c r="L74" s="138"/>
      <c r="M74" s="138"/>
      <c r="N74" s="138"/>
      <c r="O74" s="138"/>
      <c r="P74" s="138"/>
      <c r="Q74" s="138"/>
      <c r="R74" s="138"/>
      <c r="S74" s="138"/>
      <c r="T74" s="138"/>
      <c r="U74" s="138"/>
      <c r="V74" s="138"/>
      <c r="W74" s="138"/>
      <c r="X74" s="138"/>
      <c r="Y74" s="138"/>
      <c r="Z74" s="124"/>
      <c r="AA74" s="136" t="s">
        <v>30</v>
      </c>
      <c r="AB74" s="136"/>
      <c r="AC74" s="136"/>
      <c r="AD74" s="136"/>
    </row>
    <row r="75" spans="1:32" ht="24" customHeight="1" x14ac:dyDescent="0.4">
      <c r="A75" s="142" t="s">
        <v>39</v>
      </c>
      <c r="B75" s="142"/>
      <c r="C75" s="142"/>
      <c r="D75" s="142"/>
      <c r="E75" s="142"/>
      <c r="F75" s="144" t="s">
        <v>47</v>
      </c>
      <c r="G75" s="143"/>
      <c r="H75" s="143"/>
      <c r="I75" s="143"/>
      <c r="J75" s="85"/>
      <c r="K75" s="66" t="s">
        <v>40</v>
      </c>
      <c r="L75" s="66"/>
      <c r="M75" s="143" t="s">
        <v>46</v>
      </c>
      <c r="N75" s="143"/>
      <c r="O75" s="85"/>
      <c r="P75" s="66" t="s">
        <v>33</v>
      </c>
      <c r="Q75" s="143" t="s">
        <v>48</v>
      </c>
      <c r="R75" s="143"/>
      <c r="S75" s="143"/>
      <c r="T75" s="143"/>
      <c r="U75" s="85"/>
      <c r="V75" s="69" t="s">
        <v>41</v>
      </c>
      <c r="W75" s="69" t="s">
        <v>49</v>
      </c>
      <c r="X75" s="143">
        <v>13447</v>
      </c>
      <c r="Y75" s="143"/>
      <c r="Z75" s="66" t="s">
        <v>45</v>
      </c>
      <c r="AA75" s="139">
        <f>ROUNDUP(IF(0&gt;MIN(((5-U75)*13447),((5*J75/2-U75)*13447))*O75,0,MIN(((5-U75)*13447),((5*J75/2-U75)*13447))*O75),0)</f>
        <v>0</v>
      </c>
      <c r="AB75" s="140"/>
      <c r="AC75" s="140"/>
      <c r="AD75" s="141"/>
    </row>
    <row r="76" spans="1:32" ht="24" customHeight="1" x14ac:dyDescent="0.4">
      <c r="A76" s="142" t="s">
        <v>42</v>
      </c>
      <c r="B76" s="142"/>
      <c r="C76" s="142"/>
      <c r="D76" s="142"/>
      <c r="E76" s="142"/>
      <c r="F76" s="144" t="s">
        <v>47</v>
      </c>
      <c r="G76" s="143"/>
      <c r="H76" s="143"/>
      <c r="I76" s="143"/>
      <c r="J76" s="85"/>
      <c r="K76" s="66" t="s">
        <v>40</v>
      </c>
      <c r="L76" s="66"/>
      <c r="M76" s="143" t="s">
        <v>46</v>
      </c>
      <c r="N76" s="143"/>
      <c r="O76" s="85"/>
      <c r="P76" s="66" t="s">
        <v>33</v>
      </c>
      <c r="Q76" s="143" t="s">
        <v>48</v>
      </c>
      <c r="R76" s="143"/>
      <c r="S76" s="143"/>
      <c r="T76" s="143"/>
      <c r="U76" s="85"/>
      <c r="V76" s="69" t="s">
        <v>41</v>
      </c>
      <c r="W76" s="69" t="s">
        <v>49</v>
      </c>
      <c r="X76" s="143">
        <v>13447</v>
      </c>
      <c r="Y76" s="143"/>
      <c r="Z76" s="66" t="s">
        <v>45</v>
      </c>
      <c r="AA76" s="139">
        <f>ROUNDUP(IF(0&gt;MIN(((5-U76)*13447),((5*J76/2-U76)*13447))*O76,0,MIN(((5-U76)*13447),((5*J76/2-U76)*13447))*O76),0)</f>
        <v>0</v>
      </c>
      <c r="AB76" s="140"/>
      <c r="AC76" s="140"/>
      <c r="AD76" s="141"/>
    </row>
    <row r="77" spans="1:32" s="1" customFormat="1" ht="24" customHeight="1" x14ac:dyDescent="0.4">
      <c r="A77" s="142" t="s">
        <v>43</v>
      </c>
      <c r="B77" s="142"/>
      <c r="C77" s="142"/>
      <c r="D77" s="142"/>
      <c r="E77" s="142"/>
      <c r="F77" s="144" t="s">
        <v>47</v>
      </c>
      <c r="G77" s="143"/>
      <c r="H77" s="143"/>
      <c r="I77" s="143"/>
      <c r="J77" s="85"/>
      <c r="K77" s="66" t="s">
        <v>40</v>
      </c>
      <c r="L77" s="66"/>
      <c r="M77" s="143" t="s">
        <v>46</v>
      </c>
      <c r="N77" s="143"/>
      <c r="O77" s="85"/>
      <c r="P77" s="66" t="s">
        <v>33</v>
      </c>
      <c r="Q77" s="143" t="s">
        <v>48</v>
      </c>
      <c r="R77" s="143"/>
      <c r="S77" s="143"/>
      <c r="T77" s="143"/>
      <c r="U77" s="85"/>
      <c r="V77" s="69" t="s">
        <v>41</v>
      </c>
      <c r="W77" s="69" t="s">
        <v>49</v>
      </c>
      <c r="X77" s="143">
        <v>13447</v>
      </c>
      <c r="Y77" s="143"/>
      <c r="Z77" s="66" t="s">
        <v>45</v>
      </c>
      <c r="AA77" s="139">
        <f>ROUNDUP(IF(0&gt;MIN(((5-U77)*13447),((5*J77/2-U77)*13447))*O77,0,MIN(((5-U77)*13447),((5*J77/2-U77)*13447))*O77),0)</f>
        <v>0</v>
      </c>
      <c r="AB77" s="140"/>
      <c r="AC77" s="140"/>
      <c r="AD77" s="141"/>
      <c r="AE77" s="5"/>
      <c r="AF77" s="5"/>
    </row>
    <row r="78" spans="1:32" ht="24" customHeight="1" x14ac:dyDescent="0.4">
      <c r="A78" s="123" t="s">
        <v>125</v>
      </c>
      <c r="B78" s="138"/>
      <c r="C78" s="138"/>
      <c r="D78" s="138"/>
      <c r="E78" s="138"/>
      <c r="F78" s="138"/>
      <c r="G78" s="138"/>
      <c r="H78" s="138"/>
      <c r="I78" s="138"/>
      <c r="J78" s="138"/>
      <c r="K78" s="138"/>
      <c r="L78" s="138"/>
      <c r="M78" s="138"/>
      <c r="N78" s="138"/>
      <c r="O78" s="138"/>
      <c r="P78" s="138"/>
      <c r="Q78" s="138"/>
      <c r="R78" s="138"/>
      <c r="S78" s="138"/>
      <c r="T78" s="138"/>
      <c r="U78" s="138"/>
      <c r="V78" s="138"/>
      <c r="W78" s="84"/>
      <c r="X78" s="84"/>
      <c r="Y78" s="84"/>
      <c r="Z78" s="84"/>
      <c r="AA78" s="139">
        <f>SUM(AA75:AD77)</f>
        <v>0</v>
      </c>
      <c r="AB78" s="140"/>
      <c r="AC78" s="140"/>
      <c r="AD78" s="141"/>
    </row>
    <row r="79" spans="1:32" ht="24" customHeight="1" x14ac:dyDescent="0.4">
      <c r="A79" s="142" t="s">
        <v>59</v>
      </c>
      <c r="B79" s="142"/>
      <c r="C79" s="142"/>
      <c r="D79" s="142"/>
      <c r="E79" s="142"/>
      <c r="F79" s="63"/>
      <c r="G79" s="143" t="s">
        <v>56</v>
      </c>
      <c r="H79" s="143"/>
      <c r="I79" s="143"/>
      <c r="J79" s="143"/>
      <c r="K79" s="66">
        <v>5</v>
      </c>
      <c r="L79" s="66" t="s">
        <v>41</v>
      </c>
      <c r="M79" s="143" t="s">
        <v>57</v>
      </c>
      <c r="N79" s="143"/>
      <c r="O79" s="143">
        <v>13447</v>
      </c>
      <c r="P79" s="143"/>
      <c r="Q79" s="66" t="s">
        <v>45</v>
      </c>
      <c r="R79" s="66" t="s">
        <v>46</v>
      </c>
      <c r="S79" s="66">
        <f>SUM(O75:O77)</f>
        <v>0</v>
      </c>
      <c r="T79" s="66" t="s">
        <v>33</v>
      </c>
      <c r="U79" s="66" t="s">
        <v>126</v>
      </c>
      <c r="V79" s="66"/>
      <c r="W79" s="66"/>
      <c r="X79" s="66"/>
      <c r="Y79" s="66"/>
      <c r="Z79" s="66"/>
      <c r="AA79" s="139">
        <f>K79*O79*S79</f>
        <v>0</v>
      </c>
      <c r="AB79" s="140"/>
      <c r="AC79" s="140"/>
      <c r="AD79" s="141"/>
    </row>
    <row r="80" spans="1:32" s="1" customFormat="1" ht="24" customHeight="1" x14ac:dyDescent="0.4">
      <c r="A80" s="131" t="s">
        <v>127</v>
      </c>
      <c r="B80" s="132"/>
      <c r="C80" s="132"/>
      <c r="D80" s="132"/>
      <c r="E80" s="132"/>
      <c r="F80" s="132"/>
      <c r="G80" s="132"/>
      <c r="H80" s="132"/>
      <c r="I80" s="132"/>
      <c r="J80" s="132"/>
      <c r="K80" s="132"/>
      <c r="L80" s="132"/>
      <c r="M80" s="132"/>
      <c r="N80" s="132"/>
      <c r="O80" s="132"/>
      <c r="P80" s="132"/>
      <c r="Q80" s="132"/>
      <c r="R80" s="132"/>
      <c r="S80" s="132"/>
      <c r="T80" s="132"/>
      <c r="U80" s="132"/>
      <c r="V80" s="132"/>
      <c r="W80" s="67"/>
      <c r="X80" s="67"/>
      <c r="Y80" s="67"/>
      <c r="Z80" s="67"/>
      <c r="AA80" s="133"/>
      <c r="AB80" s="134"/>
      <c r="AC80" s="134"/>
      <c r="AD80" s="135"/>
      <c r="AE80" s="5"/>
      <c r="AF80" s="5"/>
    </row>
    <row r="81" spans="1:32" s="4" customFormat="1" ht="24" customHeight="1" x14ac:dyDescent="0.4">
      <c r="A81" s="136" t="s">
        <v>128</v>
      </c>
      <c r="B81" s="136"/>
      <c r="C81" s="136"/>
      <c r="D81" s="136"/>
      <c r="E81" s="136"/>
      <c r="F81" s="136"/>
      <c r="G81" s="136"/>
      <c r="H81" s="136"/>
      <c r="I81" s="136"/>
      <c r="J81" s="136"/>
      <c r="K81" s="136"/>
      <c r="L81" s="136"/>
      <c r="M81" s="136"/>
      <c r="N81" s="136"/>
      <c r="O81" s="136"/>
      <c r="P81" s="136"/>
      <c r="Q81" s="136"/>
      <c r="R81" s="136"/>
      <c r="S81" s="136"/>
      <c r="T81" s="136"/>
      <c r="U81" s="136"/>
      <c r="V81" s="123"/>
      <c r="W81" s="84"/>
      <c r="X81" s="84"/>
      <c r="Y81" s="84"/>
      <c r="Z81" s="102"/>
      <c r="AA81" s="137">
        <f>AA78-AA80</f>
        <v>0</v>
      </c>
      <c r="AB81" s="137"/>
      <c r="AC81" s="137"/>
      <c r="AD81" s="137"/>
      <c r="AE81" s="6"/>
      <c r="AF81" s="6"/>
    </row>
    <row r="82" spans="1:32" s="1" customFormat="1" ht="24" customHeight="1" thickBot="1" x14ac:dyDescent="0.45">
      <c r="A82" s="90"/>
      <c r="B82" s="90"/>
      <c r="C82" s="90"/>
      <c r="D82" s="90"/>
      <c r="E82" s="90"/>
      <c r="F82" s="90"/>
      <c r="G82" s="90"/>
      <c r="H82" s="90"/>
      <c r="I82" s="90"/>
      <c r="J82" s="90"/>
      <c r="K82" s="90"/>
      <c r="L82" s="90"/>
      <c r="M82" s="90"/>
      <c r="N82" s="90"/>
      <c r="O82" s="90"/>
      <c r="P82" s="90"/>
      <c r="Q82" s="91"/>
      <c r="R82" s="92"/>
      <c r="S82" s="92"/>
      <c r="T82" s="92"/>
      <c r="U82" s="93"/>
      <c r="V82" s="93"/>
      <c r="W82" s="93"/>
      <c r="X82" s="93"/>
      <c r="Y82" s="93"/>
      <c r="Z82" s="93"/>
      <c r="AA82" s="58"/>
      <c r="AB82" s="58"/>
      <c r="AC82" s="58"/>
      <c r="AD82" s="94"/>
      <c r="AE82" s="5"/>
      <c r="AF82" s="5"/>
    </row>
    <row r="83" spans="1:32" s="1" customFormat="1" ht="24" customHeight="1" thickBot="1" x14ac:dyDescent="0.45">
      <c r="A83" s="125" t="s">
        <v>133</v>
      </c>
      <c r="B83" s="126"/>
      <c r="C83" s="126"/>
      <c r="D83" s="126"/>
      <c r="E83" s="126"/>
      <c r="F83" s="126"/>
      <c r="G83" s="126"/>
      <c r="H83" s="126"/>
      <c r="I83" s="126"/>
      <c r="J83" s="126"/>
      <c r="K83" s="126"/>
      <c r="L83" s="126"/>
      <c r="M83" s="126"/>
      <c r="N83" s="126"/>
      <c r="O83" s="126"/>
      <c r="P83" s="126"/>
      <c r="Q83" s="126"/>
      <c r="R83" s="126"/>
      <c r="S83" s="126"/>
      <c r="T83" s="126"/>
      <c r="U83" s="126"/>
      <c r="V83" s="126"/>
      <c r="W83" s="126"/>
      <c r="X83" s="249">
        <f>ROUNDDOWN(MIN((W38+AA49+W67+AA78),(W41+AA52+W70+AA81)),-3)</f>
        <v>0</v>
      </c>
      <c r="Y83" s="250"/>
      <c r="Z83" s="250"/>
      <c r="AA83" s="250"/>
      <c r="AB83" s="251"/>
      <c r="AC83" s="126" t="s">
        <v>45</v>
      </c>
      <c r="AD83" s="120"/>
      <c r="AE83" s="5"/>
      <c r="AF83" s="5"/>
    </row>
    <row r="84" spans="1:32" x14ac:dyDescent="0.4">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103"/>
      <c r="AB84" s="60"/>
      <c r="AC84" s="60"/>
      <c r="AD84" s="60"/>
    </row>
    <row r="85" spans="1:32" x14ac:dyDescent="0.4">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94" t="s">
        <v>31</v>
      </c>
    </row>
    <row r="86" spans="1:32" x14ac:dyDescent="0.4">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row>
    <row r="87" spans="1:32" x14ac:dyDescent="0.4">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row>
    <row r="88" spans="1:32" x14ac:dyDescent="0.4">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row>
    <row r="89" spans="1:32" x14ac:dyDescent="0.4">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row>
    <row r="90" spans="1:32" x14ac:dyDescent="0.4">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row>
    <row r="91" spans="1:32" x14ac:dyDescent="0.4">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row>
    <row r="92" spans="1:32" x14ac:dyDescent="0.4">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row>
    <row r="93" spans="1:32" x14ac:dyDescent="0.4">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row>
    <row r="94" spans="1:32" x14ac:dyDescent="0.4">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row>
    <row r="95" spans="1:32" x14ac:dyDescent="0.4">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row>
    <row r="96" spans="1:32" x14ac:dyDescent="0.4">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row>
    <row r="97" spans="1:30" x14ac:dyDescent="0.4">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row>
    <row r="98" spans="1:30" x14ac:dyDescent="0.4">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row>
    <row r="99" spans="1:30" x14ac:dyDescent="0.4">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row>
    <row r="100" spans="1:30" x14ac:dyDescent="0.4">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row>
    <row r="101" spans="1:30" x14ac:dyDescent="0.4">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row>
    <row r="102" spans="1:30" x14ac:dyDescent="0.4">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row>
    <row r="103" spans="1:30" x14ac:dyDescent="0.4">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row>
    <row r="104" spans="1:30" x14ac:dyDescent="0.4">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row>
    <row r="105" spans="1:30" x14ac:dyDescent="0.4">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row>
    <row r="106" spans="1:30" x14ac:dyDescent="0.4">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row>
    <row r="107" spans="1:30" x14ac:dyDescent="0.4">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row>
    <row r="108" spans="1:30" x14ac:dyDescent="0.4">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row>
    <row r="109" spans="1:30" x14ac:dyDescent="0.4">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row>
    <row r="110" spans="1:30" x14ac:dyDescent="0.4">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row>
  </sheetData>
  <sheetProtection formatCells="0" selectLockedCells="1"/>
  <mergeCells count="209">
    <mergeCell ref="A2:AD2"/>
    <mergeCell ref="A5:G5"/>
    <mergeCell ref="H5:I5"/>
    <mergeCell ref="J5:K5"/>
    <mergeCell ref="L5:M5"/>
    <mergeCell ref="N5:O5"/>
    <mergeCell ref="P5:Q5"/>
    <mergeCell ref="R5:S5"/>
    <mergeCell ref="T5:U5"/>
    <mergeCell ref="A9:G9"/>
    <mergeCell ref="H9:AD9"/>
    <mergeCell ref="A10:G10"/>
    <mergeCell ref="H10:I10"/>
    <mergeCell ref="J10:O10"/>
    <mergeCell ref="P10:Q10"/>
    <mergeCell ref="R10:AD10"/>
    <mergeCell ref="A6:G6"/>
    <mergeCell ref="H6:AD6"/>
    <mergeCell ref="A7:G7"/>
    <mergeCell ref="H7:AD7"/>
    <mergeCell ref="A8:G8"/>
    <mergeCell ref="I8:K8"/>
    <mergeCell ref="L8:AD8"/>
    <mergeCell ref="A14:N14"/>
    <mergeCell ref="O14:P14"/>
    <mergeCell ref="A15:N15"/>
    <mergeCell ref="O15:S15"/>
    <mergeCell ref="T15:U15"/>
    <mergeCell ref="A16:N16"/>
    <mergeCell ref="O16:S16"/>
    <mergeCell ref="T16:U16"/>
    <mergeCell ref="A11:G11"/>
    <mergeCell ref="H11:AD11"/>
    <mergeCell ref="A12:J13"/>
    <mergeCell ref="K12:N12"/>
    <mergeCell ref="T12:U12"/>
    <mergeCell ref="K13:N13"/>
    <mergeCell ref="T13:U13"/>
    <mergeCell ref="A21:D21"/>
    <mergeCell ref="E21:M21"/>
    <mergeCell ref="N21:Q21"/>
    <mergeCell ref="R21:AD21"/>
    <mergeCell ref="A22:D22"/>
    <mergeCell ref="E22:M22"/>
    <mergeCell ref="N22:Q22"/>
    <mergeCell ref="R22:AD22"/>
    <mergeCell ref="A19:D19"/>
    <mergeCell ref="E19:M19"/>
    <mergeCell ref="N19:Q19"/>
    <mergeCell ref="R19:AD19"/>
    <mergeCell ref="A20:D20"/>
    <mergeCell ref="E20:M20"/>
    <mergeCell ref="N20:Q20"/>
    <mergeCell ref="R20:AD20"/>
    <mergeCell ref="U27:V27"/>
    <mergeCell ref="W27:X27"/>
    <mergeCell ref="Y27:Z27"/>
    <mergeCell ref="AA27:AB27"/>
    <mergeCell ref="AC27:AD27"/>
    <mergeCell ref="A29:AD29"/>
    <mergeCell ref="A25:AD25"/>
    <mergeCell ref="A27:C27"/>
    <mergeCell ref="D27:E27"/>
    <mergeCell ref="F27:G27"/>
    <mergeCell ref="H27:I27"/>
    <mergeCell ref="J27:K27"/>
    <mergeCell ref="L27:M27"/>
    <mergeCell ref="N27:P27"/>
    <mergeCell ref="Q27:R27"/>
    <mergeCell ref="S27:T27"/>
    <mergeCell ref="A33:B33"/>
    <mergeCell ref="F33:I33"/>
    <mergeCell ref="S33:T33"/>
    <mergeCell ref="W33:Z33"/>
    <mergeCell ref="A34:B34"/>
    <mergeCell ref="F34:I34"/>
    <mergeCell ref="S34:T34"/>
    <mergeCell ref="W34:Z34"/>
    <mergeCell ref="A30:E30"/>
    <mergeCell ref="F30:V30"/>
    <mergeCell ref="W30:Z30"/>
    <mergeCell ref="A32:B32"/>
    <mergeCell ref="F32:I32"/>
    <mergeCell ref="S32:T32"/>
    <mergeCell ref="W32:Z32"/>
    <mergeCell ref="A36:B36"/>
    <mergeCell ref="F36:I36"/>
    <mergeCell ref="S36:T36"/>
    <mergeCell ref="W36:Z36"/>
    <mergeCell ref="A37:B37"/>
    <mergeCell ref="F37:I37"/>
    <mergeCell ref="S37:T37"/>
    <mergeCell ref="W37:Z37"/>
    <mergeCell ref="A40:V40"/>
    <mergeCell ref="W40:Z40"/>
    <mergeCell ref="A41:V41"/>
    <mergeCell ref="W41:Z41"/>
    <mergeCell ref="A38:V38"/>
    <mergeCell ref="W38:Z38"/>
    <mergeCell ref="A39:E39"/>
    <mergeCell ref="G39:J39"/>
    <mergeCell ref="M39:N39"/>
    <mergeCell ref="O39:P39"/>
    <mergeCell ref="W39:Z39"/>
    <mergeCell ref="A43:AD44"/>
    <mergeCell ref="A45:E45"/>
    <mergeCell ref="F45:Z45"/>
    <mergeCell ref="AA45:AD45"/>
    <mergeCell ref="A46:E46"/>
    <mergeCell ref="F46:I46"/>
    <mergeCell ref="M46:N46"/>
    <mergeCell ref="Q46:T46"/>
    <mergeCell ref="X46:Y46"/>
    <mergeCell ref="AA46:AD46"/>
    <mergeCell ref="A48:E48"/>
    <mergeCell ref="F48:I48"/>
    <mergeCell ref="M48:N48"/>
    <mergeCell ref="Q48:T48"/>
    <mergeCell ref="X48:Y48"/>
    <mergeCell ref="AA48:AD48"/>
    <mergeCell ref="A47:E47"/>
    <mergeCell ref="F47:I47"/>
    <mergeCell ref="M47:N47"/>
    <mergeCell ref="Q47:T47"/>
    <mergeCell ref="X47:Y47"/>
    <mergeCell ref="AA47:AD47"/>
    <mergeCell ref="A51:Z51"/>
    <mergeCell ref="AA51:AD51"/>
    <mergeCell ref="A52:Z52"/>
    <mergeCell ref="AA52:AD52"/>
    <mergeCell ref="A49:Z49"/>
    <mergeCell ref="AA49:AD49"/>
    <mergeCell ref="A50:E50"/>
    <mergeCell ref="G50:J50"/>
    <mergeCell ref="M50:N50"/>
    <mergeCell ref="O50:P50"/>
    <mergeCell ref="AA50:AD50"/>
    <mergeCell ref="A61:B61"/>
    <mergeCell ref="F61:I61"/>
    <mergeCell ref="S61:T61"/>
    <mergeCell ref="W61:Z61"/>
    <mergeCell ref="A62:B62"/>
    <mergeCell ref="F62:I62"/>
    <mergeCell ref="S62:T62"/>
    <mergeCell ref="W62:Z62"/>
    <mergeCell ref="A56:Z56"/>
    <mergeCell ref="A57:AD58"/>
    <mergeCell ref="A59:E59"/>
    <mergeCell ref="F59:V59"/>
    <mergeCell ref="W59:Z59"/>
    <mergeCell ref="A66:B66"/>
    <mergeCell ref="F66:I66"/>
    <mergeCell ref="S66:T66"/>
    <mergeCell ref="W66:Z66"/>
    <mergeCell ref="A67:V67"/>
    <mergeCell ref="W67:Z67"/>
    <mergeCell ref="A63:B63"/>
    <mergeCell ref="F63:I63"/>
    <mergeCell ref="S63:T63"/>
    <mergeCell ref="W63:Z63"/>
    <mergeCell ref="A65:B65"/>
    <mergeCell ref="F65:I65"/>
    <mergeCell ref="S65:T65"/>
    <mergeCell ref="W65:Z65"/>
    <mergeCell ref="A70:V70"/>
    <mergeCell ref="W70:Z70"/>
    <mergeCell ref="A72:AD73"/>
    <mergeCell ref="A68:E68"/>
    <mergeCell ref="G68:J68"/>
    <mergeCell ref="M68:N68"/>
    <mergeCell ref="O68:P68"/>
    <mergeCell ref="W68:Z68"/>
    <mergeCell ref="A69:V69"/>
    <mergeCell ref="W69:Z69"/>
    <mergeCell ref="A74:E74"/>
    <mergeCell ref="F74:Z74"/>
    <mergeCell ref="AA74:AD74"/>
    <mergeCell ref="A75:E75"/>
    <mergeCell ref="F75:I75"/>
    <mergeCell ref="M75:N75"/>
    <mergeCell ref="Q75:T75"/>
    <mergeCell ref="X75:Y75"/>
    <mergeCell ref="AA75:AD75"/>
    <mergeCell ref="A77:E77"/>
    <mergeCell ref="F77:I77"/>
    <mergeCell ref="M77:N77"/>
    <mergeCell ref="Q77:T77"/>
    <mergeCell ref="X77:Y77"/>
    <mergeCell ref="AA77:AD77"/>
    <mergeCell ref="A76:E76"/>
    <mergeCell ref="F76:I76"/>
    <mergeCell ref="M76:N76"/>
    <mergeCell ref="Q76:T76"/>
    <mergeCell ref="X76:Y76"/>
    <mergeCell ref="AA76:AD76"/>
    <mergeCell ref="A83:W83"/>
    <mergeCell ref="X83:AB83"/>
    <mergeCell ref="AC83:AD83"/>
    <mergeCell ref="A80:V80"/>
    <mergeCell ref="AA80:AD80"/>
    <mergeCell ref="A81:V81"/>
    <mergeCell ref="AA81:AD81"/>
    <mergeCell ref="A78:V78"/>
    <mergeCell ref="AA78:AD78"/>
    <mergeCell ref="A79:E79"/>
    <mergeCell ref="G79:J79"/>
    <mergeCell ref="M79:N79"/>
    <mergeCell ref="O79:P79"/>
    <mergeCell ref="AA79:AD79"/>
  </mergeCells>
  <phoneticPr fontId="2"/>
  <dataValidations count="1">
    <dataValidation type="list" allowBlank="1" showInputMessage="1" showErrorMessage="1" sqref="AB12:AD17">
      <formula1>"○,×"</formula1>
    </dataValidation>
  </dataValidations>
  <printOptions horizontalCentered="1"/>
  <pageMargins left="0.31496062992125984" right="0.11811023622047245" top="0.55118110236220474" bottom="0.35433070866141736" header="0.31496062992125984" footer="0.31496062992125984"/>
  <pageSetup paperSize="9" scale="41" fitToWidth="2" fitToHeight="0" orientation="portrait" r:id="rId1"/>
  <rowBreaks count="1" manualBreakCount="1">
    <brk id="54" max="4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4"/>
  <sheetViews>
    <sheetView view="pageBreakPreview" zoomScale="60" zoomScaleNormal="55" workbookViewId="0">
      <selection activeCell="Q24" sqref="Q24"/>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2" t="s">
        <v>80</v>
      </c>
      <c r="C2" s="202"/>
      <c r="D2" s="202"/>
      <c r="E2" s="202"/>
      <c r="F2" s="48"/>
    </row>
    <row r="3" spans="2:6" ht="18.75" customHeight="1" x14ac:dyDescent="0.4">
      <c r="C3" s="48"/>
      <c r="D3" s="48"/>
      <c r="E3" s="48"/>
      <c r="F3" s="48"/>
    </row>
    <row r="4" spans="2:6" ht="18.75" customHeight="1" x14ac:dyDescent="0.4">
      <c r="C4" s="48"/>
      <c r="D4" s="48"/>
      <c r="E4" s="48"/>
      <c r="F4" s="48"/>
    </row>
    <row r="5" spans="2:6" ht="45.75" customHeight="1" x14ac:dyDescent="0.4">
      <c r="B5" s="203" t="s">
        <v>77</v>
      </c>
      <c r="C5" s="204"/>
      <c r="D5" s="262" t="s">
        <v>78</v>
      </c>
      <c r="E5" s="263"/>
      <c r="F5" s="111"/>
    </row>
    <row r="6" spans="2:6" ht="48" customHeight="1" x14ac:dyDescent="0.4">
      <c r="B6" s="24" t="s">
        <v>76</v>
      </c>
      <c r="C6" s="25">
        <f>'変更交付申請書（別紙）'!X82</f>
        <v>0</v>
      </c>
      <c r="D6" s="11" t="s">
        <v>79</v>
      </c>
      <c r="E6" s="112">
        <f>SUM(C6:C8)</f>
        <v>0</v>
      </c>
    </row>
    <row r="7" spans="2:6" ht="48" customHeight="1" x14ac:dyDescent="0.4">
      <c r="B7" s="26" t="s">
        <v>90</v>
      </c>
      <c r="C7" s="25">
        <f>SUM('変更交付申請書（別紙）'!W41:Z41,'変更交付申請書（別紙）'!AA52:AD52,'変更交付申請書（別紙）'!W69:Z69,'変更交付申請書（別紙）'!AA80:AD80)-C6</f>
        <v>0</v>
      </c>
      <c r="D7" s="12"/>
      <c r="E7" s="8"/>
    </row>
    <row r="8" spans="2:6" ht="48" customHeight="1" x14ac:dyDescent="0.4">
      <c r="B8" s="26" t="s">
        <v>91</v>
      </c>
      <c r="C8" s="27">
        <f>SUM('変更交付申請書（別紙）'!W40:Z40,'変更交付申請書（別紙）'!AA51:AD51,'変更交付申請書（別紙）'!W68:Z68,'変更交付申請書（別紙）'!AA79:AD79)</f>
        <v>0</v>
      </c>
      <c r="D8" s="12"/>
      <c r="E8" s="8"/>
    </row>
    <row r="9" spans="2:6" ht="48" customHeight="1" x14ac:dyDescent="0.4">
      <c r="B9" s="8"/>
      <c r="C9" s="8"/>
      <c r="D9" s="12"/>
      <c r="E9" s="8"/>
    </row>
    <row r="10" spans="2:6" ht="48" customHeight="1" x14ac:dyDescent="0.4">
      <c r="B10" s="21" t="s">
        <v>84</v>
      </c>
      <c r="C10" s="19">
        <f>SUM(C6:C9)</f>
        <v>0</v>
      </c>
      <c r="D10" s="22" t="s">
        <v>84</v>
      </c>
      <c r="E10" s="19">
        <f>SUM(E6:E9)</f>
        <v>0</v>
      </c>
    </row>
    <row r="11" spans="2:6" x14ac:dyDescent="0.4">
      <c r="C11" s="7"/>
      <c r="D11" s="7"/>
      <c r="E11" s="7"/>
    </row>
    <row r="12" spans="2:6" x14ac:dyDescent="0.4">
      <c r="B12" t="s">
        <v>74</v>
      </c>
      <c r="C12" s="7"/>
      <c r="D12" s="7"/>
      <c r="E12" s="7"/>
    </row>
    <row r="13" spans="2:6" x14ac:dyDescent="0.4">
      <c r="C13" s="7"/>
      <c r="D13" s="7"/>
      <c r="E13" s="7"/>
    </row>
    <row r="14" spans="2:6" x14ac:dyDescent="0.4">
      <c r="C14" s="7"/>
      <c r="D14" s="7"/>
      <c r="E14" s="7"/>
    </row>
    <row r="15" spans="2:6" x14ac:dyDescent="0.4">
      <c r="B15" s="14" t="s">
        <v>75</v>
      </c>
      <c r="C15" s="7"/>
      <c r="D15" s="7"/>
      <c r="E15" s="7"/>
    </row>
    <row r="16" spans="2:6" x14ac:dyDescent="0.4">
      <c r="C16" s="7"/>
      <c r="D16" s="7"/>
      <c r="E16" s="7"/>
    </row>
    <row r="17" spans="3:5" x14ac:dyDescent="0.4">
      <c r="C17" s="7"/>
      <c r="D17" s="7" t="s">
        <v>81</v>
      </c>
      <c r="E17" s="7"/>
    </row>
    <row r="18" spans="3:5" x14ac:dyDescent="0.4">
      <c r="C18" s="7"/>
      <c r="D18" s="206"/>
      <c r="E18" s="206"/>
    </row>
    <row r="19" spans="3:5" x14ac:dyDescent="0.4">
      <c r="C19" s="7"/>
      <c r="D19" s="206"/>
      <c r="E19" s="206"/>
    </row>
    <row r="20" spans="3:5" x14ac:dyDescent="0.4">
      <c r="C20" s="7"/>
      <c r="D20" s="7" t="s">
        <v>82</v>
      </c>
      <c r="E20" s="7"/>
    </row>
    <row r="21" spans="3:5" x14ac:dyDescent="0.4">
      <c r="C21" s="10"/>
      <c r="D21" s="206"/>
      <c r="E21" s="206"/>
    </row>
    <row r="22" spans="3:5" x14ac:dyDescent="0.4">
      <c r="D22" s="206"/>
      <c r="E22" s="206"/>
    </row>
    <row r="23" spans="3:5" ht="57.75" customHeight="1" x14ac:dyDescent="0.4">
      <c r="D23" t="s">
        <v>83</v>
      </c>
      <c r="E23" s="23"/>
    </row>
    <row r="24" spans="3:5" x14ac:dyDescent="0.4">
      <c r="C24" s="16"/>
      <c r="D24" s="201"/>
      <c r="E24" s="201"/>
    </row>
    <row r="25" spans="3:5" x14ac:dyDescent="0.4">
      <c r="C25" s="16"/>
      <c r="D25" s="201"/>
      <c r="E25" s="201"/>
    </row>
    <row r="26" spans="3:5" x14ac:dyDescent="0.4">
      <c r="C26" s="16"/>
      <c r="D26" s="16"/>
      <c r="E26" s="16"/>
    </row>
    <row r="27" spans="3:5" x14ac:dyDescent="0.4">
      <c r="C27" s="16"/>
      <c r="D27" s="16"/>
      <c r="E27" s="16"/>
    </row>
    <row r="28" spans="3:5" x14ac:dyDescent="0.4">
      <c r="C28" s="16"/>
      <c r="D28" s="16"/>
      <c r="E28" s="16"/>
    </row>
    <row r="29" spans="3:5" ht="32.25" customHeight="1" x14ac:dyDescent="0.4">
      <c r="C29" s="16"/>
      <c r="D29" s="16"/>
      <c r="E29" s="16"/>
    </row>
    <row r="30" spans="3:5" ht="38.25" customHeight="1" x14ac:dyDescent="0.4">
      <c r="C30" s="16"/>
      <c r="D30" s="16"/>
      <c r="E30" s="17"/>
    </row>
    <row r="31" spans="3:5" ht="32.25" customHeight="1" x14ac:dyDescent="0.4">
      <c r="C31" s="16"/>
      <c r="D31" s="16"/>
      <c r="E31" s="16"/>
    </row>
    <row r="32" spans="3:5" ht="41.25" customHeight="1" x14ac:dyDescent="0.4">
      <c r="C32" s="16"/>
      <c r="D32" s="16"/>
      <c r="E32" s="18"/>
    </row>
    <row r="33" spans="3:5" ht="31.5" customHeight="1" x14ac:dyDescent="0.4">
      <c r="C33" s="16"/>
      <c r="D33" s="16"/>
      <c r="E33" s="17"/>
    </row>
    <row r="34" spans="3:5" ht="35.25" customHeight="1" x14ac:dyDescent="0.4">
      <c r="E34" s="13"/>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2"/>
  <sheetViews>
    <sheetView showZeros="0" view="pageBreakPreview" zoomScale="85" zoomScaleNormal="100" zoomScaleSheetLayoutView="85" workbookViewId="0">
      <selection activeCell="O25" sqref="O25"/>
    </sheetView>
  </sheetViews>
  <sheetFormatPr defaultColWidth="9" defaultRowHeight="18.75" x14ac:dyDescent="0.4"/>
  <cols>
    <col min="1" max="12" width="7.875" style="31" customWidth="1"/>
    <col min="13" max="13" width="9" style="31"/>
    <col min="14" max="14" width="9.375" style="29" bestFit="1" customWidth="1"/>
    <col min="15" max="16384" width="9" style="29"/>
  </cols>
  <sheetData>
    <row r="1" spans="1:13" ht="18" x14ac:dyDescent="0.4">
      <c r="A1" s="32"/>
      <c r="B1" s="32"/>
      <c r="C1" s="32"/>
      <c r="D1" s="32"/>
      <c r="E1" s="32"/>
      <c r="F1" s="32"/>
      <c r="G1" s="32"/>
      <c r="H1" s="32"/>
      <c r="I1" s="32"/>
      <c r="J1" s="32"/>
      <c r="K1" s="32"/>
      <c r="L1" s="32"/>
      <c r="M1" s="28"/>
    </row>
    <row r="2" spans="1:13" ht="18" x14ac:dyDescent="0.4">
      <c r="A2" s="32"/>
      <c r="B2" s="32"/>
      <c r="C2" s="32"/>
      <c r="D2" s="32"/>
      <c r="E2" s="32"/>
      <c r="F2" s="32"/>
      <c r="G2" s="32"/>
      <c r="H2" s="32"/>
      <c r="I2" s="32"/>
      <c r="J2" s="32"/>
      <c r="K2" s="32"/>
      <c r="L2" s="32"/>
      <c r="M2" s="28"/>
    </row>
    <row r="3" spans="1:13" ht="18" customHeight="1" x14ac:dyDescent="0.4">
      <c r="A3" s="239" t="s">
        <v>66</v>
      </c>
      <c r="B3" s="239"/>
      <c r="C3" s="239"/>
      <c r="D3" s="239"/>
      <c r="E3" s="239"/>
      <c r="F3" s="239"/>
      <c r="G3" s="239"/>
      <c r="H3" s="239"/>
      <c r="I3" s="239"/>
      <c r="J3" s="239"/>
      <c r="K3" s="239"/>
      <c r="L3" s="239"/>
      <c r="M3" s="28"/>
    </row>
    <row r="4" spans="1:13" ht="18" customHeight="1" x14ac:dyDescent="0.4">
      <c r="A4" s="239"/>
      <c r="B4" s="239"/>
      <c r="C4" s="239"/>
      <c r="D4" s="239"/>
      <c r="E4" s="239"/>
      <c r="F4" s="239"/>
      <c r="G4" s="239"/>
      <c r="H4" s="239"/>
      <c r="I4" s="239"/>
      <c r="J4" s="239"/>
      <c r="K4" s="239"/>
      <c r="L4" s="239"/>
      <c r="M4" s="28"/>
    </row>
    <row r="5" spans="1:13" ht="18" customHeight="1" x14ac:dyDescent="0.4">
      <c r="A5" s="239"/>
      <c r="B5" s="239"/>
      <c r="C5" s="239"/>
      <c r="D5" s="239"/>
      <c r="E5" s="239"/>
      <c r="F5" s="239"/>
      <c r="G5" s="239"/>
      <c r="H5" s="239"/>
      <c r="I5" s="239"/>
      <c r="J5" s="239"/>
      <c r="K5" s="239"/>
      <c r="L5" s="239"/>
      <c r="M5" s="28"/>
    </row>
    <row r="6" spans="1:13" ht="23.25" x14ac:dyDescent="0.4">
      <c r="A6" s="46"/>
      <c r="B6" s="46"/>
      <c r="C6" s="46"/>
      <c r="D6" s="46"/>
      <c r="E6" s="46"/>
      <c r="F6" s="46"/>
      <c r="G6" s="46"/>
      <c r="H6" s="46"/>
      <c r="I6" s="46"/>
      <c r="J6" s="46"/>
      <c r="K6" s="46"/>
      <c r="L6" s="46"/>
      <c r="M6" s="28"/>
    </row>
    <row r="7" spans="1:13" ht="18" x14ac:dyDescent="0.4">
      <c r="A7" s="32"/>
      <c r="B7" s="32"/>
      <c r="C7" s="32"/>
      <c r="D7" s="32"/>
      <c r="E7" s="32"/>
      <c r="F7" s="32"/>
      <c r="G7" s="32"/>
      <c r="H7" s="32"/>
      <c r="I7" s="32"/>
      <c r="J7" s="32"/>
      <c r="K7" s="32"/>
      <c r="L7" s="32"/>
      <c r="M7" s="28"/>
    </row>
    <row r="8" spans="1:13" ht="21" x14ac:dyDescent="0.4">
      <c r="A8" s="33"/>
      <c r="B8" s="33"/>
      <c r="C8" s="33"/>
      <c r="D8" s="240" t="s">
        <v>67</v>
      </c>
      <c r="E8" s="285">
        <f>'変更交付申請書 記入要領'!D21-'変更交付申請書（別紙） 記入要領'!O16</f>
        <v>0</v>
      </c>
      <c r="F8" s="285"/>
      <c r="G8" s="285"/>
      <c r="H8" s="285"/>
      <c r="I8" s="240" t="s">
        <v>60</v>
      </c>
      <c r="J8" s="47"/>
      <c r="K8" s="47"/>
      <c r="L8" s="33"/>
      <c r="M8" s="28"/>
    </row>
    <row r="9" spans="1:13" ht="21" x14ac:dyDescent="0.4">
      <c r="A9" s="33"/>
      <c r="B9" s="33"/>
      <c r="C9" s="33"/>
      <c r="D9" s="240"/>
      <c r="E9" s="285"/>
      <c r="F9" s="285"/>
      <c r="G9" s="285"/>
      <c r="H9" s="285"/>
      <c r="I9" s="240"/>
      <c r="J9" s="47"/>
      <c r="K9" s="47"/>
      <c r="L9" s="33"/>
      <c r="M9" s="28"/>
    </row>
    <row r="10" spans="1:13" ht="21" x14ac:dyDescent="0.4">
      <c r="A10" s="33"/>
      <c r="B10" s="33"/>
      <c r="C10" s="33"/>
      <c r="D10" s="240"/>
      <c r="E10" s="285"/>
      <c r="F10" s="285"/>
      <c r="G10" s="285"/>
      <c r="H10" s="285"/>
      <c r="I10" s="240"/>
      <c r="J10" s="47"/>
      <c r="K10" s="47"/>
      <c r="L10" s="33"/>
      <c r="M10" s="28"/>
    </row>
    <row r="11" spans="1:13" ht="21" x14ac:dyDescent="0.4">
      <c r="A11" s="47"/>
      <c r="B11" s="47"/>
      <c r="C11" s="47"/>
      <c r="D11" s="47"/>
      <c r="E11" s="47"/>
      <c r="F11" s="47"/>
      <c r="G11" s="47"/>
      <c r="H11" s="47"/>
      <c r="I11" s="47"/>
      <c r="J11" s="47"/>
      <c r="K11" s="47"/>
      <c r="L11" s="47"/>
      <c r="M11" s="28"/>
    </row>
    <row r="12" spans="1:13" ht="42.75" customHeight="1" x14ac:dyDescent="0.4">
      <c r="A12" s="242" t="s">
        <v>94</v>
      </c>
      <c r="B12" s="242"/>
      <c r="C12" s="242"/>
      <c r="D12" s="242"/>
      <c r="E12" s="242"/>
      <c r="F12" s="242"/>
      <c r="G12" s="242"/>
      <c r="H12" s="242"/>
      <c r="I12" s="242"/>
      <c r="J12" s="242"/>
      <c r="K12" s="242"/>
      <c r="L12" s="242"/>
      <c r="M12" s="28"/>
    </row>
    <row r="13" spans="1:13" ht="18" x14ac:dyDescent="0.4">
      <c r="A13" s="34" t="s">
        <v>68</v>
      </c>
      <c r="B13" s="35"/>
      <c r="C13" s="35"/>
      <c r="D13" s="35"/>
      <c r="E13" s="35"/>
      <c r="F13" s="35"/>
      <c r="G13" s="35"/>
      <c r="H13" s="35"/>
      <c r="I13" s="35"/>
      <c r="J13" s="35"/>
      <c r="K13" s="35"/>
      <c r="L13" s="35"/>
      <c r="M13" s="28"/>
    </row>
    <row r="14" spans="1:13" ht="18" x14ac:dyDescent="0.4">
      <c r="A14" s="34"/>
      <c r="B14" s="35"/>
      <c r="C14" s="35"/>
      <c r="D14" s="35"/>
      <c r="E14" s="35"/>
      <c r="F14" s="35"/>
      <c r="G14" s="35"/>
      <c r="H14" s="35"/>
      <c r="I14" s="35"/>
      <c r="J14" s="35"/>
      <c r="K14" s="35"/>
      <c r="L14" s="35"/>
      <c r="M14" s="28"/>
    </row>
    <row r="15" spans="1:13" thickBot="1" x14ac:dyDescent="0.45">
      <c r="A15" s="36"/>
      <c r="B15" s="36"/>
      <c r="C15" s="36"/>
      <c r="D15" s="36"/>
      <c r="E15" s="36"/>
      <c r="F15" s="36"/>
      <c r="G15" s="36"/>
      <c r="H15" s="36"/>
      <c r="I15" s="36"/>
      <c r="J15" s="36"/>
      <c r="K15" s="36"/>
      <c r="L15" s="36"/>
      <c r="M15" s="28"/>
    </row>
    <row r="16" spans="1:13" ht="28.5" customHeight="1" x14ac:dyDescent="0.4">
      <c r="A16" s="278" t="s">
        <v>95</v>
      </c>
      <c r="B16" s="279"/>
      <c r="C16" s="280">
        <f>'変更交付申請書（別紙） 記入要領'!E19</f>
        <v>0</v>
      </c>
      <c r="D16" s="281"/>
      <c r="E16" s="281"/>
      <c r="F16" s="282"/>
      <c r="G16" s="283" t="s">
        <v>96</v>
      </c>
      <c r="H16" s="279"/>
      <c r="I16" s="280">
        <f>'変更交付申請書（別紙） 記入要領'!R19</f>
        <v>0</v>
      </c>
      <c r="J16" s="281"/>
      <c r="K16" s="281"/>
      <c r="L16" s="284"/>
      <c r="M16" s="28"/>
    </row>
    <row r="17" spans="1:13" ht="28.5" customHeight="1" x14ac:dyDescent="0.4">
      <c r="A17" s="271" t="s">
        <v>69</v>
      </c>
      <c r="B17" s="272"/>
      <c r="C17" s="273">
        <f>'変更交付申請書（別紙） 記入要領'!E22</f>
        <v>0</v>
      </c>
      <c r="D17" s="274"/>
      <c r="E17" s="274"/>
      <c r="F17" s="275"/>
      <c r="G17" s="276" t="s">
        <v>70</v>
      </c>
      <c r="H17" s="272"/>
      <c r="I17" s="277">
        <f>'変更交付申請書（別紙） 記入要領'!R22</f>
        <v>0</v>
      </c>
      <c r="J17" s="213"/>
      <c r="K17" s="213"/>
      <c r="L17" s="214"/>
      <c r="M17" s="28"/>
    </row>
    <row r="18" spans="1:13" ht="28.5" customHeight="1" x14ac:dyDescent="0.4">
      <c r="A18" s="209" t="s">
        <v>108</v>
      </c>
      <c r="B18" s="210"/>
      <c r="C18" s="215">
        <f>'変更交付申請書（別紙） 記入要領'!R21</f>
        <v>0</v>
      </c>
      <c r="D18" s="216"/>
      <c r="E18" s="216"/>
      <c r="F18" s="216"/>
      <c r="G18" s="216"/>
      <c r="H18" s="216"/>
      <c r="I18" s="216"/>
      <c r="J18" s="216"/>
      <c r="K18" s="216"/>
      <c r="L18" s="217"/>
      <c r="M18" s="28"/>
    </row>
    <row r="19" spans="1:13" ht="28.5" customHeight="1" x14ac:dyDescent="0.4">
      <c r="A19" s="211"/>
      <c r="B19" s="212"/>
      <c r="C19" s="231">
        <f>'[2]変更交付申請書（別紙）記入要領'!E21</f>
        <v>0</v>
      </c>
      <c r="D19" s="232"/>
      <c r="E19" s="232"/>
      <c r="F19" s="232"/>
      <c r="G19" s="232"/>
      <c r="H19" s="232"/>
      <c r="I19" s="232"/>
      <c r="J19" s="232"/>
      <c r="K19" s="232"/>
      <c r="L19" s="233"/>
      <c r="M19" s="28"/>
    </row>
    <row r="20" spans="1:13" ht="28.5" customHeight="1" x14ac:dyDescent="0.4">
      <c r="A20" s="209" t="s">
        <v>97</v>
      </c>
      <c r="B20" s="218"/>
      <c r="C20" s="45" t="s">
        <v>73</v>
      </c>
      <c r="D20" s="266">
        <f>'変更交付申請書（別紙） 記入要領'!I8</f>
        <v>0</v>
      </c>
      <c r="E20" s="266"/>
      <c r="F20" s="266"/>
      <c r="G20" s="266"/>
      <c r="H20" s="266"/>
      <c r="I20" s="266"/>
      <c r="J20" s="266"/>
      <c r="K20" s="266"/>
      <c r="L20" s="267"/>
      <c r="M20" s="28"/>
    </row>
    <row r="21" spans="1:13" ht="28.5" customHeight="1" thickBot="1" x14ac:dyDescent="0.45">
      <c r="A21" s="264"/>
      <c r="B21" s="265"/>
      <c r="C21" s="215">
        <f>'変更交付申請書（別紙） 記入要領'!L8</f>
        <v>0</v>
      </c>
      <c r="D21" s="216"/>
      <c r="E21" s="216"/>
      <c r="F21" s="216"/>
      <c r="G21" s="216"/>
      <c r="H21" s="216"/>
      <c r="I21" s="216"/>
      <c r="J21" s="216"/>
      <c r="K21" s="216"/>
      <c r="L21" s="217"/>
      <c r="M21" s="28"/>
    </row>
    <row r="22" spans="1:13" ht="27.75" customHeight="1" x14ac:dyDescent="0.3">
      <c r="A22" s="209" t="s">
        <v>129</v>
      </c>
      <c r="B22" s="218"/>
      <c r="C22" s="268" t="str">
        <f>'変更交付申請書（別紙） 記入要領'!H5&amp;'変更交付申請書（別紙） 記入要領'!J5&amp;'変更交付申請書（別紙） 記入要領'!L5&amp;'変更交付申請書（別紙） 記入要領'!N5&amp;'変更交付申請書（別紙） 記入要領'!P5&amp;'変更交付申請書（別紙） 記入要領'!R5&amp;'変更交付申請書（別紙） 記入要領'!T5</f>
        <v>令和年月日</v>
      </c>
      <c r="D22" s="269"/>
      <c r="E22" s="269"/>
      <c r="F22" s="270"/>
      <c r="G22" s="38"/>
      <c r="H22" s="39"/>
      <c r="I22" s="39"/>
      <c r="J22" s="39"/>
      <c r="K22" s="39"/>
      <c r="L22" s="39"/>
      <c r="M22" s="28"/>
    </row>
    <row r="23" spans="1:13" ht="27.75" customHeight="1" thickBot="1" x14ac:dyDescent="0.45">
      <c r="A23" s="219"/>
      <c r="B23" s="220"/>
      <c r="C23" s="42"/>
      <c r="D23" s="43"/>
      <c r="E23" s="43"/>
      <c r="F23" s="44"/>
      <c r="G23" s="40"/>
      <c r="H23" s="40"/>
      <c r="I23" s="35"/>
      <c r="J23" s="35"/>
      <c r="K23" s="35"/>
      <c r="L23" s="35"/>
      <c r="M23" s="28"/>
    </row>
    <row r="24" spans="1:13" ht="28.5" customHeight="1" x14ac:dyDescent="0.4">
      <c r="A24" s="32"/>
      <c r="B24" s="32"/>
      <c r="C24" s="32"/>
      <c r="D24" s="32"/>
      <c r="E24" s="37"/>
      <c r="F24" s="37"/>
      <c r="G24" s="41"/>
      <c r="H24" s="41"/>
      <c r="I24" s="41"/>
      <c r="J24" s="41"/>
      <c r="K24" s="41"/>
      <c r="L24" s="41"/>
      <c r="M24" s="28"/>
    </row>
    <row r="25" spans="1:13" ht="28.5" customHeight="1" x14ac:dyDescent="0.4">
      <c r="A25" s="32"/>
      <c r="B25" s="32"/>
      <c r="C25" s="32"/>
      <c r="D25" s="32"/>
      <c r="E25" s="37"/>
      <c r="F25" s="37"/>
      <c r="G25" s="41"/>
      <c r="H25" s="41"/>
      <c r="I25" s="41"/>
      <c r="J25" s="41"/>
      <c r="K25" s="41"/>
      <c r="L25" s="41"/>
      <c r="M25" s="28"/>
    </row>
    <row r="26" spans="1:13" ht="28.5" customHeight="1" x14ac:dyDescent="0.4">
      <c r="A26" s="32"/>
      <c r="B26" s="32"/>
      <c r="C26" s="32"/>
      <c r="D26" s="32"/>
      <c r="E26" s="224" t="s">
        <v>92</v>
      </c>
      <c r="F26" s="224"/>
      <c r="G26" s="208"/>
      <c r="H26" s="208"/>
      <c r="I26" s="208"/>
      <c r="J26" s="208"/>
      <c r="K26" s="208"/>
      <c r="L26" s="30"/>
      <c r="M26" s="28"/>
    </row>
    <row r="27" spans="1:13" ht="28.5" customHeight="1" x14ac:dyDescent="0.4">
      <c r="A27" s="32"/>
      <c r="B27" s="32"/>
      <c r="C27" s="32"/>
      <c r="D27" s="32"/>
      <c r="E27" s="207" t="s">
        <v>98</v>
      </c>
      <c r="F27" s="207"/>
      <c r="G27" s="208"/>
      <c r="H27" s="208"/>
      <c r="I27" s="208"/>
      <c r="J27" s="208"/>
      <c r="K27" s="208"/>
      <c r="L27" s="30" t="s">
        <v>89</v>
      </c>
      <c r="M27" s="28"/>
    </row>
    <row r="28" spans="1:13" ht="28.5" customHeight="1" x14ac:dyDescent="0.4">
      <c r="A28" s="32"/>
      <c r="B28" s="32"/>
      <c r="C28" s="32"/>
      <c r="D28" s="32"/>
      <c r="E28" s="32"/>
      <c r="F28" s="32"/>
      <c r="G28" s="32"/>
      <c r="H28" s="32"/>
      <c r="I28" s="32"/>
      <c r="J28" s="32"/>
      <c r="K28" s="32"/>
      <c r="L28" s="32"/>
      <c r="M28" s="28"/>
    </row>
    <row r="29" spans="1:13" ht="28.5" customHeight="1" x14ac:dyDescent="0.4">
      <c r="A29" s="37" t="s">
        <v>71</v>
      </c>
      <c r="B29" s="37"/>
      <c r="C29" s="32"/>
      <c r="D29" s="32"/>
      <c r="E29" s="32"/>
      <c r="F29" s="32"/>
      <c r="G29" s="32"/>
      <c r="H29" s="32"/>
      <c r="I29" s="32"/>
      <c r="J29" s="32"/>
      <c r="K29" s="32"/>
      <c r="L29" s="32"/>
      <c r="M29" s="28"/>
    </row>
    <row r="30" spans="1:13" ht="28.5" customHeight="1" x14ac:dyDescent="0.4">
      <c r="A30" s="37" t="s">
        <v>72</v>
      </c>
      <c r="B30" s="37"/>
      <c r="C30" s="32"/>
      <c r="D30" s="32"/>
      <c r="E30" s="32"/>
      <c r="F30" s="32"/>
      <c r="G30" s="32"/>
      <c r="H30" s="32"/>
      <c r="I30" s="32"/>
      <c r="J30" s="32"/>
      <c r="K30" s="32"/>
      <c r="L30" s="32"/>
      <c r="M30" s="28"/>
    </row>
    <row r="31" spans="1:13" ht="18" x14ac:dyDescent="0.4">
      <c r="A31" s="28"/>
      <c r="B31" s="28"/>
      <c r="C31" s="28"/>
      <c r="D31" s="28"/>
      <c r="E31" s="28"/>
      <c r="F31" s="28"/>
      <c r="G31" s="28"/>
      <c r="H31" s="28"/>
      <c r="I31" s="28"/>
      <c r="J31" s="28"/>
      <c r="K31" s="28"/>
      <c r="L31" s="28"/>
      <c r="M31" s="28"/>
    </row>
    <row r="32" spans="1:13" ht="18" x14ac:dyDescent="0.4">
      <c r="A32" s="28"/>
      <c r="B32" s="28"/>
      <c r="C32" s="28"/>
      <c r="D32" s="28"/>
      <c r="E32" s="28"/>
      <c r="F32" s="28"/>
      <c r="G32" s="28"/>
      <c r="H32" s="28"/>
      <c r="I32" s="28"/>
      <c r="J32" s="28"/>
      <c r="K32" s="28"/>
      <c r="L32" s="28"/>
      <c r="M32" s="28"/>
    </row>
  </sheetData>
  <sheetProtection password="CC07" sheet="1" objects="1" scenario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2"/>
  <pageMargins left="0.51181102362204722" right="0.31496062992125984"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変更交付申請書</vt:lpstr>
      <vt:lpstr>変更交付申請書（別紙）</vt:lpstr>
      <vt:lpstr>予算書（変更申請用）</vt:lpstr>
      <vt:lpstr>請求書（変更交付申請書用）</vt:lpstr>
      <vt:lpstr>変更交付申請書 記入要領</vt:lpstr>
      <vt:lpstr>変更交付申請書（別紙） 記入要領</vt:lpstr>
      <vt:lpstr>予算書 記入例（変更申請用）</vt:lpstr>
      <vt:lpstr>請求書（変更申請用）記入要領</vt:lpstr>
      <vt:lpstr>'請求書（変更交付申請書用）'!Print_Area</vt:lpstr>
      <vt:lpstr>変更交付申請書!Print_Area</vt:lpstr>
      <vt:lpstr>'変更交付申請書 記入要領'!Print_Area</vt:lpstr>
      <vt:lpstr>'変更交付申請書（別紙）'!Print_Area</vt:lpstr>
      <vt:lpstr>'変更交付申請書（別紙） 記入要領'!Print_Area</vt:lpstr>
      <vt:lpstr>'予算書 記入例（変更申請用）'!Print_Area</vt:lpstr>
      <vt:lpstr>'予算書（変更申請用）'!Print_Area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2020-12-29T10:06:20Z</cp:lastPrinted>
  <dcterms:created xsi:type="dcterms:W3CDTF">2020-09-07T11:38:07Z</dcterms:created>
  <dcterms:modified xsi:type="dcterms:W3CDTF">2021-01-15T11:48:56Z</dcterms:modified>
</cp:coreProperties>
</file>